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18708" windowHeight="9960"/>
  </bookViews>
  <sheets>
    <sheet name="Lapas1" sheetId="6" r:id="rId1"/>
    <sheet name="Lapas2" sheetId="7" r:id="rId2"/>
  </sheets>
  <calcPr calcId="145621"/>
</workbook>
</file>

<file path=xl/calcChain.xml><?xml version="1.0" encoding="utf-8"?>
<calcChain xmlns="http://schemas.openxmlformats.org/spreadsheetml/2006/main">
  <c r="AD22" i="6" l="1"/>
  <c r="AC22" i="6"/>
  <c r="AB22" i="6"/>
  <c r="AA22" i="6"/>
  <c r="X22" i="6"/>
  <c r="W22" i="6"/>
  <c r="V22" i="6"/>
  <c r="U22" i="6"/>
  <c r="T22" i="6"/>
  <c r="S22" i="6"/>
  <c r="R22" i="6"/>
  <c r="Q22" i="6"/>
  <c r="P22" i="6"/>
  <c r="O22" i="6"/>
  <c r="N22" i="6"/>
  <c r="M22" i="6"/>
  <c r="J22" i="6"/>
  <c r="I22" i="6"/>
  <c r="H22" i="6"/>
  <c r="G22" i="6"/>
  <c r="F22" i="6"/>
  <c r="E22" i="6"/>
  <c r="D22" i="6"/>
  <c r="C22" i="6"/>
  <c r="Y25" i="6" l="1"/>
  <c r="AG25" i="6" s="1"/>
  <c r="Z25" i="6"/>
  <c r="AH25" i="6" s="1"/>
  <c r="L20" i="6" l="1"/>
  <c r="L19" i="6"/>
  <c r="AD23" i="6" l="1"/>
  <c r="AC23" i="6"/>
  <c r="AB23" i="6"/>
  <c r="AA23" i="6"/>
  <c r="X23" i="6"/>
  <c r="W23" i="6"/>
  <c r="V23" i="6"/>
  <c r="U23" i="6"/>
  <c r="T23" i="6"/>
  <c r="S23" i="6"/>
  <c r="R23" i="6"/>
  <c r="Q23" i="6"/>
  <c r="P23" i="6"/>
  <c r="O23" i="6"/>
  <c r="N23" i="6"/>
  <c r="M23" i="6"/>
  <c r="J23" i="6"/>
  <c r="I23" i="6"/>
  <c r="H23" i="6"/>
  <c r="G23" i="6"/>
  <c r="F23" i="6"/>
  <c r="E23" i="6"/>
  <c r="D23" i="6"/>
  <c r="C23" i="6"/>
  <c r="Z5" i="6" l="1"/>
  <c r="AD21" i="6" l="1"/>
  <c r="AC21" i="6"/>
  <c r="AB21" i="6"/>
  <c r="AA21" i="6"/>
  <c r="X21" i="6"/>
  <c r="W21" i="6"/>
  <c r="V21" i="6"/>
  <c r="U21" i="6"/>
  <c r="T21" i="6"/>
  <c r="S21" i="6"/>
  <c r="R21" i="6"/>
  <c r="Q21" i="6"/>
  <c r="P21" i="6"/>
  <c r="O21" i="6"/>
  <c r="N21" i="6"/>
  <c r="M21" i="6"/>
  <c r="J21" i="6"/>
  <c r="I21" i="6"/>
  <c r="H21" i="6"/>
  <c r="G21" i="6"/>
  <c r="F21" i="6"/>
  <c r="E21" i="6"/>
  <c r="D21" i="6"/>
  <c r="Z20" i="6" l="1"/>
  <c r="AH20" i="6" s="1"/>
  <c r="Y20" i="6"/>
  <c r="Z18" i="6" l="1"/>
  <c r="Z17" i="6"/>
  <c r="Z16" i="6"/>
  <c r="Z15" i="6"/>
  <c r="Y18" i="6"/>
  <c r="Y17" i="6"/>
  <c r="Y16" i="6"/>
  <c r="Y15" i="6"/>
  <c r="L18" i="6"/>
  <c r="L17" i="6"/>
  <c r="L16" i="6"/>
  <c r="L15" i="6"/>
  <c r="L13" i="6"/>
  <c r="L12" i="6"/>
  <c r="L11" i="6"/>
  <c r="K18" i="6"/>
  <c r="K17" i="6"/>
  <c r="K16" i="6"/>
  <c r="K15" i="6"/>
  <c r="L10" i="6"/>
  <c r="K10" i="6"/>
  <c r="Y22" i="6" l="1"/>
  <c r="L23" i="6"/>
  <c r="AG20" i="6"/>
  <c r="AG19" i="6"/>
  <c r="Y5" i="6"/>
  <c r="AE5" i="6"/>
  <c r="AF5" i="6"/>
  <c r="Y6" i="6"/>
  <c r="Z6" i="6"/>
  <c r="AE6" i="6"/>
  <c r="AF6" i="6"/>
  <c r="K7" i="6"/>
  <c r="L7" i="6"/>
  <c r="Y7" i="6"/>
  <c r="Z7" i="6"/>
  <c r="AE22" i="6"/>
  <c r="K8" i="6"/>
  <c r="K22" i="6" s="1"/>
  <c r="L8" i="6"/>
  <c r="Y8" i="6"/>
  <c r="Z8" i="6"/>
  <c r="AE8" i="6"/>
  <c r="AF8" i="6"/>
  <c r="K9" i="6"/>
  <c r="L9" i="6"/>
  <c r="Y9" i="6"/>
  <c r="Z9" i="6"/>
  <c r="AE9" i="6"/>
  <c r="AF9" i="6"/>
  <c r="Y10" i="6"/>
  <c r="Z10" i="6"/>
  <c r="K11" i="6"/>
  <c r="Y11" i="6"/>
  <c r="Z11" i="6"/>
  <c r="K12" i="6"/>
  <c r="Y12" i="6"/>
  <c r="Z12" i="6"/>
  <c r="K13" i="6"/>
  <c r="Y13" i="6"/>
  <c r="Z13" i="6"/>
  <c r="Y14" i="6"/>
  <c r="Z14" i="6"/>
  <c r="AF22" i="6" l="1"/>
  <c r="Z22" i="6"/>
  <c r="L22" i="6"/>
  <c r="AG6" i="6"/>
  <c r="K23" i="6"/>
  <c r="AE23" i="6"/>
  <c r="AF23" i="6"/>
  <c r="Y23" i="6"/>
  <c r="Z23" i="6"/>
  <c r="K21" i="6"/>
  <c r="AE21" i="6"/>
  <c r="Y21" i="6"/>
  <c r="AF21" i="6"/>
  <c r="L21" i="6"/>
  <c r="Z21" i="6"/>
  <c r="AG5" i="6"/>
  <c r="AH5" i="6"/>
  <c r="AG13" i="6"/>
  <c r="AH14" i="6"/>
  <c r="AH11" i="6"/>
  <c r="AH6" i="6"/>
  <c r="AH10" i="6"/>
  <c r="AG11" i="6"/>
  <c r="AH13" i="6"/>
  <c r="AH8" i="6"/>
  <c r="AG10" i="6"/>
  <c r="AG8" i="6"/>
  <c r="AG14" i="6"/>
  <c r="AH7" i="6"/>
  <c r="AG7" i="6"/>
  <c r="AG9" i="6"/>
  <c r="AH9" i="6"/>
  <c r="AH12" i="6"/>
  <c r="AG12" i="6"/>
  <c r="C21" i="6" l="1"/>
  <c r="AH19" i="6"/>
  <c r="AG15" i="6" l="1"/>
  <c r="AG23" i="6" s="1"/>
  <c r="AG16" i="6"/>
  <c r="AG17" i="6"/>
  <c r="AG18" i="6"/>
  <c r="AH15" i="6"/>
  <c r="AH23" i="6" s="1"/>
  <c r="AH16" i="6"/>
  <c r="AH17" i="6"/>
  <c r="AH18" i="6"/>
  <c r="AG22" i="6" l="1"/>
  <c r="AH22" i="6"/>
  <c r="AG21" i="6"/>
  <c r="AH21" i="6"/>
</calcChain>
</file>

<file path=xl/sharedStrings.xml><?xml version="1.0" encoding="utf-8"?>
<sst xmlns="http://schemas.openxmlformats.org/spreadsheetml/2006/main" count="106" uniqueCount="43">
  <si>
    <t>11-12 klasių  mokinių skaičius</t>
  </si>
  <si>
    <t>1 klasė</t>
  </si>
  <si>
    <t>2 klasė</t>
  </si>
  <si>
    <t>3 klasė</t>
  </si>
  <si>
    <t>4 klasė</t>
  </si>
  <si>
    <t>5 klasė</t>
  </si>
  <si>
    <t>7 klasė</t>
  </si>
  <si>
    <t>8 klasė</t>
  </si>
  <si>
    <t xml:space="preserve">9 klasė      </t>
  </si>
  <si>
    <t>10 klasė</t>
  </si>
  <si>
    <t>11 klasė</t>
  </si>
  <si>
    <t>12 klasė</t>
  </si>
  <si>
    <t xml:space="preserve"> Iš viso</t>
  </si>
  <si>
    <t>kl.</t>
  </si>
  <si>
    <t>m.</t>
  </si>
  <si>
    <t>k.</t>
  </si>
  <si>
    <t>sk.</t>
  </si>
  <si>
    <t>Laičių skyrius</t>
  </si>
  <si>
    <t>Iš viso :</t>
  </si>
  <si>
    <t>kaimo mokyklų</t>
  </si>
  <si>
    <t>miesto mokyklų</t>
  </si>
  <si>
    <t>Suaugusiųjų klasės</t>
  </si>
  <si>
    <t>A. Smetonos gimnazija</t>
  </si>
  <si>
    <t>J. Basanavičiaus gimnazija</t>
  </si>
  <si>
    <t>5-10 klasių komplektai ir mokinių skaičius juose</t>
  </si>
  <si>
    <t>6 klasė</t>
  </si>
  <si>
    <t>1-4 klasių komplektai ir mokinių skaičius juose</t>
  </si>
  <si>
    <t>Mokykla</t>
  </si>
  <si>
    <t>Dukstynos pagrindinė</t>
  </si>
  <si>
    <t>Deltuvos pagrindinė</t>
  </si>
  <si>
    <t>Vidiškių pagrindinė</t>
  </si>
  <si>
    <t>Užupio pagrindinė</t>
  </si>
  <si>
    <t xml:space="preserve">"Ryto" specialioji </t>
  </si>
  <si>
    <t>Iš viso:</t>
  </si>
  <si>
    <t>Taujėnų gimnazija</t>
  </si>
  <si>
    <t>Pašilės progimnazija</t>
  </si>
  <si>
    <t>Želvos gimnazija</t>
  </si>
  <si>
    <t>Produktyvaus ugd.klasės</t>
  </si>
  <si>
    <t>„Šilo“ progimnazija</t>
  </si>
  <si>
    <t>Senamiesčio progimnazija</t>
  </si>
  <si>
    <t>Veprių mokykla-daugiafunkcis centras</t>
  </si>
  <si>
    <t xml:space="preserve">Siesikų pagrindinė </t>
  </si>
  <si>
    <t xml:space="preserve"> "Ryto" specialiojoje mokykloje komplektuojamos 2 socialinių įgūdžių ugdymo klasės, 17mokinių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</si>
</sst>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8"/>
      <name val="TimesLT"/>
      <charset val="186"/>
    </font>
    <font>
      <b/>
      <sz val="8"/>
      <name val="TimesLT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6"/>
      <name val="TimesLT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Continuous"/>
    </xf>
    <xf numFmtId="0" fontId="2" fillId="0" borderId="1" xfId="0" applyFont="1" applyFill="1" applyBorder="1" applyAlignment="1">
      <alignment horizontal="right"/>
    </xf>
    <xf numFmtId="0" fontId="2" fillId="0" borderId="2" xfId="0" applyFont="1" applyBorder="1" applyAlignment="1"/>
    <xf numFmtId="0" fontId="1" fillId="0" borderId="4" xfId="0" applyFont="1" applyBorder="1" applyAlignment="1"/>
    <xf numFmtId="0" fontId="2" fillId="0" borderId="4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 vertical="center"/>
    </xf>
    <xf numFmtId="16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2" fillId="2" borderId="1" xfId="0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ill="1" applyBorder="1"/>
    <xf numFmtId="0" fontId="3" fillId="2" borderId="0" xfId="0" applyFont="1" applyFill="1"/>
    <xf numFmtId="0" fontId="0" fillId="2" borderId="0" xfId="0" applyFill="1"/>
    <xf numFmtId="0" fontId="4" fillId="0" borderId="0" xfId="0" applyFont="1"/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shrinkToFit="1"/>
    </xf>
    <xf numFmtId="0" fontId="1" fillId="2" borderId="11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/>
    <xf numFmtId="0" fontId="0" fillId="0" borderId="3" xfId="0" applyBorder="1" applyAlignment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/>
    <xf numFmtId="0" fontId="1" fillId="0" borderId="2" xfId="0" applyFont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zoomScaleNormal="100" workbookViewId="0">
      <selection activeCell="AH17" sqref="AH17"/>
    </sheetView>
  </sheetViews>
  <sheetFormatPr defaultRowHeight="13.2"/>
  <cols>
    <col min="1" max="1" width="2.6640625" customWidth="1"/>
    <col min="2" max="2" width="18.44140625" customWidth="1"/>
    <col min="3" max="3" width="4" customWidth="1"/>
    <col min="4" max="4" width="4.109375" customWidth="1"/>
    <col min="5" max="8" width="4.44140625" customWidth="1"/>
    <col min="9" max="9" width="4.109375" customWidth="1"/>
    <col min="10" max="10" width="3.88671875" customWidth="1"/>
    <col min="11" max="11" width="3.109375" customWidth="1"/>
    <col min="12" max="12" width="4.109375" customWidth="1"/>
    <col min="13" max="13" width="3.5546875" customWidth="1"/>
    <col min="14" max="14" width="3.5546875" bestFit="1" customWidth="1"/>
    <col min="15" max="15" width="4" customWidth="1"/>
    <col min="16" max="16" width="3.6640625" customWidth="1"/>
    <col min="17" max="17" width="3.44140625" customWidth="1"/>
    <col min="18" max="18" width="3.5546875" bestFit="1" customWidth="1"/>
    <col min="19" max="19" width="3.44140625" customWidth="1"/>
    <col min="20" max="20" width="3.5546875" bestFit="1" customWidth="1"/>
    <col min="21" max="21" width="3.5546875" customWidth="1"/>
    <col min="22" max="22" width="3.5546875" bestFit="1" customWidth="1"/>
    <col min="23" max="23" width="3.6640625" customWidth="1"/>
    <col min="24" max="24" width="3.5546875" bestFit="1" customWidth="1"/>
    <col min="25" max="25" width="3.5546875" customWidth="1"/>
    <col min="26" max="26" width="4.44140625" bestFit="1" customWidth="1"/>
    <col min="27" max="27" width="3" customWidth="1"/>
    <col min="28" max="28" width="3.5546875" bestFit="1" customWidth="1"/>
    <col min="29" max="29" width="3.44140625" customWidth="1"/>
    <col min="30" max="30" width="3.5546875" bestFit="1" customWidth="1"/>
    <col min="31" max="31" width="3.109375" customWidth="1"/>
    <col min="32" max="33" width="3.5546875" bestFit="1" customWidth="1"/>
    <col min="34" max="34" width="4.44140625" bestFit="1" customWidth="1"/>
  </cols>
  <sheetData>
    <row r="1" spans="1:34">
      <c r="A1" s="32"/>
      <c r="B1" s="35" t="s">
        <v>27</v>
      </c>
      <c r="C1" s="38" t="s">
        <v>26</v>
      </c>
      <c r="D1" s="39"/>
      <c r="E1" s="39"/>
      <c r="F1" s="39"/>
      <c r="G1" s="39"/>
      <c r="H1" s="39"/>
      <c r="I1" s="39"/>
      <c r="J1" s="39"/>
      <c r="K1" s="39"/>
      <c r="L1" s="40"/>
      <c r="M1" s="38" t="s">
        <v>24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2" t="s">
        <v>0</v>
      </c>
      <c r="AB1" s="2"/>
      <c r="AC1" s="2"/>
      <c r="AD1" s="2"/>
      <c r="AE1" s="2"/>
      <c r="AF1" s="3"/>
      <c r="AG1" s="15" t="s">
        <v>33</v>
      </c>
      <c r="AH1" s="17"/>
    </row>
    <row r="2" spans="1:34">
      <c r="A2" s="33"/>
      <c r="B2" s="36"/>
      <c r="C2" s="2" t="s">
        <v>1</v>
      </c>
      <c r="D2" s="2"/>
      <c r="E2" s="2" t="s">
        <v>2</v>
      </c>
      <c r="F2" s="2"/>
      <c r="G2" s="2" t="s">
        <v>3</v>
      </c>
      <c r="H2" s="2"/>
      <c r="I2" s="38" t="s">
        <v>4</v>
      </c>
      <c r="J2" s="41"/>
      <c r="K2" s="42" t="s">
        <v>33</v>
      </c>
      <c r="L2" s="43"/>
      <c r="M2" s="2" t="s">
        <v>5</v>
      </c>
      <c r="N2" s="3"/>
      <c r="O2" s="44" t="s">
        <v>25</v>
      </c>
      <c r="P2" s="40"/>
      <c r="Q2" s="4" t="s">
        <v>6</v>
      </c>
      <c r="R2" s="2"/>
      <c r="S2" s="2" t="s">
        <v>7</v>
      </c>
      <c r="T2" s="2"/>
      <c r="U2" s="1" t="s">
        <v>8</v>
      </c>
      <c r="V2" s="1"/>
      <c r="W2" s="1" t="s">
        <v>9</v>
      </c>
      <c r="X2" s="1"/>
      <c r="Y2" s="5" t="s">
        <v>33</v>
      </c>
      <c r="Z2" s="5"/>
      <c r="AA2" s="1" t="s">
        <v>10</v>
      </c>
      <c r="AB2" s="1"/>
      <c r="AC2" s="1" t="s">
        <v>11</v>
      </c>
      <c r="AD2" s="1"/>
      <c r="AE2" s="6" t="s">
        <v>12</v>
      </c>
      <c r="AF2" s="12"/>
      <c r="AG2" s="18"/>
      <c r="AH2" s="16"/>
    </row>
    <row r="3" spans="1:34" ht="12.75" customHeight="1">
      <c r="A3" s="33"/>
      <c r="B3" s="36"/>
      <c r="C3" s="2" t="s">
        <v>13</v>
      </c>
      <c r="D3" s="2" t="s">
        <v>14</v>
      </c>
      <c r="E3" s="2" t="s">
        <v>13</v>
      </c>
      <c r="F3" s="2" t="s">
        <v>14</v>
      </c>
      <c r="G3" s="2" t="s">
        <v>13</v>
      </c>
      <c r="H3" s="2" t="s">
        <v>14</v>
      </c>
      <c r="I3" s="2" t="s">
        <v>13</v>
      </c>
      <c r="J3" s="2" t="s">
        <v>14</v>
      </c>
      <c r="K3" s="2" t="s">
        <v>13</v>
      </c>
      <c r="L3" s="2" t="s">
        <v>14</v>
      </c>
      <c r="M3" s="2" t="s">
        <v>13</v>
      </c>
      <c r="N3" s="2" t="s">
        <v>14</v>
      </c>
      <c r="O3" s="9" t="s">
        <v>13</v>
      </c>
      <c r="P3" s="10" t="s">
        <v>14</v>
      </c>
      <c r="Q3" s="2" t="s">
        <v>13</v>
      </c>
      <c r="R3" s="2" t="s">
        <v>14</v>
      </c>
      <c r="S3" s="2" t="s">
        <v>13</v>
      </c>
      <c r="T3" s="2" t="s">
        <v>14</v>
      </c>
      <c r="U3" s="2" t="s">
        <v>13</v>
      </c>
      <c r="V3" s="2" t="s">
        <v>14</v>
      </c>
      <c r="W3" s="2" t="s">
        <v>13</v>
      </c>
      <c r="X3" s="2" t="s">
        <v>14</v>
      </c>
      <c r="Y3" s="2" t="s">
        <v>13</v>
      </c>
      <c r="Z3" s="2" t="s">
        <v>14</v>
      </c>
      <c r="AA3" s="2" t="s">
        <v>13</v>
      </c>
      <c r="AB3" s="2" t="s">
        <v>14</v>
      </c>
      <c r="AC3" s="2" t="s">
        <v>13</v>
      </c>
      <c r="AD3" s="2" t="s">
        <v>14</v>
      </c>
      <c r="AE3" s="2" t="s">
        <v>13</v>
      </c>
      <c r="AF3" s="7" t="s">
        <v>14</v>
      </c>
      <c r="AG3" s="13" t="s">
        <v>13</v>
      </c>
      <c r="AH3" s="14" t="s">
        <v>14</v>
      </c>
    </row>
    <row r="4" spans="1:34">
      <c r="A4" s="34"/>
      <c r="B4" s="37"/>
      <c r="C4" s="2" t="s">
        <v>15</v>
      </c>
      <c r="D4" s="2" t="s">
        <v>16</v>
      </c>
      <c r="E4" s="2" t="s">
        <v>15</v>
      </c>
      <c r="F4" s="2" t="s">
        <v>16</v>
      </c>
      <c r="G4" s="2" t="s">
        <v>15</v>
      </c>
      <c r="H4" s="2" t="s">
        <v>16</v>
      </c>
      <c r="I4" s="2" t="s">
        <v>15</v>
      </c>
      <c r="J4" s="2" t="s">
        <v>16</v>
      </c>
      <c r="K4" s="2" t="s">
        <v>15</v>
      </c>
      <c r="L4" s="2" t="s">
        <v>16</v>
      </c>
      <c r="M4" s="2" t="s">
        <v>15</v>
      </c>
      <c r="N4" s="2" t="s">
        <v>16</v>
      </c>
      <c r="O4" s="8" t="s">
        <v>15</v>
      </c>
      <c r="P4" s="2" t="s">
        <v>16</v>
      </c>
      <c r="Q4" s="2" t="s">
        <v>15</v>
      </c>
      <c r="R4" s="2" t="s">
        <v>16</v>
      </c>
      <c r="S4" s="2" t="s">
        <v>15</v>
      </c>
      <c r="T4" s="2" t="s">
        <v>16</v>
      </c>
      <c r="U4" s="2" t="s">
        <v>15</v>
      </c>
      <c r="V4" s="2" t="s">
        <v>16</v>
      </c>
      <c r="W4" s="2" t="s">
        <v>15</v>
      </c>
      <c r="X4" s="2" t="s">
        <v>16</v>
      </c>
      <c r="Y4" s="2" t="s">
        <v>15</v>
      </c>
      <c r="Z4" s="2" t="s">
        <v>16</v>
      </c>
      <c r="AA4" s="2" t="s">
        <v>15</v>
      </c>
      <c r="AB4" s="2" t="s">
        <v>16</v>
      </c>
      <c r="AC4" s="2" t="s">
        <v>15</v>
      </c>
      <c r="AD4" s="2" t="s">
        <v>16</v>
      </c>
      <c r="AE4" s="2" t="s">
        <v>15</v>
      </c>
      <c r="AF4" s="2" t="s">
        <v>16</v>
      </c>
      <c r="AG4" s="2" t="s">
        <v>15</v>
      </c>
      <c r="AH4" s="2" t="s">
        <v>16</v>
      </c>
    </row>
    <row r="5" spans="1:34" s="25" customFormat="1">
      <c r="A5" s="29">
        <v>1</v>
      </c>
      <c r="B5" s="29" t="s">
        <v>22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>
        <v>4</v>
      </c>
      <c r="V5" s="11">
        <v>104</v>
      </c>
      <c r="W5" s="11">
        <v>4</v>
      </c>
      <c r="X5" s="11">
        <v>98</v>
      </c>
      <c r="Y5" s="11">
        <f>M5+O5+Q5+S5+U5+W5</f>
        <v>8</v>
      </c>
      <c r="Z5" s="11">
        <f>SUM(V5,X5)</f>
        <v>202</v>
      </c>
      <c r="AA5" s="11">
        <v>4</v>
      </c>
      <c r="AB5" s="11">
        <v>105</v>
      </c>
      <c r="AC5" s="11">
        <v>4</v>
      </c>
      <c r="AD5" s="11">
        <v>98</v>
      </c>
      <c r="AE5" s="11">
        <f t="shared" ref="AE5:AF9" si="0">AA5+AC5</f>
        <v>8</v>
      </c>
      <c r="AF5" s="11">
        <f t="shared" si="0"/>
        <v>203</v>
      </c>
      <c r="AG5" s="11">
        <f t="shared" ref="AG5:AG20" si="1">K5+Y5+AE5</f>
        <v>16</v>
      </c>
      <c r="AH5" s="11">
        <f>SUM(L5,Z5,AF5)</f>
        <v>405</v>
      </c>
    </row>
    <row r="6" spans="1:34" s="25" customFormat="1">
      <c r="A6" s="29">
        <v>2</v>
      </c>
      <c r="B6" s="29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>
        <v>3</v>
      </c>
      <c r="V6" s="11">
        <v>75</v>
      </c>
      <c r="W6" s="11">
        <v>3</v>
      </c>
      <c r="X6" s="11">
        <v>68</v>
      </c>
      <c r="Y6" s="11">
        <f>M6+O6+Q6+S6+U6+W6</f>
        <v>6</v>
      </c>
      <c r="Z6" s="11">
        <f>N6+P6+R6+T6+V6+X6</f>
        <v>143</v>
      </c>
      <c r="AA6" s="11">
        <v>3</v>
      </c>
      <c r="AB6" s="11">
        <v>80</v>
      </c>
      <c r="AC6" s="11">
        <v>3</v>
      </c>
      <c r="AD6" s="11">
        <v>78</v>
      </c>
      <c r="AE6" s="11">
        <f t="shared" si="0"/>
        <v>6</v>
      </c>
      <c r="AF6" s="11">
        <f t="shared" si="0"/>
        <v>158</v>
      </c>
      <c r="AG6" s="11">
        <f t="shared" si="1"/>
        <v>12</v>
      </c>
      <c r="AH6" s="11">
        <f t="shared" ref="AH6:AH19" si="2">SUM(L6,Z6,AF6)</f>
        <v>301</v>
      </c>
    </row>
    <row r="7" spans="1:34" s="25" customFormat="1">
      <c r="A7" s="29">
        <v>3</v>
      </c>
      <c r="B7" s="29" t="s">
        <v>41</v>
      </c>
      <c r="C7" s="11">
        <v>1</v>
      </c>
      <c r="D7" s="11">
        <v>8</v>
      </c>
      <c r="E7" s="11">
        <v>1</v>
      </c>
      <c r="F7" s="11">
        <v>10</v>
      </c>
      <c r="G7" s="11">
        <v>1</v>
      </c>
      <c r="H7" s="11">
        <v>10</v>
      </c>
      <c r="I7" s="11">
        <v>1</v>
      </c>
      <c r="J7" s="11">
        <v>11</v>
      </c>
      <c r="K7" s="11">
        <f t="shared" ref="K7:L18" si="3">C7+E7+G7+I7</f>
        <v>4</v>
      </c>
      <c r="L7" s="11">
        <f t="shared" si="3"/>
        <v>39</v>
      </c>
      <c r="M7" s="11">
        <v>1</v>
      </c>
      <c r="N7" s="11">
        <v>9</v>
      </c>
      <c r="O7" s="11">
        <v>1</v>
      </c>
      <c r="P7" s="11">
        <v>9</v>
      </c>
      <c r="Q7" s="11">
        <v>1</v>
      </c>
      <c r="R7" s="11">
        <v>13</v>
      </c>
      <c r="S7" s="11">
        <v>1</v>
      </c>
      <c r="T7" s="11">
        <v>13</v>
      </c>
      <c r="U7" s="11">
        <v>1</v>
      </c>
      <c r="V7" s="11">
        <v>14</v>
      </c>
      <c r="W7" s="11">
        <v>1</v>
      </c>
      <c r="X7" s="11">
        <v>10</v>
      </c>
      <c r="Y7" s="11">
        <f t="shared" ref="Y7:Z18" si="4">M7+O7+Q7+S7+U7+W7</f>
        <v>6</v>
      </c>
      <c r="Z7" s="11">
        <f t="shared" si="4"/>
        <v>68</v>
      </c>
      <c r="AA7" s="11"/>
      <c r="AB7" s="11"/>
      <c r="AC7" s="11"/>
      <c r="AD7" s="11"/>
      <c r="AE7" s="11"/>
      <c r="AF7" s="11"/>
      <c r="AG7" s="11">
        <f t="shared" si="1"/>
        <v>10</v>
      </c>
      <c r="AH7" s="11">
        <f t="shared" si="2"/>
        <v>107</v>
      </c>
    </row>
    <row r="8" spans="1:34" s="25" customFormat="1">
      <c r="A8" s="29">
        <v>4</v>
      </c>
      <c r="B8" s="29" t="s">
        <v>34</v>
      </c>
      <c r="C8" s="11">
        <v>1</v>
      </c>
      <c r="D8" s="11">
        <v>8</v>
      </c>
      <c r="E8" s="11">
        <v>1</v>
      </c>
      <c r="F8" s="11">
        <v>13</v>
      </c>
      <c r="G8" s="11">
        <v>1</v>
      </c>
      <c r="H8" s="11">
        <v>13</v>
      </c>
      <c r="I8" s="11">
        <v>1</v>
      </c>
      <c r="J8" s="11">
        <v>8</v>
      </c>
      <c r="K8" s="11">
        <f t="shared" si="3"/>
        <v>4</v>
      </c>
      <c r="L8" s="11">
        <f>SUM(D8,F8,H8,J8)</f>
        <v>42</v>
      </c>
      <c r="M8" s="11">
        <v>1</v>
      </c>
      <c r="N8" s="11">
        <v>11</v>
      </c>
      <c r="O8" s="11">
        <v>1</v>
      </c>
      <c r="P8" s="11">
        <v>14</v>
      </c>
      <c r="Q8" s="11">
        <v>1</v>
      </c>
      <c r="R8" s="11">
        <v>15</v>
      </c>
      <c r="S8" s="11">
        <v>1</v>
      </c>
      <c r="T8" s="11">
        <v>13</v>
      </c>
      <c r="U8" s="11">
        <v>1</v>
      </c>
      <c r="V8" s="11">
        <v>9</v>
      </c>
      <c r="W8" s="11">
        <v>1</v>
      </c>
      <c r="X8" s="11">
        <v>9</v>
      </c>
      <c r="Y8" s="11">
        <f t="shared" si="4"/>
        <v>6</v>
      </c>
      <c r="Z8" s="11">
        <f t="shared" si="4"/>
        <v>71</v>
      </c>
      <c r="AA8" s="11">
        <v>1</v>
      </c>
      <c r="AB8" s="11">
        <v>15</v>
      </c>
      <c r="AC8" s="11">
        <v>1</v>
      </c>
      <c r="AD8" s="11">
        <v>13</v>
      </c>
      <c r="AE8" s="11">
        <f t="shared" si="0"/>
        <v>2</v>
      </c>
      <c r="AF8" s="11">
        <f t="shared" si="0"/>
        <v>28</v>
      </c>
      <c r="AG8" s="11">
        <f t="shared" si="1"/>
        <v>12</v>
      </c>
      <c r="AH8" s="11">
        <f t="shared" si="2"/>
        <v>141</v>
      </c>
    </row>
    <row r="9" spans="1:34" s="25" customFormat="1">
      <c r="A9" s="29">
        <v>5</v>
      </c>
      <c r="B9" s="29" t="s">
        <v>36</v>
      </c>
      <c r="C9" s="11">
        <v>1</v>
      </c>
      <c r="D9" s="11">
        <v>14</v>
      </c>
      <c r="E9" s="11">
        <v>1</v>
      </c>
      <c r="F9" s="11">
        <v>19</v>
      </c>
      <c r="G9" s="11">
        <v>1</v>
      </c>
      <c r="H9" s="11">
        <v>11</v>
      </c>
      <c r="I9" s="11">
        <v>1</v>
      </c>
      <c r="J9" s="11">
        <v>9</v>
      </c>
      <c r="K9" s="11">
        <f t="shared" si="3"/>
        <v>4</v>
      </c>
      <c r="L9" s="11">
        <f t="shared" ref="L9" si="5">SUM(D9,F9,H9,J9)</f>
        <v>53</v>
      </c>
      <c r="M9" s="11">
        <v>1</v>
      </c>
      <c r="N9" s="11">
        <v>18</v>
      </c>
      <c r="O9" s="11">
        <v>1</v>
      </c>
      <c r="P9" s="11">
        <v>11</v>
      </c>
      <c r="Q9" s="11">
        <v>1</v>
      </c>
      <c r="R9" s="11">
        <v>17</v>
      </c>
      <c r="S9" s="11">
        <v>1</v>
      </c>
      <c r="T9" s="11">
        <v>19</v>
      </c>
      <c r="U9" s="11">
        <v>1</v>
      </c>
      <c r="V9" s="11">
        <v>12</v>
      </c>
      <c r="W9" s="11">
        <v>1</v>
      </c>
      <c r="X9" s="11">
        <v>9</v>
      </c>
      <c r="Y9" s="11">
        <f t="shared" si="4"/>
        <v>6</v>
      </c>
      <c r="Z9" s="11">
        <f t="shared" si="4"/>
        <v>86</v>
      </c>
      <c r="AA9" s="11">
        <v>1</v>
      </c>
      <c r="AB9" s="11">
        <v>12</v>
      </c>
      <c r="AC9" s="11">
        <v>1</v>
      </c>
      <c r="AD9" s="11">
        <v>12</v>
      </c>
      <c r="AE9" s="11">
        <f t="shared" si="0"/>
        <v>2</v>
      </c>
      <c r="AF9" s="11">
        <f t="shared" si="0"/>
        <v>24</v>
      </c>
      <c r="AG9" s="11">
        <f t="shared" si="1"/>
        <v>12</v>
      </c>
      <c r="AH9" s="11">
        <f t="shared" si="2"/>
        <v>163</v>
      </c>
    </row>
    <row r="10" spans="1:34" s="25" customFormat="1">
      <c r="A10" s="29">
        <v>6</v>
      </c>
      <c r="B10" s="29" t="s">
        <v>28</v>
      </c>
      <c r="C10" s="11">
        <v>4</v>
      </c>
      <c r="D10" s="11">
        <v>75</v>
      </c>
      <c r="E10" s="11">
        <v>3</v>
      </c>
      <c r="F10" s="11">
        <v>69</v>
      </c>
      <c r="G10" s="11">
        <v>3</v>
      </c>
      <c r="H10" s="11">
        <v>75</v>
      </c>
      <c r="I10" s="11">
        <v>3</v>
      </c>
      <c r="J10" s="11">
        <v>71</v>
      </c>
      <c r="K10" s="11">
        <f t="shared" si="3"/>
        <v>13</v>
      </c>
      <c r="L10" s="11">
        <f>SUM(D10,F10,H10,J10)</f>
        <v>290</v>
      </c>
      <c r="M10" s="11">
        <v>3</v>
      </c>
      <c r="N10" s="11">
        <v>79</v>
      </c>
      <c r="O10" s="11">
        <v>3</v>
      </c>
      <c r="P10" s="11">
        <v>81</v>
      </c>
      <c r="Q10" s="11">
        <v>3</v>
      </c>
      <c r="R10" s="11">
        <v>73</v>
      </c>
      <c r="S10" s="11">
        <v>3</v>
      </c>
      <c r="T10" s="11">
        <v>88</v>
      </c>
      <c r="U10" s="11">
        <v>1</v>
      </c>
      <c r="V10" s="11">
        <v>12</v>
      </c>
      <c r="W10" s="11">
        <v>1</v>
      </c>
      <c r="X10" s="11">
        <v>21</v>
      </c>
      <c r="Y10" s="11">
        <f t="shared" si="4"/>
        <v>14</v>
      </c>
      <c r="Z10" s="11">
        <f t="shared" si="4"/>
        <v>354</v>
      </c>
      <c r="AA10" s="11"/>
      <c r="AB10" s="11"/>
      <c r="AC10" s="11"/>
      <c r="AD10" s="11"/>
      <c r="AE10" s="11"/>
      <c r="AF10" s="11"/>
      <c r="AG10" s="11">
        <f t="shared" si="1"/>
        <v>27</v>
      </c>
      <c r="AH10" s="11">
        <f t="shared" si="2"/>
        <v>644</v>
      </c>
    </row>
    <row r="11" spans="1:34" s="25" customFormat="1">
      <c r="A11" s="29">
        <v>7</v>
      </c>
      <c r="B11" s="29" t="s">
        <v>39</v>
      </c>
      <c r="C11" s="11">
        <v>3</v>
      </c>
      <c r="D11" s="11">
        <v>56</v>
      </c>
      <c r="E11" s="11">
        <v>2</v>
      </c>
      <c r="F11" s="11">
        <v>47</v>
      </c>
      <c r="G11" s="11">
        <v>2</v>
      </c>
      <c r="H11" s="11">
        <v>47</v>
      </c>
      <c r="I11" s="11">
        <v>2</v>
      </c>
      <c r="J11" s="11">
        <v>37</v>
      </c>
      <c r="K11" s="11">
        <f t="shared" si="3"/>
        <v>9</v>
      </c>
      <c r="L11" s="11">
        <f t="shared" ref="L11:L20" si="6">SUM(D11,F11,H11,J11)</f>
        <v>187</v>
      </c>
      <c r="M11" s="11">
        <v>2</v>
      </c>
      <c r="N11" s="11">
        <v>39</v>
      </c>
      <c r="O11" s="11">
        <v>2</v>
      </c>
      <c r="P11" s="11">
        <v>55</v>
      </c>
      <c r="Q11" s="11">
        <v>2</v>
      </c>
      <c r="R11" s="11">
        <v>37</v>
      </c>
      <c r="S11" s="11">
        <v>2</v>
      </c>
      <c r="T11" s="11">
        <v>40</v>
      </c>
      <c r="U11" s="11"/>
      <c r="V11" s="11"/>
      <c r="W11" s="11"/>
      <c r="X11" s="11"/>
      <c r="Y11" s="11">
        <f t="shared" si="4"/>
        <v>8</v>
      </c>
      <c r="Z11" s="11">
        <f t="shared" si="4"/>
        <v>171</v>
      </c>
      <c r="AA11" s="11"/>
      <c r="AB11" s="11"/>
      <c r="AC11" s="11"/>
      <c r="AD11" s="11"/>
      <c r="AE11" s="11"/>
      <c r="AF11" s="11"/>
      <c r="AG11" s="11">
        <f t="shared" ref="AG11:AG18" si="7">K11+Y11+AE11</f>
        <v>17</v>
      </c>
      <c r="AH11" s="11">
        <f t="shared" si="2"/>
        <v>358</v>
      </c>
    </row>
    <row r="12" spans="1:34" s="25" customFormat="1">
      <c r="A12" s="29">
        <v>8</v>
      </c>
      <c r="B12" s="29" t="s">
        <v>38</v>
      </c>
      <c r="C12" s="11">
        <v>3</v>
      </c>
      <c r="D12" s="11">
        <v>69</v>
      </c>
      <c r="E12" s="11">
        <v>3</v>
      </c>
      <c r="F12" s="11">
        <v>72</v>
      </c>
      <c r="G12" s="11">
        <v>3</v>
      </c>
      <c r="H12" s="11">
        <v>71</v>
      </c>
      <c r="I12" s="11">
        <v>3</v>
      </c>
      <c r="J12" s="11">
        <v>78</v>
      </c>
      <c r="K12" s="11">
        <f t="shared" si="3"/>
        <v>12</v>
      </c>
      <c r="L12" s="11">
        <f t="shared" si="6"/>
        <v>290</v>
      </c>
      <c r="M12" s="11">
        <v>2</v>
      </c>
      <c r="N12" s="11">
        <v>57</v>
      </c>
      <c r="O12" s="11">
        <v>2</v>
      </c>
      <c r="P12" s="11">
        <v>54</v>
      </c>
      <c r="Q12" s="11">
        <v>3</v>
      </c>
      <c r="R12" s="11">
        <v>75</v>
      </c>
      <c r="S12" s="11">
        <v>3</v>
      </c>
      <c r="T12" s="11">
        <v>82</v>
      </c>
      <c r="U12" s="11"/>
      <c r="V12" s="11"/>
      <c r="W12" s="11"/>
      <c r="X12" s="11"/>
      <c r="Y12" s="11">
        <f t="shared" si="4"/>
        <v>10</v>
      </c>
      <c r="Z12" s="11">
        <f t="shared" si="4"/>
        <v>268</v>
      </c>
      <c r="AA12" s="11"/>
      <c r="AB12" s="11"/>
      <c r="AC12" s="11"/>
      <c r="AD12" s="11"/>
      <c r="AE12" s="11"/>
      <c r="AF12" s="11"/>
      <c r="AG12" s="11">
        <f t="shared" si="7"/>
        <v>22</v>
      </c>
      <c r="AH12" s="11">
        <f t="shared" si="2"/>
        <v>558</v>
      </c>
    </row>
    <row r="13" spans="1:34" s="25" customFormat="1">
      <c r="A13" s="29">
        <v>9</v>
      </c>
      <c r="B13" s="29" t="s">
        <v>31</v>
      </c>
      <c r="C13" s="11">
        <v>3</v>
      </c>
      <c r="D13" s="11">
        <v>57</v>
      </c>
      <c r="E13" s="11">
        <v>2</v>
      </c>
      <c r="F13" s="11">
        <v>45</v>
      </c>
      <c r="G13" s="11">
        <v>2</v>
      </c>
      <c r="H13" s="11">
        <v>38</v>
      </c>
      <c r="I13" s="11">
        <v>2</v>
      </c>
      <c r="J13" s="11">
        <v>40</v>
      </c>
      <c r="K13" s="11">
        <f t="shared" si="3"/>
        <v>9</v>
      </c>
      <c r="L13" s="11">
        <f t="shared" si="6"/>
        <v>180</v>
      </c>
      <c r="M13" s="11">
        <v>2</v>
      </c>
      <c r="N13" s="11">
        <v>54</v>
      </c>
      <c r="O13" s="11">
        <v>2</v>
      </c>
      <c r="P13" s="11">
        <v>53</v>
      </c>
      <c r="Q13" s="11">
        <v>2</v>
      </c>
      <c r="R13" s="11">
        <v>43</v>
      </c>
      <c r="S13" s="11">
        <v>2</v>
      </c>
      <c r="T13" s="11">
        <v>56</v>
      </c>
      <c r="U13" s="11"/>
      <c r="V13" s="11"/>
      <c r="W13" s="11"/>
      <c r="X13" s="11"/>
      <c r="Y13" s="11">
        <f t="shared" si="4"/>
        <v>8</v>
      </c>
      <c r="Z13" s="11">
        <f t="shared" si="4"/>
        <v>206</v>
      </c>
      <c r="AA13" s="11"/>
      <c r="AB13" s="11"/>
      <c r="AC13" s="11"/>
      <c r="AD13" s="11"/>
      <c r="AE13" s="11"/>
      <c r="AF13" s="11"/>
      <c r="AG13" s="11">
        <f t="shared" si="7"/>
        <v>17</v>
      </c>
      <c r="AH13" s="11">
        <f t="shared" si="2"/>
        <v>386</v>
      </c>
    </row>
    <row r="14" spans="1:34" s="25" customFormat="1">
      <c r="A14" s="29"/>
      <c r="B14" s="29" t="s">
        <v>37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>
        <v>1</v>
      </c>
      <c r="V14" s="11">
        <v>15</v>
      </c>
      <c r="W14" s="11">
        <v>1</v>
      </c>
      <c r="X14" s="11">
        <v>16</v>
      </c>
      <c r="Y14" s="11">
        <f>M14+O14+Q14+S14+U14+W14</f>
        <v>2</v>
      </c>
      <c r="Z14" s="11">
        <f>SUM(N14,P14,R14,T14,V14,X14)</f>
        <v>31</v>
      </c>
      <c r="AA14" s="11"/>
      <c r="AB14" s="11"/>
      <c r="AC14" s="11"/>
      <c r="AD14" s="11"/>
      <c r="AE14" s="11"/>
      <c r="AF14" s="11"/>
      <c r="AG14" s="11">
        <f t="shared" si="7"/>
        <v>2</v>
      </c>
      <c r="AH14" s="11">
        <f t="shared" si="2"/>
        <v>31</v>
      </c>
    </row>
    <row r="15" spans="1:34" s="30" customFormat="1">
      <c r="A15" s="29">
        <v>10</v>
      </c>
      <c r="B15" s="29" t="s">
        <v>35</v>
      </c>
      <c r="C15" s="11">
        <v>1</v>
      </c>
      <c r="D15" s="11">
        <v>12</v>
      </c>
      <c r="E15" s="11">
        <v>1</v>
      </c>
      <c r="F15" s="11">
        <v>8</v>
      </c>
      <c r="G15" s="11">
        <v>1</v>
      </c>
      <c r="H15" s="11">
        <v>10</v>
      </c>
      <c r="I15" s="11">
        <v>1</v>
      </c>
      <c r="J15" s="11">
        <v>10</v>
      </c>
      <c r="K15" s="11">
        <f t="shared" si="3"/>
        <v>4</v>
      </c>
      <c r="L15" s="11">
        <f t="shared" si="6"/>
        <v>40</v>
      </c>
      <c r="M15" s="11">
        <v>1</v>
      </c>
      <c r="N15" s="11">
        <v>9</v>
      </c>
      <c r="O15" s="11">
        <v>1</v>
      </c>
      <c r="P15" s="11">
        <v>9</v>
      </c>
      <c r="Q15" s="11">
        <v>1</v>
      </c>
      <c r="R15" s="11">
        <v>12</v>
      </c>
      <c r="S15" s="11">
        <v>1</v>
      </c>
      <c r="T15" s="11">
        <v>8</v>
      </c>
      <c r="U15" s="11"/>
      <c r="V15" s="11"/>
      <c r="W15" s="11"/>
      <c r="X15" s="11"/>
      <c r="Y15" s="11">
        <f t="shared" si="4"/>
        <v>4</v>
      </c>
      <c r="Z15" s="11">
        <f t="shared" si="4"/>
        <v>38</v>
      </c>
      <c r="AA15" s="11"/>
      <c r="AB15" s="11"/>
      <c r="AC15" s="11"/>
      <c r="AD15" s="11"/>
      <c r="AE15" s="11"/>
      <c r="AF15" s="11"/>
      <c r="AG15" s="11">
        <f t="shared" si="7"/>
        <v>8</v>
      </c>
      <c r="AH15" s="11">
        <f t="shared" si="2"/>
        <v>78</v>
      </c>
    </row>
    <row r="16" spans="1:34" s="25" customFormat="1">
      <c r="A16" s="29">
        <v>11</v>
      </c>
      <c r="B16" s="29" t="s">
        <v>29</v>
      </c>
      <c r="C16" s="11">
        <v>1</v>
      </c>
      <c r="D16" s="11">
        <v>8</v>
      </c>
      <c r="E16" s="11">
        <v>0.5</v>
      </c>
      <c r="F16" s="11">
        <v>6</v>
      </c>
      <c r="G16" s="11">
        <v>0.5</v>
      </c>
      <c r="H16" s="11">
        <v>4</v>
      </c>
      <c r="I16" s="11">
        <v>1</v>
      </c>
      <c r="J16" s="11">
        <v>14</v>
      </c>
      <c r="K16" s="11">
        <f t="shared" si="3"/>
        <v>3</v>
      </c>
      <c r="L16" s="11">
        <f t="shared" si="6"/>
        <v>32</v>
      </c>
      <c r="M16" s="11">
        <v>1</v>
      </c>
      <c r="N16" s="11">
        <v>9</v>
      </c>
      <c r="O16" s="11">
        <v>1</v>
      </c>
      <c r="P16" s="11">
        <v>12</v>
      </c>
      <c r="Q16" s="11">
        <v>1</v>
      </c>
      <c r="R16" s="11">
        <v>10</v>
      </c>
      <c r="S16" s="11">
        <v>1</v>
      </c>
      <c r="T16" s="11">
        <v>16</v>
      </c>
      <c r="U16" s="11">
        <v>1</v>
      </c>
      <c r="V16" s="11">
        <v>8</v>
      </c>
      <c r="W16" s="11"/>
      <c r="X16" s="11"/>
      <c r="Y16" s="11">
        <f t="shared" si="4"/>
        <v>5</v>
      </c>
      <c r="Z16" s="11">
        <f t="shared" si="4"/>
        <v>55</v>
      </c>
      <c r="AA16" s="11"/>
      <c r="AB16" s="11"/>
      <c r="AC16" s="11"/>
      <c r="AD16" s="11"/>
      <c r="AE16" s="11"/>
      <c r="AF16" s="11"/>
      <c r="AG16" s="11">
        <f t="shared" si="7"/>
        <v>8</v>
      </c>
      <c r="AH16" s="11">
        <f t="shared" si="2"/>
        <v>87</v>
      </c>
    </row>
    <row r="17" spans="1:35" s="25" customFormat="1">
      <c r="A17" s="29">
        <v>12</v>
      </c>
      <c r="B17" s="29" t="s">
        <v>40</v>
      </c>
      <c r="C17" s="11">
        <v>1</v>
      </c>
      <c r="D17" s="11">
        <v>11</v>
      </c>
      <c r="E17" s="11">
        <v>1</v>
      </c>
      <c r="F17" s="11">
        <v>10</v>
      </c>
      <c r="G17" s="11">
        <v>0.5</v>
      </c>
      <c r="H17" s="11">
        <v>10</v>
      </c>
      <c r="I17" s="11">
        <v>0.5</v>
      </c>
      <c r="J17" s="11">
        <v>5</v>
      </c>
      <c r="K17" s="11">
        <f t="shared" si="3"/>
        <v>3</v>
      </c>
      <c r="L17" s="11">
        <f t="shared" si="6"/>
        <v>36</v>
      </c>
      <c r="M17" s="11">
        <v>1</v>
      </c>
      <c r="N17" s="11">
        <v>9</v>
      </c>
      <c r="O17" s="11">
        <v>1</v>
      </c>
      <c r="P17" s="11">
        <v>8</v>
      </c>
      <c r="Q17" s="11">
        <v>1</v>
      </c>
      <c r="R17" s="11">
        <v>10</v>
      </c>
      <c r="S17" s="11">
        <v>1</v>
      </c>
      <c r="T17" s="11">
        <v>10</v>
      </c>
      <c r="U17" s="11"/>
      <c r="V17" s="11"/>
      <c r="W17" s="11">
        <v>1</v>
      </c>
      <c r="X17" s="11">
        <v>8</v>
      </c>
      <c r="Y17" s="11">
        <f t="shared" si="4"/>
        <v>5</v>
      </c>
      <c r="Z17" s="11">
        <f t="shared" si="4"/>
        <v>45</v>
      </c>
      <c r="AA17" s="11"/>
      <c r="AB17" s="11"/>
      <c r="AC17" s="11"/>
      <c r="AD17" s="11"/>
      <c r="AE17" s="11"/>
      <c r="AF17" s="11"/>
      <c r="AG17" s="11">
        <f t="shared" si="7"/>
        <v>8</v>
      </c>
      <c r="AH17" s="11">
        <f t="shared" si="2"/>
        <v>81</v>
      </c>
    </row>
    <row r="18" spans="1:35" s="25" customFormat="1" ht="15" customHeight="1">
      <c r="A18" s="29">
        <v>13</v>
      </c>
      <c r="B18" s="29" t="s">
        <v>30</v>
      </c>
      <c r="C18" s="11">
        <v>1</v>
      </c>
      <c r="D18" s="11">
        <v>9</v>
      </c>
      <c r="E18" s="11">
        <v>1</v>
      </c>
      <c r="F18" s="11">
        <v>11</v>
      </c>
      <c r="G18" s="11">
        <v>1</v>
      </c>
      <c r="H18" s="11">
        <v>16</v>
      </c>
      <c r="I18" s="11">
        <v>1</v>
      </c>
      <c r="J18" s="11">
        <v>13</v>
      </c>
      <c r="K18" s="11">
        <f t="shared" si="3"/>
        <v>4</v>
      </c>
      <c r="L18" s="11">
        <f t="shared" si="6"/>
        <v>49</v>
      </c>
      <c r="M18" s="11">
        <v>1</v>
      </c>
      <c r="N18" s="11">
        <v>12</v>
      </c>
      <c r="O18" s="11">
        <v>1</v>
      </c>
      <c r="P18" s="11">
        <v>11</v>
      </c>
      <c r="Q18" s="11">
        <v>1</v>
      </c>
      <c r="R18" s="11">
        <v>11</v>
      </c>
      <c r="S18" s="11">
        <v>1</v>
      </c>
      <c r="T18" s="11">
        <v>9</v>
      </c>
      <c r="U18" s="11">
        <v>1</v>
      </c>
      <c r="V18" s="11">
        <v>8</v>
      </c>
      <c r="W18" s="11">
        <v>1</v>
      </c>
      <c r="X18" s="11">
        <v>8</v>
      </c>
      <c r="Y18" s="11">
        <f t="shared" si="4"/>
        <v>6</v>
      </c>
      <c r="Z18" s="11">
        <f t="shared" si="4"/>
        <v>59</v>
      </c>
      <c r="AA18" s="11"/>
      <c r="AB18" s="11"/>
      <c r="AC18" s="11"/>
      <c r="AD18" s="11"/>
      <c r="AE18" s="11"/>
      <c r="AF18" s="11"/>
      <c r="AG18" s="11">
        <f t="shared" si="7"/>
        <v>10</v>
      </c>
      <c r="AH18" s="11">
        <f t="shared" si="2"/>
        <v>108</v>
      </c>
    </row>
    <row r="19" spans="1:35" s="25" customFormat="1">
      <c r="A19" s="29"/>
      <c r="B19" s="29" t="s">
        <v>17</v>
      </c>
      <c r="C19" s="11"/>
      <c r="D19" s="11"/>
      <c r="E19" s="11">
        <v>0.5</v>
      </c>
      <c r="F19" s="11">
        <v>6</v>
      </c>
      <c r="G19" s="11">
        <v>0.5</v>
      </c>
      <c r="H19" s="11">
        <v>2</v>
      </c>
      <c r="I19" s="11"/>
      <c r="J19" s="11"/>
      <c r="K19" s="11">
        <v>1</v>
      </c>
      <c r="L19" s="11">
        <f>SUM(D19,F19,H19,J19)</f>
        <v>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>
        <f t="shared" si="1"/>
        <v>1</v>
      </c>
      <c r="AH19" s="11">
        <f t="shared" si="2"/>
        <v>8</v>
      </c>
    </row>
    <row r="20" spans="1:35" s="30" customFormat="1">
      <c r="A20" s="29">
        <v>14</v>
      </c>
      <c r="B20" s="31" t="s">
        <v>32</v>
      </c>
      <c r="C20" s="11">
        <v>0.5</v>
      </c>
      <c r="D20" s="11">
        <v>3</v>
      </c>
      <c r="E20" s="11">
        <v>0.5</v>
      </c>
      <c r="F20" s="11">
        <v>4</v>
      </c>
      <c r="G20" s="11">
        <v>0.5</v>
      </c>
      <c r="H20" s="11">
        <v>2</v>
      </c>
      <c r="I20" s="11">
        <v>0.5</v>
      </c>
      <c r="J20" s="11">
        <v>4</v>
      </c>
      <c r="K20" s="11">
        <v>2</v>
      </c>
      <c r="L20" s="11">
        <f t="shared" si="6"/>
        <v>13</v>
      </c>
      <c r="M20" s="11">
        <v>1</v>
      </c>
      <c r="N20" s="11">
        <v>6</v>
      </c>
      <c r="O20" s="11">
        <v>0.5</v>
      </c>
      <c r="P20" s="11">
        <v>4</v>
      </c>
      <c r="Q20" s="11">
        <v>1</v>
      </c>
      <c r="R20" s="11">
        <v>7</v>
      </c>
      <c r="S20" s="11">
        <v>0.5</v>
      </c>
      <c r="T20" s="11">
        <v>1</v>
      </c>
      <c r="U20" s="11">
        <v>2</v>
      </c>
      <c r="V20" s="11">
        <v>8</v>
      </c>
      <c r="W20" s="11">
        <v>2</v>
      </c>
      <c r="X20" s="11">
        <v>11</v>
      </c>
      <c r="Y20" s="11">
        <f t="shared" ref="Y20:Z20" si="8">M20+O20+Q20+S20+U20+W20</f>
        <v>7</v>
      </c>
      <c r="Z20" s="11">
        <f t="shared" si="8"/>
        <v>37</v>
      </c>
      <c r="AA20" s="11"/>
      <c r="AB20" s="11"/>
      <c r="AC20" s="11"/>
      <c r="AD20" s="11"/>
      <c r="AE20" s="11"/>
      <c r="AF20" s="11"/>
      <c r="AG20" s="11">
        <f t="shared" si="1"/>
        <v>9</v>
      </c>
      <c r="AH20" s="11">
        <f>SUM(L20,Z20,AF20)</f>
        <v>50</v>
      </c>
    </row>
    <row r="21" spans="1:35" s="25" customFormat="1">
      <c r="A21" s="22"/>
      <c r="B21" s="19" t="s">
        <v>18</v>
      </c>
      <c r="C21" s="27">
        <f t="shared" ref="C21:AH21" si="9">SUM(C5:C20)</f>
        <v>20.5</v>
      </c>
      <c r="D21" s="21">
        <f t="shared" si="9"/>
        <v>330</v>
      </c>
      <c r="E21" s="27">
        <f t="shared" si="9"/>
        <v>17.5</v>
      </c>
      <c r="F21" s="21">
        <f t="shared" si="9"/>
        <v>320</v>
      </c>
      <c r="G21" s="27">
        <f t="shared" si="9"/>
        <v>17</v>
      </c>
      <c r="H21" s="21">
        <f t="shared" si="9"/>
        <v>309</v>
      </c>
      <c r="I21" s="27">
        <f t="shared" si="9"/>
        <v>17</v>
      </c>
      <c r="J21" s="21">
        <f t="shared" si="9"/>
        <v>300</v>
      </c>
      <c r="K21" s="21">
        <f t="shared" si="9"/>
        <v>72</v>
      </c>
      <c r="L21" s="21">
        <f t="shared" si="9"/>
        <v>1259</v>
      </c>
      <c r="M21" s="21">
        <f t="shared" si="9"/>
        <v>17</v>
      </c>
      <c r="N21" s="21">
        <f t="shared" si="9"/>
        <v>312</v>
      </c>
      <c r="O21" s="21">
        <f t="shared" si="9"/>
        <v>16.5</v>
      </c>
      <c r="P21" s="21">
        <f t="shared" si="9"/>
        <v>321</v>
      </c>
      <c r="Q21" s="21">
        <f t="shared" si="9"/>
        <v>18</v>
      </c>
      <c r="R21" s="21">
        <f t="shared" si="9"/>
        <v>323</v>
      </c>
      <c r="S21" s="21">
        <f t="shared" si="9"/>
        <v>17.5</v>
      </c>
      <c r="T21" s="21">
        <f t="shared" si="9"/>
        <v>355</v>
      </c>
      <c r="U21" s="21">
        <f t="shared" si="9"/>
        <v>16</v>
      </c>
      <c r="V21" s="21">
        <f t="shared" si="9"/>
        <v>265</v>
      </c>
      <c r="W21" s="21">
        <f t="shared" si="9"/>
        <v>16</v>
      </c>
      <c r="X21" s="21">
        <f t="shared" si="9"/>
        <v>258</v>
      </c>
      <c r="Y21" s="21">
        <f t="shared" si="9"/>
        <v>101</v>
      </c>
      <c r="Z21" s="21">
        <f t="shared" si="9"/>
        <v>1834</v>
      </c>
      <c r="AA21" s="21">
        <f t="shared" si="9"/>
        <v>9</v>
      </c>
      <c r="AB21" s="21">
        <f t="shared" si="9"/>
        <v>212</v>
      </c>
      <c r="AC21" s="21">
        <f t="shared" si="9"/>
        <v>9</v>
      </c>
      <c r="AD21" s="21">
        <f t="shared" si="9"/>
        <v>201</v>
      </c>
      <c r="AE21" s="21">
        <f t="shared" si="9"/>
        <v>18</v>
      </c>
      <c r="AF21" s="21">
        <f t="shared" si="9"/>
        <v>413</v>
      </c>
      <c r="AG21" s="21">
        <f t="shared" si="9"/>
        <v>191</v>
      </c>
      <c r="AH21" s="21">
        <f t="shared" si="9"/>
        <v>3506</v>
      </c>
    </row>
    <row r="22" spans="1:35" s="25" customFormat="1">
      <c r="A22" s="19"/>
      <c r="B22" s="19" t="s">
        <v>19</v>
      </c>
      <c r="C22" s="28">
        <f>SUM(C7,C8:C9,C16:C19)</f>
        <v>6</v>
      </c>
      <c r="D22" s="28">
        <f t="shared" ref="D22:AH22" si="10">SUM(D7,D8:D9,D16:D19)</f>
        <v>58</v>
      </c>
      <c r="E22" s="28">
        <f t="shared" si="10"/>
        <v>6</v>
      </c>
      <c r="F22" s="28">
        <f t="shared" si="10"/>
        <v>75</v>
      </c>
      <c r="G22" s="28">
        <f t="shared" si="10"/>
        <v>5.5</v>
      </c>
      <c r="H22" s="28">
        <f t="shared" si="10"/>
        <v>66</v>
      </c>
      <c r="I22" s="28">
        <f t="shared" si="10"/>
        <v>5.5</v>
      </c>
      <c r="J22" s="28">
        <f t="shared" si="10"/>
        <v>60</v>
      </c>
      <c r="K22" s="28">
        <f t="shared" si="10"/>
        <v>23</v>
      </c>
      <c r="L22" s="28">
        <f t="shared" si="10"/>
        <v>259</v>
      </c>
      <c r="M22" s="28">
        <f t="shared" si="10"/>
        <v>6</v>
      </c>
      <c r="N22" s="28">
        <f t="shared" si="10"/>
        <v>68</v>
      </c>
      <c r="O22" s="28">
        <f t="shared" si="10"/>
        <v>6</v>
      </c>
      <c r="P22" s="28">
        <f t="shared" si="10"/>
        <v>65</v>
      </c>
      <c r="Q22" s="28">
        <f t="shared" si="10"/>
        <v>6</v>
      </c>
      <c r="R22" s="28">
        <f t="shared" si="10"/>
        <v>76</v>
      </c>
      <c r="S22" s="28">
        <f t="shared" si="10"/>
        <v>6</v>
      </c>
      <c r="T22" s="28">
        <f t="shared" si="10"/>
        <v>80</v>
      </c>
      <c r="U22" s="28">
        <f t="shared" si="10"/>
        <v>5</v>
      </c>
      <c r="V22" s="28">
        <f t="shared" si="10"/>
        <v>51</v>
      </c>
      <c r="W22" s="28">
        <f t="shared" si="10"/>
        <v>5</v>
      </c>
      <c r="X22" s="28">
        <f t="shared" si="10"/>
        <v>44</v>
      </c>
      <c r="Y22" s="28">
        <f t="shared" si="10"/>
        <v>34</v>
      </c>
      <c r="Z22" s="28">
        <f t="shared" si="10"/>
        <v>384</v>
      </c>
      <c r="AA22" s="28">
        <f t="shared" si="10"/>
        <v>2</v>
      </c>
      <c r="AB22" s="28">
        <f t="shared" si="10"/>
        <v>27</v>
      </c>
      <c r="AC22" s="28">
        <f t="shared" si="10"/>
        <v>2</v>
      </c>
      <c r="AD22" s="28">
        <f t="shared" si="10"/>
        <v>25</v>
      </c>
      <c r="AE22" s="28">
        <f t="shared" si="10"/>
        <v>4</v>
      </c>
      <c r="AF22" s="28">
        <f t="shared" si="10"/>
        <v>52</v>
      </c>
      <c r="AG22" s="28">
        <f t="shared" si="10"/>
        <v>61</v>
      </c>
      <c r="AH22" s="28">
        <f t="shared" si="10"/>
        <v>695</v>
      </c>
    </row>
    <row r="23" spans="1:35" s="25" customFormat="1">
      <c r="A23" s="23"/>
      <c r="B23" s="19" t="s">
        <v>20</v>
      </c>
      <c r="C23" s="21">
        <f t="shared" ref="C23:AH23" si="11">SUM(C5:C6,C10:C14,C15,C20)</f>
        <v>14.5</v>
      </c>
      <c r="D23" s="21">
        <f t="shared" si="11"/>
        <v>272</v>
      </c>
      <c r="E23" s="21">
        <f t="shared" si="11"/>
        <v>11.5</v>
      </c>
      <c r="F23" s="21">
        <f t="shared" si="11"/>
        <v>245</v>
      </c>
      <c r="G23" s="21">
        <f t="shared" si="11"/>
        <v>11.5</v>
      </c>
      <c r="H23" s="21">
        <f t="shared" si="11"/>
        <v>243</v>
      </c>
      <c r="I23" s="21">
        <f t="shared" si="11"/>
        <v>11.5</v>
      </c>
      <c r="J23" s="21">
        <f t="shared" si="11"/>
        <v>240</v>
      </c>
      <c r="K23" s="21">
        <f t="shared" si="11"/>
        <v>49</v>
      </c>
      <c r="L23" s="21">
        <f t="shared" si="11"/>
        <v>1000</v>
      </c>
      <c r="M23" s="21">
        <f t="shared" si="11"/>
        <v>11</v>
      </c>
      <c r="N23" s="21">
        <f t="shared" si="11"/>
        <v>244</v>
      </c>
      <c r="O23" s="21">
        <f t="shared" si="11"/>
        <v>10.5</v>
      </c>
      <c r="P23" s="21">
        <f t="shared" si="11"/>
        <v>256</v>
      </c>
      <c r="Q23" s="21">
        <f t="shared" si="11"/>
        <v>12</v>
      </c>
      <c r="R23" s="21">
        <f t="shared" si="11"/>
        <v>247</v>
      </c>
      <c r="S23" s="21">
        <f t="shared" si="11"/>
        <v>11.5</v>
      </c>
      <c r="T23" s="21">
        <f t="shared" si="11"/>
        <v>275</v>
      </c>
      <c r="U23" s="21">
        <f t="shared" si="11"/>
        <v>11</v>
      </c>
      <c r="V23" s="21">
        <f t="shared" si="11"/>
        <v>214</v>
      </c>
      <c r="W23" s="21">
        <f t="shared" si="11"/>
        <v>11</v>
      </c>
      <c r="X23" s="21">
        <f t="shared" si="11"/>
        <v>214</v>
      </c>
      <c r="Y23" s="21">
        <f t="shared" si="11"/>
        <v>67</v>
      </c>
      <c r="Z23" s="21">
        <f t="shared" si="11"/>
        <v>1450</v>
      </c>
      <c r="AA23" s="21">
        <f t="shared" si="11"/>
        <v>7</v>
      </c>
      <c r="AB23" s="21">
        <f t="shared" si="11"/>
        <v>185</v>
      </c>
      <c r="AC23" s="21">
        <f t="shared" si="11"/>
        <v>7</v>
      </c>
      <c r="AD23" s="21">
        <f t="shared" si="11"/>
        <v>176</v>
      </c>
      <c r="AE23" s="21">
        <f t="shared" si="11"/>
        <v>14</v>
      </c>
      <c r="AF23" s="21">
        <f t="shared" si="11"/>
        <v>361</v>
      </c>
      <c r="AG23" s="21">
        <f t="shared" si="11"/>
        <v>130</v>
      </c>
      <c r="AH23" s="21">
        <f t="shared" si="11"/>
        <v>2811</v>
      </c>
    </row>
    <row r="24" spans="1:35" s="25" customFormat="1">
      <c r="A24" s="23"/>
      <c r="B24" s="19" t="s">
        <v>21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</v>
      </c>
      <c r="Y24" s="21"/>
      <c r="Z24" s="21">
        <v>1</v>
      </c>
      <c r="AA24" s="21"/>
      <c r="AB24" s="21"/>
      <c r="AC24" s="21"/>
      <c r="AD24" s="21">
        <v>5</v>
      </c>
      <c r="AE24" s="21"/>
      <c r="AF24" s="21">
        <v>5</v>
      </c>
      <c r="AG24" s="21"/>
      <c r="AH24" s="21">
        <v>6</v>
      </c>
    </row>
    <row r="25" spans="1:35">
      <c r="A25" s="23"/>
      <c r="B25" s="19" t="s">
        <v>37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v>1</v>
      </c>
      <c r="V25" s="11">
        <v>11</v>
      </c>
      <c r="W25" s="11">
        <v>1</v>
      </c>
      <c r="X25" s="11">
        <v>16</v>
      </c>
      <c r="Y25" s="21">
        <f t="shared" ref="Y25" si="12">M25+O25+Q25+S25+U25+W25</f>
        <v>2</v>
      </c>
      <c r="Z25" s="21">
        <f t="shared" ref="Z25" si="13">N25+P25+R25+T25+V25+X25</f>
        <v>27</v>
      </c>
      <c r="AA25" s="11"/>
      <c r="AB25" s="11"/>
      <c r="AC25" s="11"/>
      <c r="AD25" s="11"/>
      <c r="AE25" s="11"/>
      <c r="AF25" s="11"/>
      <c r="AG25" s="11">
        <f t="shared" ref="AG25" si="14">K25+Y25+AE25</f>
        <v>2</v>
      </c>
      <c r="AH25" s="11">
        <f t="shared" ref="AH25" si="15">SUM(L25,Z25,AF25)</f>
        <v>27</v>
      </c>
      <c r="AI25" s="26"/>
    </row>
    <row r="26" spans="1:35"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AF26" s="26"/>
      <c r="AG26" s="26"/>
      <c r="AH26" s="26"/>
    </row>
    <row r="27" spans="1:35">
      <c r="B27" s="24" t="s">
        <v>42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</sheetData>
  <mergeCells count="7">
    <mergeCell ref="A1:A4"/>
    <mergeCell ref="B1:B4"/>
    <mergeCell ref="C1:L1"/>
    <mergeCell ref="M1:Z1"/>
    <mergeCell ref="I2:J2"/>
    <mergeCell ref="K2:L2"/>
    <mergeCell ref="O2:P2"/>
  </mergeCells>
  <pageMargins left="0.39370078740157483" right="0.23622047244094491" top="0.78740157480314965" bottom="0.74803149606299213" header="0.31496062992125984" footer="0.31496062992125984"/>
  <pageSetup paperSize="9" orientation="landscape" r:id="rId1"/>
  <headerFooter>
    <oddHeader xml:space="preserve">&amp;CNustatytas Ukmergės rajono savivaldybės bendrojo ugdymo mokyklų klasių ir mokinių skaičius klasėse 2022-2023 m. m. &amp;R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Irena Lukoševičienė</cp:lastModifiedBy>
  <cp:lastPrinted>2022-08-05T06:11:56Z</cp:lastPrinted>
  <dcterms:created xsi:type="dcterms:W3CDTF">1996-10-14T23:33:28Z</dcterms:created>
  <dcterms:modified xsi:type="dcterms:W3CDTF">2022-08-05T06:11:58Z</dcterms:modified>
</cp:coreProperties>
</file>