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6-20 sprendimai\T-118 Biudžeto keitimas (3)\"/>
    </mc:Choice>
  </mc:AlternateContent>
  <xr:revisionPtr revIDLastSave="0" documentId="13_ncr:1_{F8AA4F29-37B2-48AF-9C8A-DFB49939056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87" i="1" l="1"/>
  <c r="E87" i="1"/>
  <c r="F108" i="1"/>
  <c r="E108" i="1"/>
  <c r="F75" i="1" l="1"/>
  <c r="E75" i="1"/>
  <c r="F29" i="1" l="1"/>
  <c r="E29" i="1"/>
  <c r="F19" i="1" l="1"/>
  <c r="F17" i="1" s="1"/>
  <c r="E19" i="1"/>
  <c r="E17" i="1" s="1"/>
  <c r="F103" i="1" l="1"/>
  <c r="F102" i="1" s="1"/>
  <c r="E103" i="1"/>
  <c r="E102" i="1" s="1"/>
  <c r="F106" i="1"/>
  <c r="F80" i="1" l="1"/>
  <c r="F79" i="1" s="1"/>
  <c r="F78" i="1" s="1"/>
  <c r="E80" i="1"/>
  <c r="E79" i="1" s="1"/>
  <c r="E78" i="1" s="1"/>
  <c r="E106" i="1" l="1"/>
  <c r="F85" i="1"/>
  <c r="F84" i="1" s="1"/>
  <c r="E85" i="1"/>
  <c r="E84" i="1" l="1"/>
  <c r="E63" i="1"/>
  <c r="E61" i="1" s="1"/>
  <c r="F61" i="1"/>
  <c r="F47" i="1"/>
  <c r="F42" i="1"/>
  <c r="F40" i="1" s="1"/>
  <c r="E42" i="1"/>
  <c r="F35" i="1"/>
  <c r="F33" i="1" s="1"/>
  <c r="E35" i="1"/>
  <c r="E33" i="1" s="1"/>
  <c r="E71" i="1" l="1"/>
  <c r="E47" i="1"/>
  <c r="F71" i="1" l="1"/>
  <c r="F27" i="1" l="1"/>
  <c r="E27" i="1"/>
  <c r="F53" i="1"/>
  <c r="F51" i="1" s="1"/>
  <c r="E53" i="1"/>
  <c r="E51" i="1" s="1"/>
  <c r="F45" i="1"/>
  <c r="F25" i="1" l="1"/>
  <c r="E40" i="1"/>
  <c r="E45" i="1"/>
  <c r="E68" i="1"/>
  <c r="F68" i="1"/>
  <c r="F67" i="1" s="1"/>
  <c r="E59" i="1"/>
  <c r="E57" i="1" s="1"/>
  <c r="E56" i="1" s="1"/>
  <c r="F59" i="1"/>
  <c r="F57" i="1" s="1"/>
  <c r="F56" i="1" s="1"/>
  <c r="F66" i="1" l="1"/>
  <c r="E67" i="1"/>
  <c r="F121" i="1"/>
  <c r="E25" i="1"/>
  <c r="E66" i="1"/>
  <c r="E121" i="1" l="1"/>
</calcChain>
</file>

<file path=xl/sharedStrings.xml><?xml version="1.0" encoding="utf-8"?>
<sst xmlns="http://schemas.openxmlformats.org/spreadsheetml/2006/main" count="132" uniqueCount="108">
  <si>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</si>
  <si>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</si>
  <si>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</si>
  <si>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</si>
  <si>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</si>
  <si>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</si>
  <si>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</si>
  <si>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</si>
  <si>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</si>
  <si>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</si>
  <si>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</si>
  <si>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</si>
  <si>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</si>
  <si>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</si>
  <si>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</si>
  <si>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</si>
  <si>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</si>
  <si>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</si>
  <si>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</si>
  <si>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</si>
  <si>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</si>
  <si>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</si>
  <si>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10. Socialinė apsauga </t>
  </si>
  <si>
    <t>Vaikų dienos socialinės priežiūros paslaugos</t>
  </si>
  <si>
    <t>07.2.1.01.07.</t>
  </si>
  <si>
    <t>03.3.2.02.03.</t>
  </si>
  <si>
    <t>5 priedas</t>
  </si>
  <si>
    <t>PAGĖGIŲ ALGIMANTO MACKAUS GIMNAZIJA</t>
  </si>
  <si>
    <t>Vilkyškių Johaneso Bobrovskio gimnazija</t>
  </si>
  <si>
    <t>VILKYŠKIŲ JOHANESO BOBROVSKIO GIMNAZIJA</t>
  </si>
  <si>
    <t>02.3.1.01.01</t>
  </si>
  <si>
    <t>Programos, asignavimų valdytojai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</si>
  <si>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</si>
  <si>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</si>
  <si>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</si>
  <si>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</si>
  <si>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</si>
  <si>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</si>
  <si>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</si>
  <si>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PAGĖGIŲ SAVIVALDYBĖS ŠEIMOS GEROVĖS CENTRAS</t>
  </si>
  <si>
    <t>04. Ekonomika</t>
  </si>
  <si>
    <t>Kita tikslinė dotacija (vietinės reikšmės keliams(gatvėms) tiesti, rekonstruoti,taisyti,prižiūrėti ir saugaus eismo sąlygoms užtikrinti</t>
  </si>
  <si>
    <t>05.1.2.03.01.</t>
  </si>
  <si>
    <t>07.2.1.01.02.</t>
  </si>
  <si>
    <t>Pagal teisės aktus savivaldybėms perduotoms įstaigoms</t>
  </si>
  <si>
    <t>02.3.1.01.09</t>
  </si>
  <si>
    <t>07.2.1.04.01.</t>
  </si>
  <si>
    <t>04.1.2.01.01.</t>
  </si>
  <si>
    <t xml:space="preserve">             TIKSLINĖS     DOTACIJOS</t>
  </si>
  <si>
    <t>04.STRATEGINIO, TERITORIJŲ PLANAVIMO,INVESTICIJŲ IR PROJEKTŲ VALDYMO PROGRAMA</t>
  </si>
  <si>
    <t xml:space="preserve">Europos Sąjungos dotacija investiciniams projektams vykdyti </t>
  </si>
  <si>
    <t>Valstybės biudžeto dotacija investiciniams projektams vykdyti</t>
  </si>
  <si>
    <t>07.2.1.01.01</t>
  </si>
  <si>
    <t>2023 m.vasario 2  d.</t>
  </si>
  <si>
    <t xml:space="preserve">            PAGĖGIŲ SAVIVALDYBĖS 2023 METŲ VALSTYBĖS BIUDŽETO IR KITOS  </t>
  </si>
  <si>
    <t>Vaikams atvykusiems iš Ukrainos ugdymui Pagal LR Vyriausybės nutarimą)</t>
  </si>
  <si>
    <t>Ugdymo, maitinimo ir pavežėjimo lėšos soc.riziką patiriantiems vaikams ikikmokyklinio ugdymo užtikrinimui</t>
  </si>
  <si>
    <t xml:space="preserve"> Vaikams atvykusiems iš Ukrainos ugdymui ir pavežėjimui į mokyklą ir atgal)</t>
  </si>
  <si>
    <t xml:space="preserve">Projektas ,,Kompleksinėms paslaugoms šeimai organizuoti Pagėgių savivaldybėje" 143 lėšos </t>
  </si>
  <si>
    <t xml:space="preserve">Projektas ,,Kompleksinėms paslaugoms šeimai organizuoti Pagėgių savivaldybėje" 13 lėšos </t>
  </si>
  <si>
    <t>Pagėgių savivaldybės  šeimos gerovės centro Globos centras, Projektas,,Vaikų gerovės ir saugumo didinimas, paslaugų šeimai, globėjams kokybės didinimas bei prieinamumo plėtra" 13 lėšos</t>
  </si>
  <si>
    <t>Socialinės apsaugos socialinei globai asmenims su negalia (Asmeninei pagalbai teikti) VB143</t>
  </si>
  <si>
    <t>Projektas,,Gerovės konsultantų modelio įdiegimas Pagėgių savivaldybėje" VB 143 lėšos</t>
  </si>
  <si>
    <t>Projektas,,Gerovės konsultantų modelio įdiegimas Pagėgių savivaldybėje" ES 13 lėšos</t>
  </si>
  <si>
    <t>07.2.1.0101</t>
  </si>
  <si>
    <t>07.2.1.04.02</t>
  </si>
  <si>
    <t xml:space="preserve">Socialinei reabilitacijai neįgaliesiems bendruomenėje organizuoti , teikti ir administruoti </t>
  </si>
  <si>
    <t xml:space="preserve">07.SOCIALINĖS PARAMOS  IR SVEIKATOS PRIEŽIŪROS ĮGYVENDINIMO PROGRAMA </t>
  </si>
  <si>
    <t xml:space="preserve">sprendimo Nr. T-4 </t>
  </si>
  <si>
    <t>06. NVO, BENDRUOMENIŲ, SVV RĖMIMO IR JAUNIMO POLITIKOS PLĖTROS  PROGRAMA</t>
  </si>
  <si>
    <t>Stiprinti bendruomeninę veiklą savivaldybėje</t>
  </si>
  <si>
    <t>Būsto pritaikymo programa</t>
  </si>
  <si>
    <t>07.2.1.01.03.</t>
  </si>
  <si>
    <t>Socialinės reabilitacijos paslaugos neįgaliesiems</t>
  </si>
  <si>
    <t>07.2.1.01.04.</t>
  </si>
  <si>
    <t>Asmeninio asistento paslaugos administravimas</t>
  </si>
  <si>
    <t>07.2.1.01.08</t>
  </si>
  <si>
    <t>Kompensacijos už būsto suteikimą užsieniečiams pasitraukusiems  iš Ukrainos dėl Rusijos Federacijos karinių veiksmų Ukrainoje.</t>
  </si>
  <si>
    <t>PAGĖGIŲ PALAIKOMOJO GYDYMO SLAUGOS IR SENELIŲ GLOBOS NAMAI</t>
  </si>
  <si>
    <t>Soc. Paslaugų srities darbuotojų min pareiginės algos koef. didinimas</t>
  </si>
  <si>
    <t>07.2.1.01.01.</t>
  </si>
  <si>
    <t>Įgyvendinti socialinių paslaugų šakos kolektyvinės sutarties įsipareigojimus</t>
  </si>
  <si>
    <t>07.2.1.01.10</t>
  </si>
  <si>
    <t>Sukurti tvarią nestacionarios ilgalaikės priežiūros sistemą (13 lėšos)</t>
  </si>
  <si>
    <t>07.2.1.04.01</t>
  </si>
  <si>
    <t>01. VALDYMO TOBULINIMO PROGRAMA</t>
  </si>
  <si>
    <t>Administracija</t>
  </si>
  <si>
    <t>Stoniškių seniūnija valdymas</t>
  </si>
  <si>
    <t>Natkiškių seniūnija valdymas</t>
  </si>
  <si>
    <t>01.2.2.01.01.06.</t>
  </si>
  <si>
    <t>01.2.2.01.01.02.</t>
  </si>
  <si>
    <t>01.2.2.01.01.05.</t>
  </si>
  <si>
    <t>Bendrojo ugdymo užtikrinimas (VB lėšos mokyklų tinklo optimizavimui ir atnaujinimui)</t>
  </si>
  <si>
    <t>02.3.1.01.07.</t>
  </si>
  <si>
    <t>Sutvarkyti ir prižiūrėti savivaldybės infrastruktūrą</t>
  </si>
  <si>
    <t>05.1.2.03.09.</t>
  </si>
  <si>
    <t>Kito kuro kompensacija</t>
  </si>
  <si>
    <t>05. Aplinkos apsauga</t>
  </si>
  <si>
    <t>Aplinkos apsaugos rėmimo specialioji programa</t>
  </si>
  <si>
    <t>05.1.3.04.01.</t>
  </si>
  <si>
    <t>Socialinės pašalpos</t>
  </si>
  <si>
    <t>Soc. Parama mokiniams (pagal LR soc.paramos mokiniams įstatymą) užsieniečiams , pasitraukusiems iš UK dėl RF karinių veiksmų Ukrainoje 2023m/Iketv.</t>
  </si>
  <si>
    <t>Patirtų išlaidų padengimui, teikiant spec. Socialines paslaugas užsieniečiams 2023/I ketv.</t>
  </si>
  <si>
    <t>Patirtoms išlaidoms ,teikiant piniginę socialinę paramą,vadovaujantis LR piniginės socialinės paramos nepasiturintiems gyventojams  įstatymu, padengimui 2023/I ketv.</t>
  </si>
  <si>
    <t>Projektas ,,Pacientų pavėžėjimo paslaugos modelio sukūrimas ir išbandymas</t>
  </si>
  <si>
    <t xml:space="preserve">    PASKIRSTYMAS(3) </t>
  </si>
  <si>
    <t>birželio 20 d.sprendimo Nr.T-118 redakcija)</t>
  </si>
  <si>
    <t>(Pagėgių savivaldybės tarybos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</si>
</sst>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/>
    <xf numFmtId="0" fontId="2" fillId="0" borderId="0" xfId="0" applyFont="1" applyAlignment="1">
      <alignment vertical="center"/>
    </xf>
    <xf numFmtId="0" fontId="5" fillId="2" borderId="14" xfId="0" applyFont="1" applyFill="1" applyBorder="1"/>
    <xf numFmtId="0" fontId="5" fillId="2" borderId="27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2" borderId="15" xfId="0" applyFont="1" applyFill="1" applyBorder="1"/>
    <xf numFmtId="0" fontId="5" fillId="0" borderId="2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21" xfId="0" applyFont="1" applyBorder="1"/>
    <xf numFmtId="0" fontId="5" fillId="0" borderId="37" xfId="0" applyFont="1" applyBorder="1"/>
    <xf numFmtId="0" fontId="5" fillId="0" borderId="13" xfId="0" applyFont="1" applyBorder="1"/>
    <xf numFmtId="0" fontId="5" fillId="0" borderId="39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20" xfId="0" applyFont="1" applyBorder="1" applyAlignment="1">
      <alignment wrapText="1"/>
    </xf>
    <xf numFmtId="0" fontId="6" fillId="0" borderId="20" xfId="0" applyFont="1" applyBorder="1"/>
    <xf numFmtId="0" fontId="6" fillId="0" borderId="21" xfId="0" applyFont="1" applyBorder="1"/>
    <xf numFmtId="0" fontId="6" fillId="0" borderId="19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/>
    <xf numFmtId="0" fontId="6" fillId="0" borderId="15" xfId="0" applyFont="1" applyBorder="1"/>
    <xf numFmtId="0" fontId="5" fillId="0" borderId="23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4" xfId="0" applyFont="1" applyBorder="1"/>
    <xf numFmtId="0" fontId="6" fillId="0" borderId="3" xfId="0" applyFont="1" applyBorder="1" applyAlignment="1">
      <alignment wrapText="1"/>
    </xf>
    <xf numFmtId="0" fontId="5" fillId="0" borderId="28" xfId="0" applyFont="1" applyBorder="1"/>
    <xf numFmtId="0" fontId="6" fillId="0" borderId="10" xfId="0" applyFont="1" applyBorder="1" applyAlignment="1">
      <alignment wrapText="1"/>
    </xf>
    <xf numFmtId="0" fontId="6" fillId="0" borderId="1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25" xfId="0" applyFont="1" applyBorder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5" fillId="0" borderId="22" xfId="0" applyFont="1" applyBorder="1"/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6" fillId="0" borderId="43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40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5" fillId="0" borderId="3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abSelected="1" workbookViewId="0">
      <selection activeCell="E5" sqref="E5"/>
    </sheetView>
  </sheetViews>
  <sheetFormatPr defaultColWidth="9.140625" defaultRowHeight="12.75" x14ac:dyDescent="0.2"/>
  <cols>
    <col min="1" max="1" width="6.140625" style="1" customWidth="1"/>
    <col min="2" max="2" width="44" style="1" customWidth="1"/>
    <col min="3" max="3" width="15.85546875" style="1" customWidth="1"/>
    <col min="4" max="4" width="12.28515625" style="1" customWidth="1"/>
    <col min="5" max="5" width="15.85546875" style="1" customWidth="1"/>
    <col min="6" max="6" width="18.42578125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E2" s="1" t="s">
        <v>53</v>
      </c>
    </row>
    <row r="3" spans="1:8" x14ac:dyDescent="0.2">
      <c r="E3" s="1" t="s">
        <v>68</v>
      </c>
    </row>
    <row r="4" spans="1:8" x14ac:dyDescent="0.2">
      <c r="E4" s="1" t="s">
        <v>26</v>
      </c>
    </row>
    <row r="5" spans="1:8" x14ac:dyDescent="0.2">
      <c r="E5" s="1" t="s">
        <v>107</v>
      </c>
    </row>
    <row r="6" spans="1:8" x14ac:dyDescent="0.2">
      <c r="E6" s="1" t="s">
        <v>106</v>
      </c>
    </row>
    <row r="7" spans="1:8" ht="18.75" x14ac:dyDescent="0.3">
      <c r="A7" s="2" t="s">
        <v>54</v>
      </c>
      <c r="B7" s="2"/>
      <c r="C7" s="2"/>
      <c r="D7" s="2"/>
      <c r="E7" s="2"/>
      <c r="F7" s="2"/>
      <c r="G7" s="2"/>
    </row>
    <row r="8" spans="1:8" ht="18.75" x14ac:dyDescent="0.3">
      <c r="B8" s="2" t="s">
        <v>48</v>
      </c>
      <c r="C8" s="2" t="s">
        <v>105</v>
      </c>
      <c r="D8" s="2"/>
      <c r="E8" s="2"/>
      <c r="F8" s="2"/>
      <c r="G8" s="3"/>
      <c r="H8" s="3"/>
    </row>
    <row r="9" spans="1:8" ht="15" customHeight="1" x14ac:dyDescent="0.2"/>
    <row r="10" spans="1:8" ht="15.75" customHeight="1" thickBot="1" x14ac:dyDescent="0.25">
      <c r="F10" s="1" t="s">
        <v>8</v>
      </c>
    </row>
    <row r="11" spans="1:8" ht="15.75" x14ac:dyDescent="0.25">
      <c r="A11" s="4"/>
      <c r="B11" s="20"/>
      <c r="C11" s="18"/>
      <c r="D11" s="18" t="s">
        <v>4</v>
      </c>
      <c r="E11" s="18" t="s">
        <v>0</v>
      </c>
      <c r="F11" s="19"/>
    </row>
    <row r="12" spans="1:8" ht="15.75" x14ac:dyDescent="0.25">
      <c r="A12" s="4"/>
      <c r="B12" s="21" t="s">
        <v>31</v>
      </c>
      <c r="C12" s="117" t="s">
        <v>9</v>
      </c>
      <c r="D12" s="4" t="s">
        <v>5</v>
      </c>
      <c r="E12" s="16"/>
      <c r="F12" s="22" t="s">
        <v>2</v>
      </c>
    </row>
    <row r="13" spans="1:8" ht="15.75" x14ac:dyDescent="0.25">
      <c r="A13" s="4"/>
      <c r="B13" s="21"/>
      <c r="C13" s="117"/>
      <c r="D13" s="4" t="s">
        <v>6</v>
      </c>
      <c r="E13" s="17" t="s">
        <v>7</v>
      </c>
      <c r="F13" s="23" t="s">
        <v>1</v>
      </c>
    </row>
    <row r="14" spans="1:8" ht="16.5" thickBot="1" x14ac:dyDescent="0.3">
      <c r="A14" s="4"/>
      <c r="B14" s="24"/>
      <c r="C14" s="118"/>
      <c r="D14" s="25"/>
      <c r="E14" s="26"/>
      <c r="F14" s="27"/>
    </row>
    <row r="15" spans="1:8" ht="16.5" thickBot="1" x14ac:dyDescent="0.3">
      <c r="B15" s="28">
        <v>1</v>
      </c>
      <c r="C15" s="29">
        <v>2</v>
      </c>
      <c r="D15" s="30">
        <v>3</v>
      </c>
      <c r="E15" s="30">
        <v>4</v>
      </c>
      <c r="F15" s="31">
        <v>5</v>
      </c>
    </row>
    <row r="16" spans="1:8" ht="16.5" thickBot="1" x14ac:dyDescent="0.3">
      <c r="B16" s="32"/>
      <c r="C16" s="33"/>
      <c r="D16" s="34"/>
      <c r="E16" s="34"/>
      <c r="F16" s="35"/>
    </row>
    <row r="17" spans="2:6" ht="32.25" thickBot="1" x14ac:dyDescent="0.3">
      <c r="B17" s="109" t="s">
        <v>85</v>
      </c>
      <c r="C17" s="33"/>
      <c r="D17" s="34"/>
      <c r="E17" s="37">
        <f>SUM(E19)</f>
        <v>19823</v>
      </c>
      <c r="F17" s="37">
        <f>SUM(F19)</f>
        <v>0</v>
      </c>
    </row>
    <row r="18" spans="2:6" ht="15.75" x14ac:dyDescent="0.25">
      <c r="B18" s="110"/>
      <c r="C18" s="111"/>
      <c r="D18" s="112"/>
      <c r="E18" s="112"/>
      <c r="F18" s="113"/>
    </row>
    <row r="19" spans="2:6" ht="15.75" x14ac:dyDescent="0.25">
      <c r="B19" s="42" t="s">
        <v>10</v>
      </c>
      <c r="C19" s="58"/>
      <c r="D19" s="56"/>
      <c r="E19" s="52">
        <f>SUM(E21:E24)</f>
        <v>19823</v>
      </c>
      <c r="F19" s="52">
        <f>SUM(F21:F24)</f>
        <v>0</v>
      </c>
    </row>
    <row r="20" spans="2:6" ht="15.75" x14ac:dyDescent="0.25">
      <c r="B20" s="50"/>
      <c r="C20" s="58"/>
      <c r="D20" s="56"/>
      <c r="E20" s="56"/>
      <c r="F20" s="57"/>
    </row>
    <row r="21" spans="2:6" ht="18.75" customHeight="1" x14ac:dyDescent="0.25">
      <c r="B21" s="46" t="s">
        <v>86</v>
      </c>
      <c r="C21" s="47" t="s">
        <v>89</v>
      </c>
      <c r="D21" s="48">
        <v>143</v>
      </c>
      <c r="E21" s="48">
        <v>8708</v>
      </c>
      <c r="F21" s="108"/>
    </row>
    <row r="22" spans="2:6" ht="18.75" customHeight="1" x14ac:dyDescent="0.25">
      <c r="B22" s="46" t="s">
        <v>87</v>
      </c>
      <c r="C22" s="47" t="s">
        <v>90</v>
      </c>
      <c r="D22" s="48">
        <v>143</v>
      </c>
      <c r="E22" s="48">
        <v>2575</v>
      </c>
      <c r="F22" s="108"/>
    </row>
    <row r="23" spans="2:6" ht="15.75" customHeight="1" x14ac:dyDescent="0.25">
      <c r="B23" s="46" t="s">
        <v>88</v>
      </c>
      <c r="C23" s="47" t="s">
        <v>91</v>
      </c>
      <c r="D23" s="48">
        <v>143</v>
      </c>
      <c r="E23" s="48">
        <v>8540</v>
      </c>
      <c r="F23" s="108"/>
    </row>
    <row r="24" spans="2:6" ht="16.5" thickBot="1" x14ac:dyDescent="0.3">
      <c r="B24" s="28"/>
      <c r="C24" s="29"/>
      <c r="D24" s="30"/>
      <c r="E24" s="30"/>
      <c r="F24" s="31"/>
    </row>
    <row r="25" spans="2:6" ht="36.75" customHeight="1" thickBot="1" x14ac:dyDescent="0.3">
      <c r="B25" s="5" t="s">
        <v>20</v>
      </c>
      <c r="C25" s="36"/>
      <c r="D25" s="37"/>
      <c r="E25" s="37">
        <f>SUM(E27+E33+E40+E45+E51)</f>
        <v>91656</v>
      </c>
      <c r="F25" s="38">
        <f>SUM(F27+F33+F40+F45+F51)</f>
        <v>32804</v>
      </c>
    </row>
    <row r="26" spans="2:6" ht="13.5" customHeight="1" x14ac:dyDescent="0.25">
      <c r="B26" s="13"/>
      <c r="C26" s="39"/>
      <c r="D26" s="40"/>
      <c r="E26" s="40"/>
      <c r="F26" s="41"/>
    </row>
    <row r="27" spans="2:6" ht="13.5" customHeight="1" x14ac:dyDescent="0.25">
      <c r="B27" s="42" t="s">
        <v>10</v>
      </c>
      <c r="C27" s="43"/>
      <c r="D27" s="44"/>
      <c r="E27" s="44">
        <f>SUM(E29)</f>
        <v>35098</v>
      </c>
      <c r="F27" s="45">
        <f>SUM(F29)</f>
        <v>0</v>
      </c>
    </row>
    <row r="28" spans="2:6" ht="11.25" customHeight="1" x14ac:dyDescent="0.25">
      <c r="B28" s="42"/>
      <c r="C28" s="43"/>
      <c r="D28" s="44"/>
      <c r="E28" s="44"/>
      <c r="F28" s="45"/>
    </row>
    <row r="29" spans="2:6" ht="13.5" customHeight="1" x14ac:dyDescent="0.25">
      <c r="B29" s="42" t="s">
        <v>37</v>
      </c>
      <c r="C29" s="43"/>
      <c r="D29" s="44"/>
      <c r="E29" s="44">
        <f>SUM(E30:E32)</f>
        <v>35098</v>
      </c>
      <c r="F29" s="44">
        <f>SUM(F30:F32)</f>
        <v>0</v>
      </c>
    </row>
    <row r="30" spans="2:6" ht="14.25" customHeight="1" x14ac:dyDescent="0.25">
      <c r="B30" s="46" t="s">
        <v>38</v>
      </c>
      <c r="C30" s="47" t="s">
        <v>36</v>
      </c>
      <c r="D30" s="44"/>
      <c r="E30" s="48">
        <v>32800</v>
      </c>
      <c r="F30" s="45"/>
    </row>
    <row r="31" spans="2:6" ht="38.25" customHeight="1" x14ac:dyDescent="0.25">
      <c r="B31" s="46" t="s">
        <v>92</v>
      </c>
      <c r="C31" s="47" t="s">
        <v>93</v>
      </c>
      <c r="D31" s="44"/>
      <c r="E31" s="48">
        <v>2298</v>
      </c>
      <c r="F31" s="45"/>
    </row>
    <row r="32" spans="2:6" ht="30" customHeight="1" x14ac:dyDescent="0.25">
      <c r="B32" s="49" t="s">
        <v>55</v>
      </c>
      <c r="C32" s="47" t="s">
        <v>45</v>
      </c>
      <c r="D32" s="44"/>
      <c r="E32" s="48"/>
      <c r="F32" s="45"/>
    </row>
    <row r="33" spans="2:6" ht="33.75" customHeight="1" x14ac:dyDescent="0.25">
      <c r="B33" s="50" t="s">
        <v>32</v>
      </c>
      <c r="C33" s="51"/>
      <c r="D33" s="52"/>
      <c r="E33" s="52">
        <f>SUM(E35)</f>
        <v>42418</v>
      </c>
      <c r="F33" s="53">
        <f>SUM(F35)</f>
        <v>24602</v>
      </c>
    </row>
    <row r="34" spans="2:6" ht="12.75" customHeight="1" x14ac:dyDescent="0.25">
      <c r="B34" s="50"/>
      <c r="C34" s="51"/>
      <c r="D34" s="52"/>
      <c r="E34" s="52"/>
      <c r="F34" s="53"/>
    </row>
    <row r="35" spans="2:6" ht="14.25" customHeight="1" x14ac:dyDescent="0.25">
      <c r="B35" s="50" t="s">
        <v>21</v>
      </c>
      <c r="C35" s="51"/>
      <c r="D35" s="52"/>
      <c r="E35" s="52">
        <f>SUM(E36:E38)</f>
        <v>42418</v>
      </c>
      <c r="F35" s="53">
        <f>SUM(F36:F38)</f>
        <v>24602</v>
      </c>
    </row>
    <row r="36" spans="2:6" ht="12" customHeight="1" x14ac:dyDescent="0.25">
      <c r="B36" s="54"/>
      <c r="C36" s="55"/>
      <c r="D36" s="55"/>
      <c r="E36" s="56"/>
      <c r="F36" s="57"/>
    </row>
    <row r="37" spans="2:6" ht="49.5" customHeight="1" x14ac:dyDescent="0.25">
      <c r="B37" s="54" t="s">
        <v>56</v>
      </c>
      <c r="C37" s="58" t="s">
        <v>30</v>
      </c>
      <c r="D37" s="56">
        <v>143</v>
      </c>
      <c r="E37" s="56">
        <v>42418</v>
      </c>
      <c r="F37" s="57">
        <v>24602</v>
      </c>
    </row>
    <row r="38" spans="2:6" ht="31.5" x14ac:dyDescent="0.25">
      <c r="B38" s="54" t="s">
        <v>57</v>
      </c>
      <c r="C38" s="58"/>
      <c r="D38" s="56"/>
      <c r="E38" s="56"/>
      <c r="F38" s="57"/>
    </row>
    <row r="39" spans="2:6" ht="15.75" x14ac:dyDescent="0.25">
      <c r="B39" s="54"/>
      <c r="C39" s="58"/>
      <c r="D39" s="56"/>
      <c r="E39" s="56"/>
      <c r="F39" s="57"/>
    </row>
    <row r="40" spans="2:6" ht="31.5" x14ac:dyDescent="0.25">
      <c r="B40" s="50" t="s">
        <v>27</v>
      </c>
      <c r="C40" s="58"/>
      <c r="D40" s="56"/>
      <c r="E40" s="52">
        <f>SUM(E42)</f>
        <v>0</v>
      </c>
      <c r="F40" s="53">
        <f>SUM(F42)</f>
        <v>0</v>
      </c>
    </row>
    <row r="41" spans="2:6" ht="15.75" x14ac:dyDescent="0.25">
      <c r="B41" s="54"/>
      <c r="C41" s="58"/>
      <c r="D41" s="56"/>
      <c r="E41" s="56"/>
      <c r="F41" s="57"/>
    </row>
    <row r="42" spans="2:6" ht="15.75" x14ac:dyDescent="0.25">
      <c r="B42" s="50" t="s">
        <v>21</v>
      </c>
      <c r="C42" s="58"/>
      <c r="D42" s="56"/>
      <c r="E42" s="56">
        <f>SUM(E43:E44)</f>
        <v>0</v>
      </c>
      <c r="F42" s="57">
        <f>SUM(F43:F44)</f>
        <v>0</v>
      </c>
    </row>
    <row r="43" spans="2:6" ht="15.75" x14ac:dyDescent="0.25">
      <c r="B43" s="54"/>
      <c r="C43" s="59"/>
      <c r="D43" s="56"/>
      <c r="E43" s="56"/>
      <c r="F43" s="57"/>
    </row>
    <row r="44" spans="2:6" ht="30" customHeight="1" x14ac:dyDescent="0.25">
      <c r="B44" s="54" t="s">
        <v>57</v>
      </c>
      <c r="C44" s="58" t="s">
        <v>30</v>
      </c>
      <c r="D44" s="56">
        <v>143</v>
      </c>
      <c r="E44" s="56"/>
      <c r="F44" s="57"/>
    </row>
    <row r="45" spans="2:6" ht="31.5" x14ac:dyDescent="0.25">
      <c r="B45" s="50" t="s">
        <v>29</v>
      </c>
      <c r="C45" s="58"/>
      <c r="D45" s="56"/>
      <c r="E45" s="52">
        <f>SUM(E47)</f>
        <v>14140</v>
      </c>
      <c r="F45" s="53">
        <f>SUM(F47)</f>
        <v>8202</v>
      </c>
    </row>
    <row r="46" spans="2:6" ht="15.75" x14ac:dyDescent="0.25">
      <c r="B46" s="54"/>
      <c r="C46" s="58"/>
      <c r="D46" s="56"/>
      <c r="E46" s="56"/>
      <c r="F46" s="57"/>
    </row>
    <row r="47" spans="2:6" ht="15.75" x14ac:dyDescent="0.25">
      <c r="B47" s="50" t="s">
        <v>21</v>
      </c>
      <c r="C47" s="58"/>
      <c r="D47" s="56"/>
      <c r="E47" s="52">
        <f>SUM(E48:E50)</f>
        <v>14140</v>
      </c>
      <c r="F47" s="53">
        <f>SUM(F48:F50)</f>
        <v>8202</v>
      </c>
    </row>
    <row r="48" spans="2:6" ht="15.75" x14ac:dyDescent="0.25">
      <c r="B48" s="54" t="s">
        <v>28</v>
      </c>
      <c r="C48" s="58" t="s">
        <v>30</v>
      </c>
      <c r="D48" s="56">
        <v>143</v>
      </c>
      <c r="E48" s="56"/>
      <c r="F48" s="57"/>
    </row>
    <row r="49" spans="2:8" ht="31.5" x14ac:dyDescent="0.25">
      <c r="B49" s="54" t="s">
        <v>33</v>
      </c>
      <c r="C49" s="58"/>
      <c r="D49" s="56">
        <v>143</v>
      </c>
      <c r="E49" s="56"/>
      <c r="F49" s="57"/>
    </row>
    <row r="50" spans="2:8" ht="47.25" x14ac:dyDescent="0.25">
      <c r="B50" s="54" t="s">
        <v>56</v>
      </c>
      <c r="C50" s="58"/>
      <c r="D50" s="56">
        <v>143</v>
      </c>
      <c r="E50" s="56">
        <v>14140</v>
      </c>
      <c r="F50" s="57">
        <v>8202</v>
      </c>
    </row>
    <row r="51" spans="2:8" ht="26.25" customHeight="1" x14ac:dyDescent="0.25">
      <c r="B51" s="50" t="s">
        <v>34</v>
      </c>
      <c r="C51" s="58"/>
      <c r="D51" s="56"/>
      <c r="E51" s="52">
        <f>SUM(E53)</f>
        <v>0</v>
      </c>
      <c r="F51" s="53">
        <f>SUM(F53)</f>
        <v>0</v>
      </c>
    </row>
    <row r="52" spans="2:8" ht="15.75" x14ac:dyDescent="0.25">
      <c r="B52" s="50"/>
      <c r="C52" s="58"/>
      <c r="D52" s="56"/>
      <c r="E52" s="56"/>
      <c r="F52" s="57"/>
    </row>
    <row r="53" spans="2:8" ht="15.75" x14ac:dyDescent="0.25">
      <c r="B53" s="50" t="s">
        <v>21</v>
      </c>
      <c r="C53" s="58"/>
      <c r="D53" s="56"/>
      <c r="E53" s="56">
        <f>SUM(E54)</f>
        <v>0</v>
      </c>
      <c r="F53" s="57">
        <f>SUM(F54)</f>
        <v>0</v>
      </c>
    </row>
    <row r="54" spans="2:8" ht="15.75" x14ac:dyDescent="0.25">
      <c r="B54" s="54" t="s">
        <v>35</v>
      </c>
      <c r="C54" s="58" t="s">
        <v>36</v>
      </c>
      <c r="D54" s="56">
        <v>143</v>
      </c>
      <c r="E54" s="56"/>
      <c r="F54" s="57"/>
    </row>
    <row r="55" spans="2:8" ht="16.5" thickBot="1" x14ac:dyDescent="0.3">
      <c r="B55" s="60"/>
      <c r="C55" s="61"/>
      <c r="D55" s="62"/>
      <c r="E55" s="62"/>
      <c r="F55" s="63"/>
    </row>
    <row r="56" spans="2:8" ht="37.5" customHeight="1" thickBot="1" x14ac:dyDescent="0.3">
      <c r="B56" s="6" t="s">
        <v>16</v>
      </c>
      <c r="C56" s="7"/>
      <c r="D56" s="8"/>
      <c r="E56" s="64">
        <f>SUM(E57)</f>
        <v>12448</v>
      </c>
      <c r="F56" s="65">
        <f>SUM(F57)</f>
        <v>0</v>
      </c>
    </row>
    <row r="57" spans="2:8" ht="31.5" customHeight="1" x14ac:dyDescent="0.25">
      <c r="B57" s="66" t="s">
        <v>18</v>
      </c>
      <c r="C57" s="67"/>
      <c r="D57" s="68"/>
      <c r="E57" s="69">
        <f>SUM(E59)</f>
        <v>12448</v>
      </c>
      <c r="F57" s="70">
        <f>SUM(F59)</f>
        <v>0</v>
      </c>
    </row>
    <row r="58" spans="2:8" ht="12.75" customHeight="1" x14ac:dyDescent="0.25">
      <c r="B58" s="42"/>
      <c r="C58" s="71"/>
      <c r="D58" s="59"/>
      <c r="E58" s="59"/>
      <c r="F58" s="72"/>
    </row>
    <row r="59" spans="2:8" ht="17.25" customHeight="1" x14ac:dyDescent="0.25">
      <c r="B59" s="42" t="s">
        <v>17</v>
      </c>
      <c r="C59" s="71"/>
      <c r="D59" s="59"/>
      <c r="E59" s="59">
        <f>SUM(E60:E60)</f>
        <v>12448</v>
      </c>
      <c r="F59" s="72">
        <f>SUM(F60:F60)</f>
        <v>0</v>
      </c>
      <c r="H59" s="9"/>
    </row>
    <row r="60" spans="2:8" ht="32.25" thickBot="1" x14ac:dyDescent="0.3">
      <c r="B60" s="73" t="s">
        <v>19</v>
      </c>
      <c r="C60" s="74" t="s">
        <v>25</v>
      </c>
      <c r="D60" s="75">
        <v>143</v>
      </c>
      <c r="E60" s="75">
        <v>12448</v>
      </c>
      <c r="F60" s="76"/>
    </row>
    <row r="61" spans="2:8" ht="47.25" x14ac:dyDescent="0.25">
      <c r="B61" s="12" t="s">
        <v>49</v>
      </c>
      <c r="C61" s="77"/>
      <c r="D61" s="78"/>
      <c r="E61" s="16">
        <f>SUM(E63)</f>
        <v>0</v>
      </c>
      <c r="F61" s="79">
        <f>SUM(F63)</f>
        <v>0</v>
      </c>
    </row>
    <row r="62" spans="2:8" ht="15.75" x14ac:dyDescent="0.25">
      <c r="B62" s="80"/>
      <c r="C62" s="77"/>
      <c r="D62" s="78"/>
      <c r="E62" s="78"/>
      <c r="F62" s="79"/>
    </row>
    <row r="63" spans="2:8" ht="15.75" x14ac:dyDescent="0.25">
      <c r="B63" s="12" t="s">
        <v>40</v>
      </c>
      <c r="C63" s="71"/>
      <c r="D63" s="59"/>
      <c r="E63" s="59">
        <f>SUM(E64:E65)</f>
        <v>0</v>
      </c>
      <c r="F63" s="72"/>
    </row>
    <row r="64" spans="2:8" ht="31.5" x14ac:dyDescent="0.25">
      <c r="B64" s="49" t="s">
        <v>50</v>
      </c>
      <c r="C64" s="71" t="s">
        <v>47</v>
      </c>
      <c r="D64" s="59">
        <v>13</v>
      </c>
      <c r="E64" s="59"/>
      <c r="F64" s="72"/>
    </row>
    <row r="65" spans="2:6" ht="32.25" thickBot="1" x14ac:dyDescent="0.3">
      <c r="B65" s="81" t="s">
        <v>51</v>
      </c>
      <c r="C65" s="82"/>
      <c r="D65" s="83">
        <v>143</v>
      </c>
      <c r="E65" s="83"/>
      <c r="F65" s="84"/>
    </row>
    <row r="66" spans="2:6" ht="34.5" customHeight="1" thickBot="1" x14ac:dyDescent="0.3">
      <c r="B66" s="6" t="s">
        <v>12</v>
      </c>
      <c r="C66" s="7"/>
      <c r="D66" s="8"/>
      <c r="E66" s="64">
        <f t="shared" ref="E66:F68" si="0">SUM(E67)</f>
        <v>673690</v>
      </c>
      <c r="F66" s="65">
        <f t="shared" si="0"/>
        <v>0</v>
      </c>
    </row>
    <row r="67" spans="2:6" ht="21" customHeight="1" x14ac:dyDescent="0.25">
      <c r="B67" s="115" t="s">
        <v>10</v>
      </c>
      <c r="C67" s="66"/>
      <c r="D67" s="68"/>
      <c r="E67" s="69">
        <f>SUM(E68,E71,F67+E75)</f>
        <v>673690</v>
      </c>
      <c r="F67" s="70">
        <f t="shared" si="0"/>
        <v>0</v>
      </c>
    </row>
    <row r="68" spans="2:6" ht="15.75" x14ac:dyDescent="0.25">
      <c r="B68" s="85" t="s">
        <v>13</v>
      </c>
      <c r="C68" s="42"/>
      <c r="D68" s="59"/>
      <c r="E68" s="59">
        <f t="shared" si="0"/>
        <v>0</v>
      </c>
      <c r="F68" s="72">
        <f t="shared" si="0"/>
        <v>0</v>
      </c>
    </row>
    <row r="69" spans="2:6" ht="15.75" x14ac:dyDescent="0.25">
      <c r="B69" s="86" t="s">
        <v>15</v>
      </c>
      <c r="C69" s="49" t="s">
        <v>14</v>
      </c>
      <c r="D69" s="59">
        <v>151</v>
      </c>
      <c r="E69" s="59"/>
      <c r="F69" s="72"/>
    </row>
    <row r="70" spans="2:6" ht="15.75" x14ac:dyDescent="0.25">
      <c r="B70" s="87"/>
      <c r="C70" s="80"/>
      <c r="D70" s="78"/>
      <c r="E70" s="78"/>
      <c r="F70" s="79"/>
    </row>
    <row r="71" spans="2:6" ht="15.75" x14ac:dyDescent="0.25">
      <c r="B71" s="88" t="s">
        <v>40</v>
      </c>
      <c r="C71" s="80"/>
      <c r="D71" s="78"/>
      <c r="E71" s="78">
        <f>SUM(E72:E73)</f>
        <v>665400</v>
      </c>
      <c r="F71" s="79">
        <f>SUM(F72)</f>
        <v>0</v>
      </c>
    </row>
    <row r="72" spans="2:6" ht="63" x14ac:dyDescent="0.25">
      <c r="B72" s="86" t="s">
        <v>41</v>
      </c>
      <c r="C72" s="80" t="s">
        <v>42</v>
      </c>
      <c r="D72" s="78">
        <v>143</v>
      </c>
      <c r="E72" s="78">
        <v>665400</v>
      </c>
      <c r="F72" s="79"/>
    </row>
    <row r="73" spans="2:6" ht="15.75" x14ac:dyDescent="0.25">
      <c r="B73" s="87" t="s">
        <v>94</v>
      </c>
      <c r="C73" s="80" t="s">
        <v>95</v>
      </c>
      <c r="D73" s="78"/>
      <c r="E73" s="78"/>
      <c r="F73" s="79"/>
    </row>
    <row r="74" spans="2:6" ht="15.75" x14ac:dyDescent="0.25">
      <c r="B74" s="87"/>
      <c r="C74" s="71"/>
      <c r="D74" s="78"/>
      <c r="E74" s="78"/>
      <c r="F74" s="79"/>
    </row>
    <row r="75" spans="2:6" ht="15.75" x14ac:dyDescent="0.25">
      <c r="B75" s="88" t="s">
        <v>97</v>
      </c>
      <c r="C75" s="71"/>
      <c r="D75" s="78"/>
      <c r="E75" s="78">
        <f>SUM(E76)</f>
        <v>8290</v>
      </c>
      <c r="F75" s="78">
        <f>SUM(F76)</f>
        <v>0</v>
      </c>
    </row>
    <row r="76" spans="2:6" ht="15.75" x14ac:dyDescent="0.25">
      <c r="B76" s="49" t="s">
        <v>98</v>
      </c>
      <c r="C76" s="71" t="s">
        <v>99</v>
      </c>
      <c r="D76" s="59">
        <v>143</v>
      </c>
      <c r="E76" s="59">
        <v>8290</v>
      </c>
      <c r="F76" s="72"/>
    </row>
    <row r="77" spans="2:6" ht="16.5" thickBot="1" x14ac:dyDescent="0.3">
      <c r="B77" s="73"/>
      <c r="C77" s="74"/>
      <c r="D77" s="75"/>
      <c r="E77" s="75"/>
      <c r="F77" s="76"/>
    </row>
    <row r="78" spans="2:6" ht="48" thickBot="1" x14ac:dyDescent="0.3">
      <c r="B78" s="114" t="s">
        <v>69</v>
      </c>
      <c r="C78" s="82"/>
      <c r="D78" s="83"/>
      <c r="E78" s="26">
        <f t="shared" ref="E78:F80" si="1">SUM(E79)</f>
        <v>5317</v>
      </c>
      <c r="F78" s="27">
        <f t="shared" si="1"/>
        <v>0</v>
      </c>
    </row>
    <row r="79" spans="2:6" ht="15.75" x14ac:dyDescent="0.25">
      <c r="B79" s="106" t="s">
        <v>10</v>
      </c>
      <c r="C79" s="107"/>
      <c r="D79" s="93"/>
      <c r="E79" s="93">
        <f t="shared" si="1"/>
        <v>5317</v>
      </c>
      <c r="F79" s="93">
        <f t="shared" si="1"/>
        <v>0</v>
      </c>
    </row>
    <row r="80" spans="2:6" ht="15.75" x14ac:dyDescent="0.25">
      <c r="B80" s="85" t="s">
        <v>40</v>
      </c>
      <c r="C80" s="71"/>
      <c r="D80" s="59"/>
      <c r="E80" s="59">
        <f t="shared" si="1"/>
        <v>5317</v>
      </c>
      <c r="F80" s="59">
        <f t="shared" si="1"/>
        <v>0</v>
      </c>
    </row>
    <row r="81" spans="2:6" ht="15.75" x14ac:dyDescent="0.25">
      <c r="B81" s="86" t="s">
        <v>70</v>
      </c>
      <c r="C81" s="71"/>
      <c r="D81" s="59">
        <v>143</v>
      </c>
      <c r="E81" s="59">
        <v>5317</v>
      </c>
      <c r="F81" s="72"/>
    </row>
    <row r="82" spans="2:6" ht="15.75" x14ac:dyDescent="0.25">
      <c r="B82" s="86"/>
      <c r="C82" s="71"/>
      <c r="D82" s="59"/>
      <c r="E82" s="59"/>
      <c r="F82" s="72"/>
    </row>
    <row r="83" spans="2:6" ht="16.5" thickBot="1" x14ac:dyDescent="0.3">
      <c r="B83" s="103"/>
      <c r="C83" s="74"/>
      <c r="D83" s="75"/>
      <c r="E83" s="75"/>
      <c r="F83" s="76"/>
    </row>
    <row r="84" spans="2:6" ht="48" customHeight="1" thickBot="1" x14ac:dyDescent="0.3">
      <c r="B84" s="102" t="s">
        <v>67</v>
      </c>
      <c r="C84" s="82"/>
      <c r="D84" s="83"/>
      <c r="E84" s="26">
        <f>SUM(E85,E102,E106)</f>
        <v>978631</v>
      </c>
      <c r="F84" s="26">
        <f>SUM(F85,F102,F106)</f>
        <v>127741</v>
      </c>
    </row>
    <row r="85" spans="2:6" ht="21" customHeight="1" x14ac:dyDescent="0.25">
      <c r="B85" s="89" t="s">
        <v>10</v>
      </c>
      <c r="C85" s="90"/>
      <c r="D85" s="68"/>
      <c r="E85" s="69">
        <f>SUM(E87)</f>
        <v>559187</v>
      </c>
      <c r="F85" s="70">
        <f>SUM(F87)</f>
        <v>3241</v>
      </c>
    </row>
    <row r="86" spans="2:6" ht="13.5" customHeight="1" x14ac:dyDescent="0.25">
      <c r="B86" s="91"/>
      <c r="C86" s="92"/>
      <c r="D86" s="93"/>
      <c r="E86" s="94"/>
      <c r="F86" s="95"/>
    </row>
    <row r="87" spans="2:6" ht="15.75" x14ac:dyDescent="0.25">
      <c r="B87" s="96" t="s">
        <v>22</v>
      </c>
      <c r="C87" s="49"/>
      <c r="D87" s="59"/>
      <c r="E87" s="97">
        <f>SUM(E89:E101)</f>
        <v>559187</v>
      </c>
      <c r="F87" s="97">
        <f>SUM(F89:F101)</f>
        <v>3241</v>
      </c>
    </row>
    <row r="88" spans="2:6" ht="15.75" x14ac:dyDescent="0.25">
      <c r="B88" s="99"/>
      <c r="C88" s="49"/>
      <c r="D88" s="59"/>
      <c r="E88" s="59"/>
      <c r="F88" s="72"/>
    </row>
    <row r="89" spans="2:6" ht="15.75" x14ac:dyDescent="0.25">
      <c r="B89" s="99" t="s">
        <v>23</v>
      </c>
      <c r="C89" s="49" t="s">
        <v>24</v>
      </c>
      <c r="D89" s="59">
        <v>143</v>
      </c>
      <c r="E89" s="59">
        <v>122500</v>
      </c>
      <c r="F89" s="72">
        <v>2300</v>
      </c>
    </row>
    <row r="90" spans="2:6" ht="33" customHeight="1" x14ac:dyDescent="0.25">
      <c r="B90" s="99" t="s">
        <v>66</v>
      </c>
      <c r="C90" s="49"/>
      <c r="D90" s="59">
        <v>143</v>
      </c>
      <c r="E90" s="59">
        <v>20518</v>
      </c>
      <c r="F90" s="72"/>
    </row>
    <row r="91" spans="2:6" ht="16.5" customHeight="1" x14ac:dyDescent="0.25">
      <c r="B91" s="99" t="s">
        <v>100</v>
      </c>
      <c r="C91" s="49" t="s">
        <v>43</v>
      </c>
      <c r="D91" s="59">
        <v>143</v>
      </c>
      <c r="E91" s="59">
        <v>21000</v>
      </c>
      <c r="F91" s="72"/>
    </row>
    <row r="92" spans="2:6" ht="33" customHeight="1" x14ac:dyDescent="0.25">
      <c r="B92" s="99" t="s">
        <v>96</v>
      </c>
      <c r="C92" s="49" t="s">
        <v>43</v>
      </c>
      <c r="D92" s="59">
        <v>143</v>
      </c>
      <c r="E92" s="59">
        <v>379500</v>
      </c>
      <c r="F92" s="72"/>
    </row>
    <row r="93" spans="2:6" ht="14.25" customHeight="1" x14ac:dyDescent="0.25">
      <c r="B93" s="99" t="s">
        <v>71</v>
      </c>
      <c r="C93" s="104" t="s">
        <v>72</v>
      </c>
      <c r="D93" s="59">
        <v>143</v>
      </c>
      <c r="E93" s="59">
        <v>7174</v>
      </c>
      <c r="F93" s="72"/>
    </row>
    <row r="94" spans="2:6" ht="15" customHeight="1" x14ac:dyDescent="0.25">
      <c r="B94" s="99" t="s">
        <v>73</v>
      </c>
      <c r="C94" s="104" t="s">
        <v>74</v>
      </c>
      <c r="D94" s="59">
        <v>143</v>
      </c>
      <c r="E94" s="59">
        <v>118</v>
      </c>
      <c r="F94" s="72"/>
    </row>
    <row r="95" spans="2:6" ht="15" customHeight="1" x14ac:dyDescent="0.25">
      <c r="B95" s="99" t="s">
        <v>75</v>
      </c>
      <c r="C95" s="104" t="s">
        <v>76</v>
      </c>
      <c r="D95" s="59">
        <v>143</v>
      </c>
      <c r="E95" s="59">
        <v>955</v>
      </c>
      <c r="F95" s="72">
        <v>941</v>
      </c>
    </row>
    <row r="96" spans="2:6" ht="31.5" customHeight="1" x14ac:dyDescent="0.25">
      <c r="B96" s="100" t="s">
        <v>77</v>
      </c>
      <c r="C96" s="49" t="s">
        <v>43</v>
      </c>
      <c r="D96" s="59">
        <v>143</v>
      </c>
      <c r="E96" s="59">
        <v>2732</v>
      </c>
      <c r="F96" s="72"/>
    </row>
    <row r="97" spans="2:6" ht="63.75" customHeight="1" x14ac:dyDescent="0.25">
      <c r="B97" s="100" t="s">
        <v>101</v>
      </c>
      <c r="C97" s="49"/>
      <c r="D97" s="59">
        <v>143</v>
      </c>
      <c r="E97" s="59">
        <v>1000</v>
      </c>
      <c r="F97" s="72"/>
    </row>
    <row r="98" spans="2:6" ht="35.25" customHeight="1" x14ac:dyDescent="0.25">
      <c r="B98" s="100" t="s">
        <v>102</v>
      </c>
      <c r="C98" s="49"/>
      <c r="D98" s="59">
        <v>143</v>
      </c>
      <c r="E98" s="59">
        <v>390</v>
      </c>
      <c r="F98" s="72"/>
    </row>
    <row r="99" spans="2:6" ht="63.75" customHeight="1" x14ac:dyDescent="0.25">
      <c r="B99" s="100" t="s">
        <v>103</v>
      </c>
      <c r="C99" s="49"/>
      <c r="D99" s="59">
        <v>143</v>
      </c>
      <c r="E99" s="59">
        <v>3300</v>
      </c>
      <c r="F99" s="72"/>
    </row>
    <row r="100" spans="2:6" ht="15" customHeight="1" x14ac:dyDescent="0.25">
      <c r="B100" s="100"/>
      <c r="C100" s="49"/>
      <c r="D100" s="59"/>
      <c r="E100" s="59"/>
      <c r="F100" s="72"/>
    </row>
    <row r="101" spans="2:6" ht="14.25" customHeight="1" x14ac:dyDescent="0.25">
      <c r="B101" s="100"/>
      <c r="C101" s="49"/>
      <c r="D101" s="59"/>
      <c r="E101" s="59"/>
      <c r="F101" s="72"/>
    </row>
    <row r="102" spans="2:6" ht="14.25" customHeight="1" x14ac:dyDescent="0.25">
      <c r="B102" s="96" t="s">
        <v>78</v>
      </c>
      <c r="C102" s="49"/>
      <c r="D102" s="59"/>
      <c r="E102" s="97">
        <f>SUM(E103)</f>
        <v>27777</v>
      </c>
      <c r="F102" s="97">
        <f>SUM(F103)</f>
        <v>27380</v>
      </c>
    </row>
    <row r="103" spans="2:6" ht="13.5" customHeight="1" x14ac:dyDescent="0.25">
      <c r="B103" s="96" t="s">
        <v>22</v>
      </c>
      <c r="C103" s="49"/>
      <c r="D103" s="59"/>
      <c r="E103" s="59">
        <f>SUM(E104)</f>
        <v>27777</v>
      </c>
      <c r="F103" s="59">
        <f>SUM(F104)</f>
        <v>27380</v>
      </c>
    </row>
    <row r="104" spans="2:6" ht="34.5" customHeight="1" x14ac:dyDescent="0.25">
      <c r="B104" s="71" t="s">
        <v>79</v>
      </c>
      <c r="C104" s="104" t="s">
        <v>80</v>
      </c>
      <c r="D104" s="59">
        <v>143</v>
      </c>
      <c r="E104" s="59">
        <v>27777</v>
      </c>
      <c r="F104" s="72">
        <v>27380</v>
      </c>
    </row>
    <row r="105" spans="2:6" ht="14.25" customHeight="1" x14ac:dyDescent="0.25">
      <c r="B105" s="99"/>
      <c r="C105" s="49"/>
      <c r="D105" s="59"/>
      <c r="E105" s="59"/>
      <c r="F105" s="72"/>
    </row>
    <row r="106" spans="2:6" ht="29.25" customHeight="1" x14ac:dyDescent="0.25">
      <c r="B106" s="96" t="s">
        <v>39</v>
      </c>
      <c r="C106" s="49"/>
      <c r="D106" s="59"/>
      <c r="E106" s="97">
        <f>SUM(E108)</f>
        <v>391667</v>
      </c>
      <c r="F106" s="97">
        <f>SUM(F108)</f>
        <v>97120</v>
      </c>
    </row>
    <row r="107" spans="2:6" ht="15.75" x14ac:dyDescent="0.25">
      <c r="B107" s="96"/>
      <c r="C107" s="49"/>
      <c r="D107" s="59"/>
      <c r="E107" s="97"/>
      <c r="F107" s="98"/>
    </row>
    <row r="108" spans="2:6" ht="15.75" x14ac:dyDescent="0.25">
      <c r="B108" s="96" t="s">
        <v>22</v>
      </c>
      <c r="C108" s="49"/>
      <c r="D108" s="59"/>
      <c r="E108" s="97">
        <f>SUM(E109:E120)</f>
        <v>391667</v>
      </c>
      <c r="F108" s="97">
        <f>SUM(F109:F120)</f>
        <v>97120</v>
      </c>
    </row>
    <row r="109" spans="2:6" ht="32.25" customHeight="1" x14ac:dyDescent="0.25">
      <c r="B109" s="99" t="s">
        <v>44</v>
      </c>
      <c r="C109" s="49" t="s">
        <v>64</v>
      </c>
      <c r="D109" s="59">
        <v>143</v>
      </c>
      <c r="E109" s="59">
        <v>20200</v>
      </c>
      <c r="F109" s="98"/>
    </row>
    <row r="110" spans="2:6" ht="32.25" customHeight="1" x14ac:dyDescent="0.25">
      <c r="B110" s="71" t="s">
        <v>79</v>
      </c>
      <c r="C110" s="104" t="s">
        <v>80</v>
      </c>
      <c r="D110" s="59"/>
      <c r="E110" s="59">
        <v>30092</v>
      </c>
      <c r="F110" s="72">
        <v>29662</v>
      </c>
    </row>
    <row r="111" spans="2:6" ht="32.25" customHeight="1" x14ac:dyDescent="0.25">
      <c r="B111" s="71" t="s">
        <v>81</v>
      </c>
      <c r="C111" s="105" t="s">
        <v>82</v>
      </c>
      <c r="D111" s="59"/>
      <c r="E111" s="59">
        <v>1391</v>
      </c>
      <c r="F111" s="72">
        <v>1371</v>
      </c>
    </row>
    <row r="112" spans="2:6" ht="31.5" x14ac:dyDescent="0.25">
      <c r="B112" s="100" t="s">
        <v>58</v>
      </c>
      <c r="C112" s="80" t="s">
        <v>46</v>
      </c>
      <c r="D112" s="59">
        <v>143</v>
      </c>
      <c r="E112" s="59">
        <v>12340</v>
      </c>
      <c r="F112" s="72">
        <v>12164</v>
      </c>
    </row>
    <row r="113" spans="2:6" ht="31.5" x14ac:dyDescent="0.25">
      <c r="B113" s="100" t="s">
        <v>59</v>
      </c>
      <c r="C113" s="80" t="s">
        <v>46</v>
      </c>
      <c r="D113" s="59">
        <v>13</v>
      </c>
      <c r="E113" s="59">
        <v>6500</v>
      </c>
      <c r="F113" s="98"/>
    </row>
    <row r="114" spans="2:6" ht="78.75" x14ac:dyDescent="0.25">
      <c r="B114" s="99" t="s">
        <v>60</v>
      </c>
      <c r="C114" s="49" t="s">
        <v>46</v>
      </c>
      <c r="D114" s="59">
        <v>13</v>
      </c>
      <c r="E114" s="59">
        <v>8200</v>
      </c>
      <c r="F114" s="72">
        <v>7793</v>
      </c>
    </row>
    <row r="115" spans="2:6" ht="31.5" x14ac:dyDescent="0.25">
      <c r="B115" s="101" t="s">
        <v>61</v>
      </c>
      <c r="C115" s="92" t="s">
        <v>52</v>
      </c>
      <c r="D115" s="59">
        <v>143</v>
      </c>
      <c r="E115" s="59">
        <v>47754</v>
      </c>
      <c r="F115" s="72">
        <v>46130</v>
      </c>
    </row>
    <row r="116" spans="2:6" ht="31.5" x14ac:dyDescent="0.25">
      <c r="B116" s="99" t="s">
        <v>62</v>
      </c>
      <c r="C116" s="49" t="s">
        <v>65</v>
      </c>
      <c r="D116" s="59">
        <v>143</v>
      </c>
      <c r="E116" s="59">
        <v>8000</v>
      </c>
      <c r="F116" s="98"/>
    </row>
    <row r="117" spans="2:6" ht="31.5" x14ac:dyDescent="0.25">
      <c r="B117" s="100" t="s">
        <v>63</v>
      </c>
      <c r="C117" s="49" t="s">
        <v>65</v>
      </c>
      <c r="D117" s="59">
        <v>13</v>
      </c>
      <c r="E117" s="59">
        <v>44040</v>
      </c>
      <c r="F117" s="98"/>
    </row>
    <row r="118" spans="2:6" ht="31.5" x14ac:dyDescent="0.25">
      <c r="B118" s="71" t="s">
        <v>83</v>
      </c>
      <c r="C118" s="104" t="s">
        <v>84</v>
      </c>
      <c r="D118" s="59">
        <v>13</v>
      </c>
      <c r="E118" s="59">
        <v>155350</v>
      </c>
      <c r="F118" s="98"/>
    </row>
    <row r="119" spans="2:6" ht="31.5" x14ac:dyDescent="0.25">
      <c r="B119" s="116" t="s">
        <v>104</v>
      </c>
      <c r="C119" s="71" t="s">
        <v>80</v>
      </c>
      <c r="D119" s="59">
        <v>13</v>
      </c>
      <c r="E119" s="59">
        <v>57800</v>
      </c>
      <c r="F119" s="98"/>
    </row>
    <row r="120" spans="2:6" ht="15.75" x14ac:dyDescent="0.25">
      <c r="B120" s="96"/>
      <c r="C120" s="49"/>
      <c r="D120" s="59"/>
      <c r="E120" s="97"/>
      <c r="F120" s="98"/>
    </row>
    <row r="121" spans="2:6" ht="21" customHeight="1" thickBot="1" x14ac:dyDescent="0.3">
      <c r="B121" s="11" t="s">
        <v>11</v>
      </c>
      <c r="C121" s="14"/>
      <c r="D121" s="10"/>
      <c r="E121" s="10">
        <f>SUM(E17,E25,E56,E61,E66,E78,E84)</f>
        <v>1781565</v>
      </c>
      <c r="F121" s="15">
        <f>SUM(F25+F56+F61+F66+F84)</f>
        <v>160545</v>
      </c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2023-06-09T08:39:54Z</cp:lastPrinted>
  <dcterms:created xsi:type="dcterms:W3CDTF">2006-05-19T12:04:31Z</dcterms:created>
  <dcterms:modified xsi:type="dcterms:W3CDTF">2023-06-21T07:13:02Z</dcterms:modified>
</cp:coreProperties>
</file>