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F5E6B2ED-FEB6-4BBE-BCB2-9DB1FA0AC2F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F148" i="1" l="1"/>
  <c r="G189" i="1" l="1"/>
  <c r="G187" i="1" s="1"/>
  <c r="F189" i="1"/>
  <c r="F187" i="1" s="1"/>
  <c r="G156" i="1"/>
  <c r="F156" i="1"/>
  <c r="G159" i="1"/>
  <c r="F159" i="1"/>
  <c r="G162" i="1"/>
  <c r="F162" i="1"/>
  <c r="G183" i="1"/>
  <c r="G181" i="1" s="1"/>
  <c r="F17" i="1"/>
  <c r="F40" i="1"/>
  <c r="F43" i="1"/>
  <c r="F47" i="1"/>
  <c r="F46" i="1" s="1"/>
  <c r="F53" i="1"/>
  <c r="F51" i="1"/>
  <c r="F60" i="1"/>
  <c r="F59" i="1" s="1"/>
  <c r="F65" i="1"/>
  <c r="F64" i="1" s="1"/>
  <c r="F69" i="1"/>
  <c r="F68" i="1" s="1"/>
  <c r="F73" i="1"/>
  <c r="F72" i="1" s="1"/>
  <c r="F77" i="1"/>
  <c r="F76" i="1" s="1"/>
  <c r="F82" i="1"/>
  <c r="F81" i="1" s="1"/>
  <c r="F87" i="1"/>
  <c r="F90" i="1"/>
  <c r="F95" i="1"/>
  <c r="F94" i="1" s="1"/>
  <c r="F100" i="1"/>
  <c r="F99" i="1" s="1"/>
  <c r="F104" i="1"/>
  <c r="F103" i="1" s="1"/>
  <c r="F108" i="1"/>
  <c r="F107" i="1" s="1"/>
  <c r="F118" i="1"/>
  <c r="F129" i="1"/>
  <c r="F133" i="1"/>
  <c r="F138" i="1"/>
  <c r="F145" i="1"/>
  <c r="F147" i="1"/>
  <c r="F183" i="1"/>
  <c r="F181" i="1" s="1"/>
  <c r="G69" i="1"/>
  <c r="G68" i="1" s="1"/>
  <c r="G17" i="1"/>
  <c r="G40" i="1"/>
  <c r="G43" i="1"/>
  <c r="G47" i="1"/>
  <c r="G46" i="1" s="1"/>
  <c r="G138" i="1"/>
  <c r="G108" i="1"/>
  <c r="G107" i="1" s="1"/>
  <c r="G145" i="1"/>
  <c r="G129" i="1"/>
  <c r="G95" i="1"/>
  <c r="G94" i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F85" i="1" s="1"/>
  <c r="G50" i="1"/>
  <c r="G86" i="1"/>
  <c r="G85" i="1" s="1"/>
  <c r="F155" i="1"/>
  <c r="F154" i="1" s="1"/>
  <c r="G16" i="1"/>
  <c r="G15" i="1" s="1"/>
  <c r="F117" i="1"/>
  <c r="F116" i="1" s="1"/>
  <c r="G117" i="1"/>
  <c r="G116" i="1" s="1"/>
  <c r="G155" i="1"/>
  <c r="G154" i="1" s="1"/>
  <c r="F16" i="1"/>
  <c r="F15" i="1" s="1"/>
  <c r="F50" i="1"/>
  <c r="F195" i="1" l="1"/>
  <c r="G195" i="1"/>
</calcChain>
</file>

<file path=xl/sharedStrings.xml><?xml version="1.0" encoding="utf-8"?>
<sst xmlns="http://schemas.openxmlformats.org/spreadsheetml/2006/main" count="277" uniqueCount="215">
  <si>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</si>
  <si>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</si>
  <si>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</si>
  <si>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</si>
  <si>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</si>
  <si>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</si>
  <si>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</si>
  <si>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</si>
  <si>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</si>
  <si>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</si>
  <si>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</si>
  <si>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</si>
  <si>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</si>
  <si>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</si>
  <si>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</si>
  <si>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</si>
  <si>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</si>
  <si>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</si>
  <si>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</si>
  <si>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</si>
  <si>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</si>
  <si>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</si>
  <si>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</si>
  <si>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</si>
  <si>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</si>
  <si>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</si>
  <si>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</si>
  <si>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</si>
  <si>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</si>
  <si>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</si>
  <si>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</si>
  <si>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</si>
  <si>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</si>
  <si>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</si>
  <si>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</si>
  <si>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</si>
  <si>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</si>
  <si>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</si>
  <si>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</si>
  <si>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</si>
  <si>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</si>
  <si>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</si>
  <si>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</si>
  <si>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</si>
  <si>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</si>
  <si>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</si>
  <si>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</si>
  <si>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</si>
  <si>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</si>
  <si>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</si>
  <si>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</si>
  <si>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</si>
  <si>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</si>
  <si>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</si>
  <si>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</si>
  <si>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</si>
  <si>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</si>
  <si>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</si>
  <si>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</si>
  <si>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</si>
  <si>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</si>
  <si>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</si>
  <si>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</si>
  <si>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</si>
  <si>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</si>
  <si>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</si>
  <si>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</si>
  <si>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</si>
  <si>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</si>
  <si>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</si>
  <si>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</si>
  <si>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</si>
  <si>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</si>
  <si>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</si>
  <si>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</si>
  <si>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</si>
  <si>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</si>
  <si>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</si>
  <si>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</si>
  <si>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</si>
  <si>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</si>
  <si>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</si>
  <si>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</si>
  <si>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</si>
  <si>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</si>
  <si>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</si>
  <si>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</si>
  <si>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</si>
  <si>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</si>
  <si>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</si>
  <si>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</si>
  <si>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</si>
  <si>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</si>
  <si>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</si>
  <si>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</si>
  <si>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</si>
  <si>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</si>
  <si>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</si>
  <si>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</si>
  <si>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</si>
  <si>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</si>
  <si>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</si>
  <si>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</si>
  <si>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</si>
  <si>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</si>
  <si>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</si>
  <si>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</si>
  <si>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</si>
  <si>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</si>
  <si>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</si>
  <si>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</si>
  <si>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</si>
  <si>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</si>
  <si>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</si>
  <si>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</si>
  <si>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</si>
  <si>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</si>
  <si>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</si>
  <si>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</si>
  <si>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</si>
  <si>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</si>
  <si>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</si>
  <si>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</si>
  <si>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</si>
  <si>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</si>
  <si>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</si>
  <si>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</si>
  <si>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</si>
  <si>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</si>
  <si>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</si>
  <si>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</si>
  <si>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</si>
  <si>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</si>
  <si>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</si>
  <si>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</si>
  <si>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</si>
  <si>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</si>
  <si>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</si>
  <si>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</si>
  <si>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</si>
  <si>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</si>
  <si>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</si>
  <si>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</si>
  <si>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</si>
  <si>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</si>
  <si>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</si>
  <si>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</si>
  <si>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</si>
  <si>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</si>
  <si>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</si>
  <si>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</si>
  <si>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</si>
  <si>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</si>
  <si>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</si>
  <si>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</si>
  <si>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</si>
  <si>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</si>
  <si>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</si>
  <si>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</si>
  <si>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</si>
  <si>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</si>
  <si>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</si>
  <si>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</si>
  <si>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</si>
  <si>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</si>
  <si>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</si>
  <si>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</si>
  <si>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</si>
  <si>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</si>
  <si>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</si>
  <si>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</si>
  <si>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</si>
  <si>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</si>
  <si>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</si>
  <si>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</si>
  <si>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</si>
  <si>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</si>
  <si>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</si>
  <si>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</si>
  <si>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</si>
  <si>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</si>
  <si>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</si>
  <si>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</si>
  <si>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</si>
  <si>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</si>
  <si>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</si>
  <si>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</si>
  <si>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</si>
  <si>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</si>
  <si>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</si>
  <si>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</si>
  <si>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</si>
  <si>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</si>
  <si>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</si>
  <si>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</si>
  <si>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</si>
  <si>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</si>
  <si>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</si>
  <si>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</si>
  <si>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</si>
  <si>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</si>
  <si>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</si>
  <si>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</si>
  <si>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</si>
  <si>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</si>
  <si>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</si>
  <si>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</si>
  <si>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</si>
  <si>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</si>
  <si>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</si>
  <si>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</si>
  <si>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>Skolintos lėšos investicijų projektams</t>
  </si>
  <si>
    <t xml:space="preserve"> SAVARANKIŠKOMS FUNKCIJOMS VYKDYTI (5)</t>
  </si>
  <si>
    <t>(Pagėgių savivaldybės tarybos 2022 m.</t>
  </si>
  <si>
    <t>lapkričio 11 d.sprendimo Nr.T- 167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</si>
</sst>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0"/>
  <sheetViews>
    <sheetView tabSelected="1" workbookViewId="0">
      <selection activeCell="J8" sqref="J8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103</v>
      </c>
    </row>
    <row r="3" spans="2:15" x14ac:dyDescent="0.2">
      <c r="F3" s="1" t="s">
        <v>182</v>
      </c>
    </row>
    <row r="4" spans="2:15" x14ac:dyDescent="0.2">
      <c r="F4" s="1" t="s">
        <v>206</v>
      </c>
    </row>
    <row r="5" spans="2:15" ht="15.75" x14ac:dyDescent="0.25">
      <c r="C5" s="2"/>
      <c r="D5" s="2"/>
      <c r="E5" s="2"/>
      <c r="F5" s="1" t="s">
        <v>181</v>
      </c>
      <c r="L5" s="7"/>
      <c r="M5" s="7"/>
      <c r="N5" s="7"/>
    </row>
    <row r="6" spans="2:15" ht="15.75" x14ac:dyDescent="0.25">
      <c r="C6" s="2"/>
      <c r="D6" s="2"/>
      <c r="E6" s="2"/>
      <c r="F6" s="1" t="s">
        <v>213</v>
      </c>
      <c r="L6" s="7"/>
      <c r="M6" s="7"/>
      <c r="N6" s="7"/>
    </row>
    <row r="7" spans="2:15" ht="15.75" x14ac:dyDescent="0.25">
      <c r="C7" s="2"/>
      <c r="D7" s="2"/>
      <c r="E7" s="2"/>
      <c r="F7" s="1" t="s">
        <v>214</v>
      </c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212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104</v>
      </c>
      <c r="D15" s="57"/>
      <c r="E15" s="57"/>
      <c r="F15" s="58">
        <f>SUM(F16,F46)</f>
        <v>2738796</v>
      </c>
      <c r="G15" s="59">
        <f>SUM(G16,G46)</f>
        <v>1821270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67</v>
      </c>
      <c r="D16" s="53"/>
      <c r="E16" s="53"/>
      <c r="F16" s="54">
        <f>SUM(F17,F40,F43)</f>
        <v>2690837</v>
      </c>
      <c r="G16" s="55">
        <f>SUM(G17,G40,G43)</f>
        <v>1819314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73</v>
      </c>
      <c r="D17" s="3"/>
      <c r="E17" s="3"/>
      <c r="F17" s="3">
        <f>SUM(F18:F39)</f>
        <v>2679209</v>
      </c>
      <c r="G17" s="19">
        <f>SUM(G18:G39)</f>
        <v>1815622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165</v>
      </c>
      <c r="E18" s="25"/>
      <c r="F18" s="20">
        <v>193695</v>
      </c>
      <c r="G18" s="21">
        <v>130191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166</v>
      </c>
      <c r="E21" s="25"/>
      <c r="F21" s="20">
        <v>1495894</v>
      </c>
      <c r="G21" s="21">
        <v>1231546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161</v>
      </c>
      <c r="E23" s="25"/>
      <c r="F23" s="20">
        <v>89776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162</v>
      </c>
      <c r="E24" s="25"/>
      <c r="F24" s="73">
        <v>90959</v>
      </c>
      <c r="G24" s="21">
        <v>75754</v>
      </c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163</v>
      </c>
      <c r="E25" s="25"/>
      <c r="F25" s="20">
        <v>75906</v>
      </c>
      <c r="G25" s="21">
        <v>62067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164</v>
      </c>
      <c r="E26" s="25">
        <v>151</v>
      </c>
      <c r="F26" s="20">
        <v>67565</v>
      </c>
      <c r="G26" s="21">
        <v>56877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113</v>
      </c>
      <c r="E30" s="25"/>
      <c r="F30" s="20">
        <v>9225</v>
      </c>
      <c r="G30" s="21">
        <v>9027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169</v>
      </c>
      <c r="D37" s="36" t="s">
        <v>170</v>
      </c>
      <c r="E37" s="36"/>
      <c r="F37" s="20">
        <v>70326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114</v>
      </c>
      <c r="E38" s="25"/>
      <c r="F38" s="20">
        <v>324356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115</v>
      </c>
      <c r="E39" s="25"/>
      <c r="F39" s="20">
        <v>31192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100</v>
      </c>
      <c r="D46" s="29"/>
      <c r="E46" s="29"/>
      <c r="F46" s="3">
        <f>SUM(F47)</f>
        <v>47959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75</v>
      </c>
      <c r="D47" s="29"/>
      <c r="E47" s="29"/>
      <c r="F47" s="3">
        <f>SUM(F48)</f>
        <v>47959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101</v>
      </c>
      <c r="D48" s="25" t="s">
        <v>118</v>
      </c>
      <c r="E48" s="25">
        <v>151</v>
      </c>
      <c r="F48" s="20">
        <v>47959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105</v>
      </c>
      <c r="D50" s="63"/>
      <c r="E50" s="63"/>
      <c r="F50" s="58">
        <f>SUM(F51+F59+F64+F68+F72+F76+F81)</f>
        <v>1364425</v>
      </c>
      <c r="G50" s="59">
        <f>SUM(G51+G59+G64+G68+G72+G76+G81)</f>
        <v>1111324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57</v>
      </c>
      <c r="D59" s="29"/>
      <c r="E59" s="29"/>
      <c r="F59" s="3">
        <f>SUM(F60)</f>
        <v>279352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77</v>
      </c>
      <c r="D60" s="29"/>
      <c r="E60" s="29"/>
      <c r="F60" s="3">
        <f>SUM(F61+F62)</f>
        <v>279352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122</v>
      </c>
      <c r="E62" s="25">
        <v>151</v>
      </c>
      <c r="F62" s="20">
        <v>279352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58</v>
      </c>
      <c r="D64" s="29"/>
      <c r="E64" s="29"/>
      <c r="F64" s="3">
        <f>SUM(F65)</f>
        <v>316493</v>
      </c>
      <c r="G64" s="19">
        <f>SUM(G65)</f>
        <v>242958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77</v>
      </c>
      <c r="D65" s="29"/>
      <c r="E65" s="29"/>
      <c r="F65" s="3">
        <f>SUM(F66)</f>
        <v>316493</v>
      </c>
      <c r="G65" s="19">
        <f>SUM(G66)</f>
        <v>242958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122</v>
      </c>
      <c r="E66" s="25">
        <v>151</v>
      </c>
      <c r="F66" s="20">
        <v>316493</v>
      </c>
      <c r="G66" s="23">
        <v>242958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59</v>
      </c>
      <c r="D68" s="33"/>
      <c r="E68" s="33"/>
      <c r="F68" s="3">
        <f>SUM(F69)</f>
        <v>113030</v>
      </c>
      <c r="G68" s="19">
        <f>SUM(G69)</f>
        <v>95774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77</v>
      </c>
      <c r="D69" s="29"/>
      <c r="E69" s="29"/>
      <c r="F69" s="3">
        <f>SUM(F70)</f>
        <v>113030</v>
      </c>
      <c r="G69" s="19">
        <f>SUM(G70)</f>
        <v>95774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122</v>
      </c>
      <c r="E70" s="25">
        <v>151</v>
      </c>
      <c r="F70" s="20">
        <v>113030</v>
      </c>
      <c r="G70" s="21">
        <v>95774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60</v>
      </c>
      <c r="D72" s="33"/>
      <c r="E72" s="33"/>
      <c r="F72" s="3">
        <f>SUM(F73)</f>
        <v>107247</v>
      </c>
      <c r="G72" s="19">
        <f>SUM(G73)</f>
        <v>83564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77</v>
      </c>
      <c r="D73" s="29"/>
      <c r="E73" s="29"/>
      <c r="F73" s="3">
        <f>SUM(F74)</f>
        <v>107247</v>
      </c>
      <c r="G73" s="19">
        <f>SUM(G74)</f>
        <v>83564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122</v>
      </c>
      <c r="E74" s="25">
        <v>151</v>
      </c>
      <c r="F74" s="20">
        <v>107247</v>
      </c>
      <c r="G74" s="21">
        <v>83564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61</v>
      </c>
      <c r="D76" s="29"/>
      <c r="E76" s="29"/>
      <c r="F76" s="3">
        <f>SUM(F77)</f>
        <v>219474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77</v>
      </c>
      <c r="D77" s="29"/>
      <c r="E77" s="29"/>
      <c r="F77" s="3">
        <f>SUM(F78:F79)</f>
        <v>219474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54</v>
      </c>
      <c r="D78" s="31" t="s">
        <v>122</v>
      </c>
      <c r="E78" s="25">
        <v>151</v>
      </c>
      <c r="F78" s="20">
        <v>203223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106</v>
      </c>
      <c r="D85" s="63"/>
      <c r="E85" s="63"/>
      <c r="F85" s="58">
        <f>SUM(F86+F94+F99+F103)</f>
        <v>694342</v>
      </c>
      <c r="G85" s="59">
        <f>SUM(G86+G94+G99+G103)</f>
        <v>520148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67</v>
      </c>
      <c r="D86" s="61"/>
      <c r="E86" s="61"/>
      <c r="F86" s="54">
        <f>SUM(F87,F90)</f>
        <v>96712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76</v>
      </c>
      <c r="D87" s="29"/>
      <c r="E87" s="29"/>
      <c r="F87" s="3">
        <f>SUM(F88)</f>
        <v>57250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97</v>
      </c>
      <c r="D88" s="34" t="s">
        <v>123</v>
      </c>
      <c r="E88" s="25">
        <v>151</v>
      </c>
      <c r="F88" s="20">
        <v>57250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110</v>
      </c>
      <c r="D94" s="29"/>
      <c r="E94" s="29"/>
      <c r="F94" s="3">
        <f>SUM(F95)</f>
        <v>272519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78</v>
      </c>
      <c r="D95" s="29"/>
      <c r="E95" s="29"/>
      <c r="F95" s="3">
        <f>SUM(F96:F97)</f>
        <v>272519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111</v>
      </c>
      <c r="D96" s="25" t="s">
        <v>126</v>
      </c>
      <c r="E96" s="25">
        <v>151</v>
      </c>
      <c r="F96" s="20">
        <v>271333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64</v>
      </c>
      <c r="D99" s="27"/>
      <c r="E99" s="27"/>
      <c r="F99" s="3">
        <f>SUM(F100)</f>
        <v>214517</v>
      </c>
      <c r="G99" s="19">
        <f>SUM(G100)</f>
        <v>187997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78</v>
      </c>
      <c r="D100" s="29"/>
      <c r="E100" s="29"/>
      <c r="F100" s="3">
        <f>SUM(F101)</f>
        <v>214517</v>
      </c>
      <c r="G100" s="19">
        <f>SUM(G101)</f>
        <v>187997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65</v>
      </c>
      <c r="D101" s="25" t="s">
        <v>125</v>
      </c>
      <c r="E101" s="25">
        <v>151</v>
      </c>
      <c r="F101" s="20">
        <v>214517</v>
      </c>
      <c r="G101" s="21">
        <v>187997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66</v>
      </c>
      <c r="D103" s="27"/>
      <c r="E103" s="27"/>
      <c r="F103" s="3">
        <f>SUM(F104)</f>
        <v>110594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78</v>
      </c>
      <c r="D104" s="29"/>
      <c r="E104" s="29"/>
      <c r="F104" s="3">
        <f>SUM(F105)</f>
        <v>110594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127</v>
      </c>
      <c r="E105" s="25">
        <v>151</v>
      </c>
      <c r="F105" s="20">
        <v>110594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107</v>
      </c>
      <c r="D107" s="63"/>
      <c r="E107" s="63"/>
      <c r="F107" s="58">
        <f>SUM(F108)</f>
        <v>435162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67</v>
      </c>
      <c r="D108" s="61"/>
      <c r="E108" s="61"/>
      <c r="F108" s="54">
        <f>SUM(F109)</f>
        <v>435162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76</v>
      </c>
      <c r="D109" s="27"/>
      <c r="E109" s="27"/>
      <c r="F109" s="3">
        <f>SUM(F110:F115)</f>
        <v>435162</v>
      </c>
      <c r="G109" s="3">
        <f>SUM(G110:G115)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86</v>
      </c>
      <c r="D111" s="36" t="s">
        <v>128</v>
      </c>
      <c r="E111" s="25">
        <v>151</v>
      </c>
      <c r="F111" s="20">
        <v>403247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>
        <v>2675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 t="s">
        <v>211</v>
      </c>
      <c r="D115" s="65"/>
      <c r="E115" s="65"/>
      <c r="F115" s="39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108</v>
      </c>
      <c r="D116" s="63"/>
      <c r="E116" s="63"/>
      <c r="F116" s="58">
        <f>SUM(F117)</f>
        <v>887751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67</v>
      </c>
      <c r="D117" s="61"/>
      <c r="E117" s="61"/>
      <c r="F117" s="54">
        <f>SUM(F118,F129,F133,F138,F145)</f>
        <v>887751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79</v>
      </c>
      <c r="D118" s="29"/>
      <c r="E118" s="29"/>
      <c r="F118" s="3">
        <f>SUM(F119:F128)</f>
        <v>397596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150</v>
      </c>
      <c r="F119" s="20">
        <v>25083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151</v>
      </c>
      <c r="E120" s="25"/>
      <c r="F120" s="20">
        <v>4000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153</v>
      </c>
      <c r="E123" s="25"/>
      <c r="F123" s="20">
        <v>2250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82</v>
      </c>
      <c r="D138" s="29"/>
      <c r="E138" s="29"/>
      <c r="F138" s="3">
        <f>SUM(F139:F144)</f>
        <v>363680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136</v>
      </c>
      <c r="E139" s="31"/>
      <c r="F139" s="20">
        <v>60910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71" t="s">
        <v>205</v>
      </c>
      <c r="E142" s="72"/>
      <c r="F142" s="73"/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/>
      <c r="C143" s="70" t="s">
        <v>209</v>
      </c>
      <c r="D143" s="71" t="s">
        <v>210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208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 x14ac:dyDescent="0.25">
      <c r="B152" s="38"/>
      <c r="C152" s="64" t="s">
        <v>207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 x14ac:dyDescent="0.3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 x14ac:dyDescent="0.3">
      <c r="B154" s="56">
        <v>137</v>
      </c>
      <c r="C154" s="57" t="s">
        <v>109</v>
      </c>
      <c r="D154" s="63"/>
      <c r="E154" s="63"/>
      <c r="F154" s="58">
        <f>SUM(F155,F181,F187)</f>
        <v>1473150</v>
      </c>
      <c r="G154" s="59">
        <f>SUM(G155,G181,G187)</f>
        <v>698460</v>
      </c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52">
        <v>138</v>
      </c>
      <c r="C155" s="53" t="s">
        <v>67</v>
      </c>
      <c r="D155" s="61"/>
      <c r="E155" s="61"/>
      <c r="F155" s="54">
        <f>SUM(F156,F159,F162)</f>
        <v>567184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 x14ac:dyDescent="0.25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 x14ac:dyDescent="0.25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 x14ac:dyDescent="0.25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 x14ac:dyDescent="0.25">
      <c r="B162" s="37">
        <v>145</v>
      </c>
      <c r="C162" s="28" t="s">
        <v>80</v>
      </c>
      <c r="D162" s="29"/>
      <c r="E162" s="29"/>
      <c r="F162" s="3">
        <f>SUM(F163:F179)</f>
        <v>566248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 x14ac:dyDescent="0.25">
      <c r="B163" s="37">
        <v>146</v>
      </c>
      <c r="C163" s="20" t="s">
        <v>5</v>
      </c>
      <c r="D163" s="25" t="s">
        <v>141</v>
      </c>
      <c r="E163" s="25"/>
      <c r="F163" s="20">
        <v>17916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149</v>
      </c>
      <c r="C166" s="20" t="s">
        <v>9</v>
      </c>
      <c r="D166" s="31" t="s">
        <v>142</v>
      </c>
      <c r="E166" s="31"/>
      <c r="F166" s="20">
        <v>292476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150</v>
      </c>
      <c r="C167" s="20" t="s">
        <v>83</v>
      </c>
      <c r="D167" s="31" t="s">
        <v>142</v>
      </c>
      <c r="E167" s="31"/>
      <c r="F167" s="20"/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 x14ac:dyDescent="0.25">
      <c r="B168" s="37">
        <v>151</v>
      </c>
      <c r="C168" s="20" t="s">
        <v>102</v>
      </c>
      <c r="D168" s="31" t="s">
        <v>142</v>
      </c>
      <c r="E168" s="31"/>
      <c r="F168" s="20">
        <v>79738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 x14ac:dyDescent="0.25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 x14ac:dyDescent="0.25">
      <c r="B170" s="37">
        <v>153</v>
      </c>
      <c r="C170" s="26" t="s">
        <v>22</v>
      </c>
      <c r="D170" s="31" t="s">
        <v>141</v>
      </c>
      <c r="E170" s="31"/>
      <c r="F170" s="20">
        <v>124596</v>
      </c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 x14ac:dyDescent="0.25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 x14ac:dyDescent="0.25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158</v>
      </c>
      <c r="C175" s="26" t="s">
        <v>20</v>
      </c>
      <c r="D175" s="31" t="s">
        <v>143</v>
      </c>
      <c r="E175" s="31"/>
      <c r="F175" s="20">
        <v>6349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 x14ac:dyDescent="0.25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 x14ac:dyDescent="0.25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 x14ac:dyDescent="0.25">
      <c r="B178" s="37">
        <v>161</v>
      </c>
      <c r="C178" s="26" t="s">
        <v>149</v>
      </c>
      <c r="D178" s="31" t="s">
        <v>141</v>
      </c>
      <c r="E178" s="31"/>
      <c r="F178" s="20">
        <v>17684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 x14ac:dyDescent="0.25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 x14ac:dyDescent="0.25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 x14ac:dyDescent="0.25">
      <c r="B181" s="37">
        <v>164</v>
      </c>
      <c r="C181" s="28" t="s">
        <v>69</v>
      </c>
      <c r="D181" s="29"/>
      <c r="E181" s="29"/>
      <c r="F181" s="3">
        <f>SUM(F183)</f>
        <v>231805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 x14ac:dyDescent="0.25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 x14ac:dyDescent="0.25">
      <c r="B183" s="37">
        <v>166</v>
      </c>
      <c r="C183" s="28" t="s">
        <v>80</v>
      </c>
      <c r="D183" s="29"/>
      <c r="E183" s="29"/>
      <c r="F183" s="3">
        <f>SUM(F184+F185)</f>
        <v>231805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 x14ac:dyDescent="0.25">
      <c r="B184" s="37">
        <v>167</v>
      </c>
      <c r="C184" s="26" t="s">
        <v>70</v>
      </c>
      <c r="D184" s="31" t="s">
        <v>141</v>
      </c>
      <c r="E184" s="25">
        <v>151</v>
      </c>
      <c r="F184" s="20">
        <v>188452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 x14ac:dyDescent="0.25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 x14ac:dyDescent="0.2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 x14ac:dyDescent="0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508926</v>
      </c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 x14ac:dyDescent="0.25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508926</v>
      </c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476550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 x14ac:dyDescent="0.25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32376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 x14ac:dyDescent="0.25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 x14ac:dyDescent="0.25">
      <c r="B193" s="37"/>
      <c r="C193" s="26"/>
      <c r="D193" s="31"/>
      <c r="E193" s="31"/>
      <c r="F193" s="20"/>
      <c r="G193" s="21"/>
      <c r="H193" s="6"/>
      <c r="I193" s="6"/>
      <c r="J193" s="6"/>
      <c r="K193" s="6"/>
      <c r="L193" s="6"/>
      <c r="M193" s="6"/>
      <c r="N193" s="6"/>
      <c r="O193" s="6"/>
    </row>
    <row r="194" spans="2:15" ht="17.25" customHeight="1" x14ac:dyDescent="0.25">
      <c r="B194" s="37">
        <v>176</v>
      </c>
      <c r="C194" s="26"/>
      <c r="D194" s="31"/>
      <c r="E194" s="31"/>
      <c r="F194" s="3"/>
      <c r="G194" s="19"/>
      <c r="H194" s="6"/>
      <c r="I194" s="6"/>
      <c r="J194" s="6"/>
      <c r="K194" s="6"/>
      <c r="L194" s="6"/>
      <c r="M194" s="6"/>
      <c r="N194" s="6"/>
      <c r="O194" s="6"/>
    </row>
    <row r="195" spans="2:15" ht="16.5" thickBot="1" x14ac:dyDescent="0.3">
      <c r="B195" s="68">
        <v>177</v>
      </c>
      <c r="C195" s="45" t="s">
        <v>202</v>
      </c>
      <c r="D195" s="46"/>
      <c r="E195" s="46"/>
      <c r="F195" s="45">
        <f>SUM(F15,F50,F85,F107,F116,F147,F154-F194)</f>
        <v>7649626</v>
      </c>
      <c r="G195" s="47">
        <f>SUM(G15+G50+G85+G107+G116+G147+G154)</f>
        <v>4444354</v>
      </c>
      <c r="H195" s="6"/>
      <c r="I195" s="6"/>
      <c r="J195" s="6"/>
      <c r="K195" s="6"/>
      <c r="L195" s="6"/>
      <c r="M195" s="6"/>
      <c r="N195" s="6"/>
      <c r="O195" s="6"/>
    </row>
    <row r="196" spans="2:15" x14ac:dyDescent="0.2">
      <c r="C196" s="4"/>
      <c r="D196" s="4"/>
      <c r="E196" s="4"/>
    </row>
    <row r="197" spans="2:15" ht="15.75" x14ac:dyDescent="0.25">
      <c r="C197" s="14"/>
      <c r="D197" s="14"/>
      <c r="E197" s="1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  <row r="236" spans="3:5" x14ac:dyDescent="0.2">
      <c r="C236" s="4"/>
      <c r="D236" s="4"/>
      <c r="E236" s="4"/>
    </row>
    <row r="237" spans="3:5" x14ac:dyDescent="0.2">
      <c r="C237" s="5"/>
      <c r="D237" s="5"/>
      <c r="E237" s="5"/>
    </row>
    <row r="238" spans="3:5" x14ac:dyDescent="0.2">
      <c r="C238" s="4"/>
      <c r="D238" s="4"/>
      <c r="E238" s="4"/>
    </row>
    <row r="239" spans="3:5" x14ac:dyDescent="0.2">
      <c r="C239" s="4"/>
      <c r="D239" s="4"/>
      <c r="E239" s="4"/>
    </row>
    <row r="240" spans="3:5" x14ac:dyDescent="0.2">
      <c r="C240" s="4"/>
      <c r="D240" s="4"/>
      <c r="E240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2022-11-11T09:39:39Z</cp:lastPrinted>
  <dcterms:created xsi:type="dcterms:W3CDTF">2007-01-03T15:43:14Z</dcterms:created>
  <dcterms:modified xsi:type="dcterms:W3CDTF">2022-11-11T09:39:44Z</dcterms:modified>
</cp:coreProperties>
</file>