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<sst xmlns="http://schemas.openxmlformats.org/spreadsheetml/2006/main" count="137" uniqueCount="96">
  <si>
    <t>Viešoji biblioteka</t>
  </si>
  <si>
    <t>Savivaldybės kontrolierius</t>
  </si>
  <si>
    <t>Kultūros renginių programa</t>
  </si>
  <si>
    <t>Išlaidos turtui įsigyti</t>
  </si>
  <si>
    <t>VšĮ ,, Sporto ir turizmo centras"</t>
  </si>
  <si>
    <t>Pagėgių Algimanto Mackaus gimnazija</t>
  </si>
  <si>
    <t>Iš viso</t>
  </si>
  <si>
    <t>Polit.pasitikėjimo valstyb.tarnautojai</t>
  </si>
  <si>
    <t>Moksleivių pavežėjimas</t>
  </si>
  <si>
    <t>M.Jankaus muziejus</t>
  </si>
  <si>
    <t>Vilkyškių seniūnijos sanitarija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</si>
  <si>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</si>
  <si>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</si>
  <si>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</si>
  <si>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</si>
  <si>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</si>
  <si>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</si>
  <si>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</si>
  <si>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</si>
  <si>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</si>
  <si>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</si>
  <si>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VšĮ ,,Pagėgių krašto informacinis centras"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</si>
  <si>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</si>
  <si>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</si>
  <si>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</si>
  <si>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</si>
  <si>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</si>
  <si>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</si>
  <si>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</si>
  <si>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</si>
  <si>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</si>
  <si>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</si>
  <si>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</si>
  <si>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</si>
  <si>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</si>
  <si>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</si>
  <si>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</si>
  <si>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</si>
  <si>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</si>
  <si>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</si>
  <si>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</si>
  <si>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</si>
  <si>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</si>
  <si>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</si>
  <si>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</si>
  <si>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Asignavimų valdytojai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</si>
  <si>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</si>
  <si>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</si>
  <si>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</si>
  <si>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</si>
  <si>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</si>
  <si>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</si>
  <si>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</si>
  <si>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</si>
  <si>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</si>
  <si>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</si>
  <si>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</si>
  <si>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</si>
  <si>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</si>
  <si>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</si>
  <si>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>SAVIVALDYBĖS ADMINISTRACIJA</t>
  </si>
  <si>
    <t>Eur</t>
  </si>
  <si>
    <t>Funkcijos</t>
  </si>
  <si>
    <t>PAGĖGIŲ SAVIVALDYBĖS 2015  METŲ  BIUDŽETO  ASIGNAVIMAI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</si>
  <si>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</si>
  <si>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</si>
  <si>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</si>
  <si>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</si>
  <si>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</si>
  <si>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</si>
  <si>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</si>
  <si>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</si>
  <si>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</si>
  <si>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</si>
  <si>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</si>
  <si>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</si>
  <si>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</si>
  <si>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</si>
  <si>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</si>
  <si>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</si>
  <si>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</si>
  <si>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VI.NVO IR BENDRUOMENIŲ RĖMIMO PROGRAMA </t>
  </si>
  <si>
    <t xml:space="preserve">VII.SOCIALINĖS PARAMOS ĮGYVENDINIMO IR SVEIKATOS PRIEŽIŪROS PROGRAMA </t>
  </si>
  <si>
    <t>Pagėgių savivaldybių tarybos</t>
  </si>
  <si>
    <t>Projektų rengimas ir įgyvendinimas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</si>
  <si>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</si>
  <si>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</si>
  <si>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</si>
  <si>
    <t>I. VALDYMO TOBULINIMO  PROGRAMA</t>
  </si>
  <si>
    <t>Kita tikslinė dotacija(Pedagoginių darbuotojų skaičiaus optimizavimui)</t>
  </si>
  <si>
    <t xml:space="preserve">PAGĖGIŲ SAVIVALDYBĖS TARYBOS 2015 M. VASARIO 10 D.SPRENDIMO Nr. T-19 "DĖL PAGĖGIŲ SAVIVALDYBĖS 2015 METŲ BIUDŽETO TVIRTINIMO" </t>
  </si>
  <si>
    <t>3 PRIEDO"PAGĖGIŲ SAVIVALDYBĖS 2015 METŲ BIUDŽETO ASIGNAVIMAI" PAKEITIMAS (3)</t>
  </si>
  <si>
    <t>2015 m. liepos  8 d.</t>
  </si>
  <si>
    <t>sprendimo Nr. T-</t>
  </si>
  <si>
    <t>3 priedas</t>
  </si>
  <si>
    <t>Sveikos ir saugios aplinkos užtikrinimas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</si>
</sst>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" fontId="6" fillId="2" borderId="36" xfId="0" applyNumberFormat="1" applyFont="1" applyFill="1" applyBorder="1" applyAlignment="1">
      <alignment/>
    </xf>
    <xf numFmtId="0" fontId="4" fillId="2" borderId="23" xfId="0" applyNumberFormat="1" applyFont="1" applyFill="1" applyBorder="1" applyAlignment="1">
      <alignment/>
    </xf>
    <xf numFmtId="0" fontId="4" fillId="0" borderId="40" xfId="0" applyFont="1" applyBorder="1" applyAlignment="1">
      <alignment wrapText="1"/>
    </xf>
    <xf numFmtId="172" fontId="6" fillId="0" borderId="23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="85" zoomScaleNormal="85" workbookViewId="0" topLeftCell="A101">
      <selection activeCell="B118" sqref="B118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spans="2:14" ht="15.75">
      <c r="B1" s="2"/>
      <c r="N1" s="1" t="s">
        <v>83</v>
      </c>
    </row>
    <row r="2" spans="2:14" ht="15.75">
      <c r="B2" s="2"/>
      <c r="N2" s="1" t="s">
        <v>92</v>
      </c>
    </row>
    <row r="3" spans="2:14" ht="15.75">
      <c r="B3" s="2"/>
      <c r="N3" s="1" t="s">
        <v>93</v>
      </c>
    </row>
    <row r="4" spans="2:14" ht="15.75">
      <c r="B4" s="2"/>
      <c r="N4" s="1" t="s">
        <v>94</v>
      </c>
    </row>
    <row r="5" ht="15.75">
      <c r="B5" s="2"/>
    </row>
    <row r="6" ht="15.75">
      <c r="B6" s="2"/>
    </row>
    <row r="7" ht="15.75">
      <c r="B7" s="2" t="s">
        <v>90</v>
      </c>
    </row>
    <row r="8" ht="15.75">
      <c r="B8" s="2" t="s">
        <v>91</v>
      </c>
    </row>
    <row r="9" ht="15.75">
      <c r="B9" s="2"/>
    </row>
    <row r="10" spans="2:17" ht="16.5" thickBot="1">
      <c r="B10" s="2"/>
      <c r="Q10" s="1" t="s">
        <v>87</v>
      </c>
    </row>
    <row r="11" spans="1:18" ht="12.75">
      <c r="A11" s="101"/>
      <c r="B11" s="80"/>
      <c r="C11" s="75"/>
      <c r="D11" s="4" t="s">
        <v>15</v>
      </c>
      <c r="E11" s="5"/>
      <c r="F11" s="6"/>
      <c r="G11" s="73"/>
      <c r="H11" s="7" t="s">
        <v>15</v>
      </c>
      <c r="I11" s="7"/>
      <c r="J11" s="8"/>
      <c r="K11" s="9"/>
      <c r="L11" s="10" t="s">
        <v>15</v>
      </c>
      <c r="M11" s="7"/>
      <c r="N11" s="66"/>
      <c r="O11" s="11"/>
      <c r="P11" s="10" t="s">
        <v>15</v>
      </c>
      <c r="Q11" s="7"/>
      <c r="R11" s="8"/>
    </row>
    <row r="12" spans="1:18" ht="12.75">
      <c r="A12" s="102"/>
      <c r="B12" s="39"/>
      <c r="C12" s="76"/>
      <c r="D12" s="12" t="s">
        <v>16</v>
      </c>
      <c r="E12" s="13"/>
      <c r="F12" s="14"/>
      <c r="G12" s="74"/>
      <c r="H12" s="15" t="s">
        <v>19</v>
      </c>
      <c r="I12" s="15"/>
      <c r="J12" s="16"/>
      <c r="K12" s="17"/>
      <c r="L12" s="3" t="s">
        <v>19</v>
      </c>
      <c r="M12" s="15"/>
      <c r="N12" s="67"/>
      <c r="O12" s="18"/>
      <c r="P12" s="3" t="s">
        <v>19</v>
      </c>
      <c r="Q12" s="15"/>
      <c r="R12" s="19"/>
    </row>
    <row r="13" spans="1:18" ht="102.75" thickBot="1">
      <c r="A13" s="102"/>
      <c r="B13" s="52" t="s">
        <v>45</v>
      </c>
      <c r="C13" s="77" t="s">
        <v>14</v>
      </c>
      <c r="D13" s="20" t="s">
        <v>6</v>
      </c>
      <c r="E13" s="21" t="s">
        <v>17</v>
      </c>
      <c r="F13" s="22" t="s">
        <v>18</v>
      </c>
      <c r="G13" s="27" t="s">
        <v>23</v>
      </c>
      <c r="H13" s="24" t="s">
        <v>13</v>
      </c>
      <c r="I13" s="25" t="s">
        <v>17</v>
      </c>
      <c r="J13" s="26" t="s">
        <v>3</v>
      </c>
      <c r="K13" s="27" t="s">
        <v>85</v>
      </c>
      <c r="L13" s="24" t="s">
        <v>13</v>
      </c>
      <c r="M13" s="25" t="s">
        <v>17</v>
      </c>
      <c r="N13" s="68" t="s">
        <v>3</v>
      </c>
      <c r="O13" s="23" t="s">
        <v>24</v>
      </c>
      <c r="P13" s="24" t="s">
        <v>13</v>
      </c>
      <c r="Q13" s="28" t="s">
        <v>20</v>
      </c>
      <c r="R13" s="29" t="s">
        <v>3</v>
      </c>
    </row>
    <row r="14" spans="1:18" ht="38.25">
      <c r="A14" s="103" t="s">
        <v>76</v>
      </c>
      <c r="B14" s="39"/>
      <c r="C14" s="78" t="s">
        <v>38</v>
      </c>
      <c r="D14" s="48" t="s">
        <v>39</v>
      </c>
      <c r="E14" s="49" t="s">
        <v>40</v>
      </c>
      <c r="F14" s="50" t="s">
        <v>41</v>
      </c>
      <c r="G14" s="31" t="s">
        <v>37</v>
      </c>
      <c r="H14" s="30"/>
      <c r="I14" s="31"/>
      <c r="J14" s="32"/>
      <c r="K14" s="47" t="s">
        <v>36</v>
      </c>
      <c r="L14" s="30"/>
      <c r="M14" s="31"/>
      <c r="N14" s="69"/>
      <c r="O14" s="46" t="s">
        <v>35</v>
      </c>
      <c r="P14" s="30"/>
      <c r="Q14" s="31"/>
      <c r="R14" s="32"/>
    </row>
    <row r="15" spans="1:18" ht="13.5" thickBot="1">
      <c r="A15" s="102"/>
      <c r="B15" s="71">
        <v>2</v>
      </c>
      <c r="C15" s="79">
        <v>3</v>
      </c>
      <c r="D15" s="56">
        <v>4</v>
      </c>
      <c r="E15" s="55">
        <v>5</v>
      </c>
      <c r="F15" s="57">
        <v>6</v>
      </c>
      <c r="G15" s="60">
        <v>7</v>
      </c>
      <c r="H15" s="59">
        <v>8</v>
      </c>
      <c r="I15" s="60">
        <v>9</v>
      </c>
      <c r="J15" s="61">
        <v>10</v>
      </c>
      <c r="K15" s="60">
        <v>11</v>
      </c>
      <c r="L15" s="59">
        <v>12</v>
      </c>
      <c r="M15" s="60">
        <v>13</v>
      </c>
      <c r="N15" s="70">
        <v>14</v>
      </c>
      <c r="O15" s="58">
        <v>15</v>
      </c>
      <c r="P15" s="59">
        <v>16</v>
      </c>
      <c r="Q15" s="60">
        <v>17</v>
      </c>
      <c r="R15" s="61">
        <v>18</v>
      </c>
    </row>
    <row r="16" spans="1:18" ht="34.5" customHeight="1" thickBot="1">
      <c r="A16" s="102">
        <v>1</v>
      </c>
      <c r="B16" s="88" t="s">
        <v>88</v>
      </c>
      <c r="C16" s="89">
        <f>SUM(C17)</f>
        <v>11142</v>
      </c>
      <c r="D16" s="89">
        <f aca="true" t="shared" si="0" ref="D16:R16">SUM(D17)</f>
        <v>11142</v>
      </c>
      <c r="E16" s="89">
        <f t="shared" si="0"/>
        <v>4700</v>
      </c>
      <c r="F16" s="89">
        <f t="shared" si="0"/>
        <v>0</v>
      </c>
      <c r="G16" s="89">
        <f t="shared" si="0"/>
        <v>11166</v>
      </c>
      <c r="H16" s="89">
        <f t="shared" si="0"/>
        <v>11166</v>
      </c>
      <c r="I16" s="89">
        <f t="shared" si="0"/>
        <v>4700</v>
      </c>
      <c r="J16" s="89">
        <f t="shared" si="0"/>
        <v>0</v>
      </c>
      <c r="K16" s="89">
        <f t="shared" si="0"/>
        <v>-24</v>
      </c>
      <c r="L16" s="89">
        <f t="shared" si="0"/>
        <v>-24</v>
      </c>
      <c r="M16" s="89">
        <f t="shared" si="0"/>
        <v>0</v>
      </c>
      <c r="N16" s="89">
        <f t="shared" si="0"/>
        <v>0</v>
      </c>
      <c r="O16" s="89">
        <f t="shared" si="0"/>
        <v>0</v>
      </c>
      <c r="P16" s="89">
        <f t="shared" si="0"/>
        <v>0</v>
      </c>
      <c r="Q16" s="89">
        <f t="shared" si="0"/>
        <v>0</v>
      </c>
      <c r="R16" s="89">
        <f t="shared" si="0"/>
        <v>0</v>
      </c>
    </row>
    <row r="17" spans="1:18" ht="15" customHeight="1">
      <c r="A17" s="102">
        <v>2</v>
      </c>
      <c r="B17" s="104" t="s">
        <v>60</v>
      </c>
      <c r="C17" s="86">
        <f>SUM(C18)</f>
        <v>11142</v>
      </c>
      <c r="D17" s="86">
        <f aca="true" t="shared" si="1" ref="D17:R17">SUM(D18)</f>
        <v>11142</v>
      </c>
      <c r="E17" s="86">
        <f t="shared" si="1"/>
        <v>4700</v>
      </c>
      <c r="F17" s="86">
        <f t="shared" si="1"/>
        <v>0</v>
      </c>
      <c r="G17" s="86">
        <f t="shared" si="1"/>
        <v>11166</v>
      </c>
      <c r="H17" s="86">
        <f t="shared" si="1"/>
        <v>11166</v>
      </c>
      <c r="I17" s="86">
        <f t="shared" si="1"/>
        <v>4700</v>
      </c>
      <c r="J17" s="86">
        <f t="shared" si="1"/>
        <v>0</v>
      </c>
      <c r="K17" s="86">
        <f t="shared" si="1"/>
        <v>-24</v>
      </c>
      <c r="L17" s="86">
        <f t="shared" si="1"/>
        <v>-24</v>
      </c>
      <c r="M17" s="86">
        <f t="shared" si="1"/>
        <v>0</v>
      </c>
      <c r="N17" s="86">
        <f t="shared" si="1"/>
        <v>0</v>
      </c>
      <c r="O17" s="86">
        <f t="shared" si="1"/>
        <v>0</v>
      </c>
      <c r="P17" s="86">
        <f t="shared" si="1"/>
        <v>0</v>
      </c>
      <c r="Q17" s="86">
        <f t="shared" si="1"/>
        <v>0</v>
      </c>
      <c r="R17" s="86">
        <f t="shared" si="1"/>
        <v>0</v>
      </c>
    </row>
    <row r="18" spans="1:18" ht="12.75">
      <c r="A18" s="102">
        <v>3</v>
      </c>
      <c r="B18" s="40" t="s">
        <v>64</v>
      </c>
      <c r="C18" s="34">
        <f aca="true" t="shared" si="2" ref="C18:R18">SUM(C19:C22)</f>
        <v>11142</v>
      </c>
      <c r="D18" s="34">
        <f t="shared" si="2"/>
        <v>11142</v>
      </c>
      <c r="E18" s="34">
        <f t="shared" si="2"/>
        <v>4700</v>
      </c>
      <c r="F18" s="34">
        <f t="shared" si="2"/>
        <v>0</v>
      </c>
      <c r="G18" s="34">
        <f t="shared" si="2"/>
        <v>11166</v>
      </c>
      <c r="H18" s="34">
        <f t="shared" si="2"/>
        <v>11166</v>
      </c>
      <c r="I18" s="34">
        <f t="shared" si="2"/>
        <v>4700</v>
      </c>
      <c r="J18" s="34">
        <f t="shared" si="2"/>
        <v>0</v>
      </c>
      <c r="K18" s="34">
        <f t="shared" si="2"/>
        <v>-24</v>
      </c>
      <c r="L18" s="34">
        <f t="shared" si="2"/>
        <v>-24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0</v>
      </c>
      <c r="Q18" s="34">
        <f t="shared" si="2"/>
        <v>0</v>
      </c>
      <c r="R18" s="35">
        <f t="shared" si="2"/>
        <v>0</v>
      </c>
    </row>
    <row r="19" spans="1:18" ht="12.75">
      <c r="A19" s="102">
        <v>4</v>
      </c>
      <c r="B19" s="37" t="s">
        <v>7</v>
      </c>
      <c r="C19" s="112">
        <f aca="true" t="shared" si="3" ref="C19:F22">SUM(G19,K19,O19)</f>
        <v>6200</v>
      </c>
      <c r="D19" s="112">
        <f t="shared" si="3"/>
        <v>6200</v>
      </c>
      <c r="E19" s="112">
        <f t="shared" si="3"/>
        <v>4700</v>
      </c>
      <c r="F19" s="112">
        <f t="shared" si="3"/>
        <v>0</v>
      </c>
      <c r="G19" s="40">
        <f>SUM(H19+J19)</f>
        <v>6200</v>
      </c>
      <c r="H19" s="37">
        <v>6200</v>
      </c>
      <c r="I19" s="37">
        <v>4700</v>
      </c>
      <c r="J19" s="37">
        <v>0</v>
      </c>
      <c r="K19" s="40">
        <f>SUM(L19+N19)</f>
        <v>0</v>
      </c>
      <c r="L19" s="37"/>
      <c r="M19" s="37"/>
      <c r="N19" s="37"/>
      <c r="O19" s="40">
        <f>SUM(P19+R19)</f>
        <v>0</v>
      </c>
      <c r="P19" s="37"/>
      <c r="Q19" s="37"/>
      <c r="R19" s="38"/>
    </row>
    <row r="20" spans="1:18" ht="12.75">
      <c r="A20" s="102">
        <v>5</v>
      </c>
      <c r="B20" s="37" t="s">
        <v>25</v>
      </c>
      <c r="C20" s="36">
        <f t="shared" si="3"/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40">
        <f>SUM(H20+J20)</f>
        <v>0</v>
      </c>
      <c r="H20" s="37"/>
      <c r="I20" s="37"/>
      <c r="J20" s="37">
        <v>0</v>
      </c>
      <c r="K20" s="40">
        <f>SUM(L20+N20)</f>
        <v>0</v>
      </c>
      <c r="L20" s="37"/>
      <c r="M20" s="37"/>
      <c r="N20" s="37"/>
      <c r="O20" s="40">
        <f>SUM(P20+R20)</f>
        <v>0</v>
      </c>
      <c r="P20" s="37"/>
      <c r="Q20" s="37"/>
      <c r="R20" s="38"/>
    </row>
    <row r="21" spans="1:18" ht="12.75">
      <c r="A21" s="102">
        <v>6</v>
      </c>
      <c r="B21" s="37" t="s">
        <v>1</v>
      </c>
      <c r="C21" s="36">
        <f t="shared" si="3"/>
        <v>0</v>
      </c>
      <c r="D21" s="36">
        <f t="shared" si="3"/>
        <v>0</v>
      </c>
      <c r="E21" s="36">
        <f t="shared" si="3"/>
        <v>0</v>
      </c>
      <c r="F21" s="36">
        <f t="shared" si="3"/>
        <v>0</v>
      </c>
      <c r="G21" s="40">
        <f>SUM(H21+J21)</f>
        <v>0</v>
      </c>
      <c r="H21" s="37"/>
      <c r="I21" s="37"/>
      <c r="J21" s="37">
        <v>0</v>
      </c>
      <c r="K21" s="40">
        <f>SUM(L21+N21)</f>
        <v>0</v>
      </c>
      <c r="L21" s="37"/>
      <c r="M21" s="37"/>
      <c r="N21" s="37"/>
      <c r="O21" s="40">
        <f>SUM(P21+R21)</f>
        <v>0</v>
      </c>
      <c r="P21" s="37"/>
      <c r="Q21" s="37"/>
      <c r="R21" s="38"/>
    </row>
    <row r="22" spans="1:18" ht="12.75">
      <c r="A22" s="102">
        <v>7</v>
      </c>
      <c r="B22" s="37" t="s">
        <v>12</v>
      </c>
      <c r="C22" s="36">
        <f t="shared" si="3"/>
        <v>4942</v>
      </c>
      <c r="D22" s="36">
        <f t="shared" si="3"/>
        <v>4942</v>
      </c>
      <c r="E22" s="36">
        <f t="shared" si="3"/>
        <v>0</v>
      </c>
      <c r="F22" s="36">
        <f t="shared" si="3"/>
        <v>0</v>
      </c>
      <c r="G22" s="40">
        <f>SUM(H22+J22)</f>
        <v>4966</v>
      </c>
      <c r="H22" s="37">
        <v>4966</v>
      </c>
      <c r="I22" s="37"/>
      <c r="J22" s="37"/>
      <c r="K22" s="40">
        <f>SUM(L22+N22)</f>
        <v>-24</v>
      </c>
      <c r="L22" s="37">
        <v>-24</v>
      </c>
      <c r="M22" s="37"/>
      <c r="N22" s="37"/>
      <c r="O22" s="40">
        <f>SUM(P22+R22)</f>
        <v>0</v>
      </c>
      <c r="P22" s="37"/>
      <c r="Q22" s="37"/>
      <c r="R22" s="38"/>
    </row>
    <row r="23" spans="1:18" ht="13.5" thickBot="1">
      <c r="A23" s="102">
        <v>35</v>
      </c>
      <c r="B23" s="91"/>
      <c r="C23" s="92"/>
      <c r="D23" s="92"/>
      <c r="E23" s="92"/>
      <c r="F23" s="92"/>
      <c r="G23" s="93"/>
      <c r="H23" s="91"/>
      <c r="I23" s="91"/>
      <c r="J23" s="91"/>
      <c r="K23" s="93"/>
      <c r="L23" s="91"/>
      <c r="M23" s="91"/>
      <c r="N23" s="91"/>
      <c r="O23" s="93"/>
      <c r="P23" s="91"/>
      <c r="Q23" s="91"/>
      <c r="R23" s="94"/>
    </row>
    <row r="24" spans="1:18" ht="36.75" customHeight="1" thickBot="1">
      <c r="A24" s="102">
        <v>36</v>
      </c>
      <c r="B24" s="105" t="s">
        <v>77</v>
      </c>
      <c r="C24" s="111">
        <f aca="true" t="shared" si="4" ref="C24:R24">SUM(C25+C32+C38+C43+C48+C53+C59+C64+C71)</f>
        <v>23127</v>
      </c>
      <c r="D24" s="111">
        <f t="shared" si="4"/>
        <v>23127</v>
      </c>
      <c r="E24" s="111">
        <f t="shared" si="4"/>
        <v>0</v>
      </c>
      <c r="F24" s="111">
        <f t="shared" si="4"/>
        <v>0</v>
      </c>
      <c r="G24" s="111">
        <f t="shared" si="4"/>
        <v>11675</v>
      </c>
      <c r="H24" s="111">
        <f t="shared" si="4"/>
        <v>11675</v>
      </c>
      <c r="I24" s="111">
        <f t="shared" si="4"/>
        <v>0</v>
      </c>
      <c r="J24" s="111">
        <f t="shared" si="4"/>
        <v>0</v>
      </c>
      <c r="K24" s="111">
        <f t="shared" si="4"/>
        <v>11452</v>
      </c>
      <c r="L24" s="111">
        <f t="shared" si="4"/>
        <v>11452</v>
      </c>
      <c r="M24" s="111">
        <f t="shared" si="4"/>
        <v>0</v>
      </c>
      <c r="N24" s="111">
        <f t="shared" si="4"/>
        <v>0</v>
      </c>
      <c r="O24" s="111">
        <f t="shared" si="4"/>
        <v>0</v>
      </c>
      <c r="P24" s="111">
        <f t="shared" si="4"/>
        <v>0</v>
      </c>
      <c r="Q24" s="111">
        <f t="shared" si="4"/>
        <v>0</v>
      </c>
      <c r="R24" s="111">
        <f t="shared" si="4"/>
        <v>0</v>
      </c>
    </row>
    <row r="25" spans="1:18" ht="12.75">
      <c r="A25" s="102">
        <v>37</v>
      </c>
      <c r="B25" s="30" t="s">
        <v>60</v>
      </c>
      <c r="C25" s="86">
        <f>SUM(C27)</f>
        <v>11191</v>
      </c>
      <c r="D25" s="86">
        <f aca="true" t="shared" si="5" ref="D25:R25">SUM(D27)</f>
        <v>11191</v>
      </c>
      <c r="E25" s="86">
        <f t="shared" si="5"/>
        <v>0</v>
      </c>
      <c r="F25" s="86">
        <f t="shared" si="5"/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11191</v>
      </c>
      <c r="L25" s="86">
        <f t="shared" si="5"/>
        <v>11191</v>
      </c>
      <c r="M25" s="86">
        <f t="shared" si="5"/>
        <v>0</v>
      </c>
      <c r="N25" s="86">
        <f t="shared" si="5"/>
        <v>0</v>
      </c>
      <c r="O25" s="86">
        <f t="shared" si="5"/>
        <v>0</v>
      </c>
      <c r="P25" s="86">
        <f t="shared" si="5"/>
        <v>0</v>
      </c>
      <c r="Q25" s="86">
        <f t="shared" si="5"/>
        <v>0</v>
      </c>
      <c r="R25" s="87">
        <f t="shared" si="5"/>
        <v>0</v>
      </c>
    </row>
    <row r="26" spans="1:18" ht="12.75">
      <c r="A26" s="102">
        <v>38</v>
      </c>
      <c r="B26" s="5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1:18" ht="13.5" customHeight="1">
      <c r="A27" s="102">
        <v>39</v>
      </c>
      <c r="B27" s="81" t="s">
        <v>69</v>
      </c>
      <c r="C27" s="34">
        <f>SUM(C28:C31)</f>
        <v>11191</v>
      </c>
      <c r="D27" s="34">
        <f aca="true" t="shared" si="6" ref="D27:R27">SUM(D28:D31)</f>
        <v>11191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11191</v>
      </c>
      <c r="L27" s="34">
        <f t="shared" si="6"/>
        <v>11191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</row>
    <row r="28" spans="1:18" ht="12.75">
      <c r="A28" s="102">
        <v>40</v>
      </c>
      <c r="B28" s="37" t="s">
        <v>32</v>
      </c>
      <c r="C28" s="36">
        <f aca="true" t="shared" si="7" ref="C28:F31">SUM(G28,K28,O28)</f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40">
        <f>SUM(H28+J28)</f>
        <v>0</v>
      </c>
      <c r="H28" s="37"/>
      <c r="I28" s="37">
        <v>0</v>
      </c>
      <c r="J28" s="37">
        <v>0</v>
      </c>
      <c r="K28" s="40">
        <f>SUM(L28+N28)</f>
        <v>0</v>
      </c>
      <c r="L28" s="37"/>
      <c r="M28" s="37"/>
      <c r="N28" s="37"/>
      <c r="O28" s="40">
        <f>SUM(P28,R28)</f>
        <v>0</v>
      </c>
      <c r="P28" s="37"/>
      <c r="Q28" s="37"/>
      <c r="R28" s="38"/>
    </row>
    <row r="29" spans="1:18" ht="12.75">
      <c r="A29" s="102">
        <v>41</v>
      </c>
      <c r="B29" s="37" t="s">
        <v>75</v>
      </c>
      <c r="C29" s="36">
        <f t="shared" si="7"/>
        <v>-261</v>
      </c>
      <c r="D29" s="36">
        <f t="shared" si="7"/>
        <v>-261</v>
      </c>
      <c r="E29" s="36">
        <f t="shared" si="7"/>
        <v>0</v>
      </c>
      <c r="F29" s="36">
        <f t="shared" si="7"/>
        <v>0</v>
      </c>
      <c r="G29" s="40">
        <f>SUM(H29+J29)</f>
        <v>0</v>
      </c>
      <c r="H29" s="37"/>
      <c r="I29" s="37"/>
      <c r="J29" s="37"/>
      <c r="K29" s="40">
        <f>SUM(L29+N29)</f>
        <v>-261</v>
      </c>
      <c r="L29" s="37">
        <v>-261</v>
      </c>
      <c r="M29" s="37"/>
      <c r="N29" s="37"/>
      <c r="O29" s="40">
        <f>SUM(P29,R29)</f>
        <v>0</v>
      </c>
      <c r="P29" s="37"/>
      <c r="Q29" s="37"/>
      <c r="R29" s="38"/>
    </row>
    <row r="30" spans="1:18" ht="12.75">
      <c r="A30" s="102">
        <v>42</v>
      </c>
      <c r="B30" s="37" t="s">
        <v>8</v>
      </c>
      <c r="C30" s="36">
        <f t="shared" si="7"/>
        <v>0</v>
      </c>
      <c r="D30" s="36">
        <f t="shared" si="7"/>
        <v>0</v>
      </c>
      <c r="E30" s="36">
        <f t="shared" si="7"/>
        <v>0</v>
      </c>
      <c r="F30" s="36">
        <f t="shared" si="7"/>
        <v>0</v>
      </c>
      <c r="G30" s="40">
        <f>SUM(H30+J30)</f>
        <v>0</v>
      </c>
      <c r="H30" s="37"/>
      <c r="I30" s="37">
        <v>0</v>
      </c>
      <c r="J30" s="37">
        <v>0</v>
      </c>
      <c r="K30" s="40">
        <f>SUM(L30+N30)</f>
        <v>0</v>
      </c>
      <c r="L30" s="37"/>
      <c r="M30" s="37"/>
      <c r="N30" s="37"/>
      <c r="O30" s="40">
        <f>SUM(P30,R30)</f>
        <v>0</v>
      </c>
      <c r="P30" s="37"/>
      <c r="Q30" s="37"/>
      <c r="R30" s="38"/>
    </row>
    <row r="31" spans="1:18" ht="25.5">
      <c r="A31" s="102">
        <v>43</v>
      </c>
      <c r="B31" s="113" t="s">
        <v>89</v>
      </c>
      <c r="C31" s="36">
        <f t="shared" si="7"/>
        <v>11452</v>
      </c>
      <c r="D31" s="36">
        <f t="shared" si="7"/>
        <v>11452</v>
      </c>
      <c r="E31" s="36">
        <f t="shared" si="7"/>
        <v>0</v>
      </c>
      <c r="F31" s="36">
        <f t="shared" si="7"/>
        <v>0</v>
      </c>
      <c r="G31" s="40">
        <f>SUM(H31+J31)</f>
        <v>0</v>
      </c>
      <c r="H31" s="37"/>
      <c r="I31" s="37"/>
      <c r="J31" s="37"/>
      <c r="K31" s="40">
        <f>SUM(L31+N31)</f>
        <v>11452</v>
      </c>
      <c r="L31" s="37">
        <v>11452</v>
      </c>
      <c r="M31" s="37"/>
      <c r="N31" s="37"/>
      <c r="O31" s="40">
        <f>SUM(P31,R31)</f>
        <v>0</v>
      </c>
      <c r="P31" s="37"/>
      <c r="Q31" s="37"/>
      <c r="R31" s="38"/>
    </row>
    <row r="32" spans="1:18" ht="12.75">
      <c r="A32" s="102">
        <v>44</v>
      </c>
      <c r="B32" s="81" t="s">
        <v>46</v>
      </c>
      <c r="C32" s="34">
        <f>SUM(C34)</f>
        <v>0</v>
      </c>
      <c r="D32" s="34">
        <f aca="true" t="shared" si="8" ref="D32:R32">SUM(D34)</f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5">
        <f t="shared" si="8"/>
        <v>0</v>
      </c>
    </row>
    <row r="33" spans="1:18" ht="12.75">
      <c r="A33" s="102">
        <v>45</v>
      </c>
      <c r="B33" s="82"/>
      <c r="C33" s="36"/>
      <c r="D33" s="36"/>
      <c r="E33" s="36"/>
      <c r="F33" s="36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4" spans="1:18" ht="13.5" customHeight="1">
      <c r="A34" s="102">
        <v>46</v>
      </c>
      <c r="B34" s="81" t="s">
        <v>69</v>
      </c>
      <c r="C34" s="34">
        <f>SUM(C35+C36)</f>
        <v>0</v>
      </c>
      <c r="D34" s="34">
        <f aca="true" t="shared" si="9" ref="D34:R34">SUM(D35+D36)</f>
        <v>0</v>
      </c>
      <c r="E34" s="34">
        <f t="shared" si="9"/>
        <v>0</v>
      </c>
      <c r="F34" s="34">
        <f t="shared" si="9"/>
        <v>0</v>
      </c>
      <c r="G34" s="34">
        <f t="shared" si="9"/>
        <v>0</v>
      </c>
      <c r="H34" s="34">
        <f t="shared" si="9"/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34">
        <f t="shared" si="9"/>
        <v>0</v>
      </c>
      <c r="Q34" s="34">
        <f t="shared" si="9"/>
        <v>0</v>
      </c>
      <c r="R34" s="35">
        <f t="shared" si="9"/>
        <v>0</v>
      </c>
    </row>
    <row r="35" spans="1:18" ht="25.5" customHeight="1">
      <c r="A35" s="102">
        <v>47</v>
      </c>
      <c r="B35" s="82" t="s">
        <v>26</v>
      </c>
      <c r="C35" s="36">
        <f aca="true" t="shared" si="10" ref="C35:F36">SUM(G35,K35,O35)</f>
        <v>0</v>
      </c>
      <c r="D35" s="36">
        <f t="shared" si="10"/>
        <v>0</v>
      </c>
      <c r="E35" s="36">
        <f t="shared" si="10"/>
        <v>0</v>
      </c>
      <c r="F35" s="36">
        <f t="shared" si="10"/>
        <v>0</v>
      </c>
      <c r="G35" s="40">
        <f>SUM(H35+J35)</f>
        <v>0</v>
      </c>
      <c r="H35" s="37"/>
      <c r="I35" s="37"/>
      <c r="J35" s="37"/>
      <c r="K35" s="40">
        <f>SUM(L35+N35)</f>
        <v>0</v>
      </c>
      <c r="L35" s="37"/>
      <c r="M35" s="37"/>
      <c r="N35" s="37"/>
      <c r="O35" s="40">
        <f>SUM(P35,R35)</f>
        <v>0</v>
      </c>
      <c r="P35" s="37">
        <v>0</v>
      </c>
      <c r="Q35" s="37">
        <v>0</v>
      </c>
      <c r="R35" s="38">
        <v>0</v>
      </c>
    </row>
    <row r="36" spans="1:18" ht="25.5" customHeight="1">
      <c r="A36" s="102">
        <v>48</v>
      </c>
      <c r="B36" s="82" t="s">
        <v>27</v>
      </c>
      <c r="C36" s="36">
        <f t="shared" si="10"/>
        <v>0</v>
      </c>
      <c r="D36" s="36">
        <f t="shared" si="10"/>
        <v>0</v>
      </c>
      <c r="E36" s="36">
        <f t="shared" si="10"/>
        <v>0</v>
      </c>
      <c r="F36" s="36">
        <f t="shared" si="10"/>
        <v>0</v>
      </c>
      <c r="G36" s="40">
        <f>SUM(H36+J36)</f>
        <v>0</v>
      </c>
      <c r="H36" s="37"/>
      <c r="I36" s="37"/>
      <c r="J36" s="37">
        <v>0</v>
      </c>
      <c r="K36" s="40">
        <f>SUM(L36+N36)</f>
        <v>0</v>
      </c>
      <c r="L36" s="37"/>
      <c r="M36" s="36"/>
      <c r="N36" s="37"/>
      <c r="O36" s="40">
        <f>SUM(P36,R36)</f>
        <v>0</v>
      </c>
      <c r="P36" s="37"/>
      <c r="Q36" s="37">
        <v>0</v>
      </c>
      <c r="R36" s="38">
        <v>0</v>
      </c>
    </row>
    <row r="37" spans="1:18" ht="12.75">
      <c r="A37" s="102">
        <v>49</v>
      </c>
      <c r="B37" s="82"/>
      <c r="C37" s="36"/>
      <c r="D37" s="36"/>
      <c r="E37" s="36"/>
      <c r="F37" s="36"/>
      <c r="G37" s="4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ht="12.75">
      <c r="A38" s="102">
        <v>50</v>
      </c>
      <c r="B38" s="81" t="s">
        <v>47</v>
      </c>
      <c r="C38" s="34">
        <f>SUM(C40)</f>
        <v>300</v>
      </c>
      <c r="D38" s="34">
        <f aca="true" t="shared" si="11" ref="D38:R38">SUM(D40)</f>
        <v>300</v>
      </c>
      <c r="E38" s="34">
        <f t="shared" si="11"/>
        <v>0</v>
      </c>
      <c r="F38" s="34">
        <f t="shared" si="11"/>
        <v>0</v>
      </c>
      <c r="G38" s="34">
        <f t="shared" si="11"/>
        <v>300</v>
      </c>
      <c r="H38" s="34">
        <f t="shared" si="11"/>
        <v>300</v>
      </c>
      <c r="I38" s="34">
        <f t="shared" si="11"/>
        <v>0</v>
      </c>
      <c r="J38" s="34">
        <f t="shared" si="11"/>
        <v>0</v>
      </c>
      <c r="K38" s="34">
        <f t="shared" si="11"/>
        <v>0</v>
      </c>
      <c r="L38" s="34">
        <f t="shared" si="11"/>
        <v>0</v>
      </c>
      <c r="M38" s="34">
        <f t="shared" si="11"/>
        <v>0</v>
      </c>
      <c r="N38" s="34">
        <f t="shared" si="11"/>
        <v>0</v>
      </c>
      <c r="O38" s="34">
        <f t="shared" si="11"/>
        <v>0</v>
      </c>
      <c r="P38" s="34">
        <f t="shared" si="11"/>
        <v>0</v>
      </c>
      <c r="Q38" s="34">
        <f t="shared" si="11"/>
        <v>0</v>
      </c>
      <c r="R38" s="35">
        <f t="shared" si="11"/>
        <v>0</v>
      </c>
    </row>
    <row r="39" spans="1:18" ht="12.75">
      <c r="A39" s="102">
        <v>51</v>
      </c>
      <c r="B39" s="81"/>
      <c r="C39" s="34"/>
      <c r="D39" s="34"/>
      <c r="E39" s="34"/>
      <c r="F39" s="3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 customHeight="1">
      <c r="A40" s="102">
        <v>52</v>
      </c>
      <c r="B40" s="81" t="s">
        <v>69</v>
      </c>
      <c r="C40" s="34">
        <f>SUM(C41)</f>
        <v>300</v>
      </c>
      <c r="D40" s="34">
        <f aca="true" t="shared" si="12" ref="D40:R40">SUM(D41)</f>
        <v>300</v>
      </c>
      <c r="E40" s="34">
        <f t="shared" si="12"/>
        <v>0</v>
      </c>
      <c r="F40" s="34">
        <f t="shared" si="12"/>
        <v>0</v>
      </c>
      <c r="G40" s="34">
        <f t="shared" si="12"/>
        <v>300</v>
      </c>
      <c r="H40" s="34">
        <f t="shared" si="12"/>
        <v>300</v>
      </c>
      <c r="I40" s="34">
        <f t="shared" si="12"/>
        <v>0</v>
      </c>
      <c r="J40" s="34">
        <f t="shared" si="12"/>
        <v>0</v>
      </c>
      <c r="K40" s="34">
        <f t="shared" si="12"/>
        <v>0</v>
      </c>
      <c r="L40" s="34">
        <f t="shared" si="12"/>
        <v>0</v>
      </c>
      <c r="M40" s="34">
        <f t="shared" si="12"/>
        <v>0</v>
      </c>
      <c r="N40" s="34">
        <f t="shared" si="12"/>
        <v>0</v>
      </c>
      <c r="O40" s="34">
        <f t="shared" si="12"/>
        <v>0</v>
      </c>
      <c r="P40" s="34">
        <f t="shared" si="12"/>
        <v>0</v>
      </c>
      <c r="Q40" s="34">
        <f t="shared" si="12"/>
        <v>0</v>
      </c>
      <c r="R40" s="35">
        <f t="shared" si="12"/>
        <v>0</v>
      </c>
    </row>
    <row r="41" spans="1:18" ht="12.75" customHeight="1">
      <c r="A41" s="102">
        <v>53</v>
      </c>
      <c r="B41" s="37" t="s">
        <v>28</v>
      </c>
      <c r="C41" s="36">
        <f>SUM(G41,K41,O41)</f>
        <v>300</v>
      </c>
      <c r="D41" s="36">
        <f>SUM(H41,L41,P41)</f>
        <v>300</v>
      </c>
      <c r="E41" s="36">
        <f>SUM(I41,M41,Q41)</f>
        <v>0</v>
      </c>
      <c r="F41" s="36">
        <f>SUM(J41,N41,R41)</f>
        <v>0</v>
      </c>
      <c r="G41" s="40">
        <f>SUM(H41+J41)</f>
        <v>300</v>
      </c>
      <c r="H41" s="37">
        <v>300</v>
      </c>
      <c r="I41" s="37"/>
      <c r="J41" s="37">
        <v>0</v>
      </c>
      <c r="K41" s="40">
        <f>SUM(L41+N41)</f>
        <v>0</v>
      </c>
      <c r="L41" s="37"/>
      <c r="M41" s="37"/>
      <c r="N41" s="37"/>
      <c r="O41" s="40">
        <f>SUM(P41,R41)</f>
        <v>0</v>
      </c>
      <c r="P41" s="40"/>
      <c r="Q41" s="40"/>
      <c r="R41" s="41"/>
    </row>
    <row r="42" spans="1:18" ht="12.75">
      <c r="A42" s="102">
        <v>54</v>
      </c>
      <c r="B42" s="37"/>
      <c r="C42" s="34"/>
      <c r="D42" s="34"/>
      <c r="E42" s="34"/>
      <c r="F42" s="34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25.5">
      <c r="A43" s="102">
        <v>55</v>
      </c>
      <c r="B43" s="81" t="s">
        <v>48</v>
      </c>
      <c r="C43" s="34">
        <f>SUM(C45)</f>
        <v>4175</v>
      </c>
      <c r="D43" s="34">
        <f aca="true" t="shared" si="13" ref="D43:R43">SUM(D45)</f>
        <v>4175</v>
      </c>
      <c r="E43" s="34">
        <f t="shared" si="13"/>
        <v>0</v>
      </c>
      <c r="F43" s="34">
        <f t="shared" si="13"/>
        <v>0</v>
      </c>
      <c r="G43" s="34">
        <f t="shared" si="13"/>
        <v>4175</v>
      </c>
      <c r="H43" s="34">
        <f t="shared" si="13"/>
        <v>4175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0</v>
      </c>
      <c r="M43" s="34">
        <f t="shared" si="13"/>
        <v>0</v>
      </c>
      <c r="N43" s="34">
        <f t="shared" si="13"/>
        <v>0</v>
      </c>
      <c r="O43" s="34">
        <f t="shared" si="13"/>
        <v>0</v>
      </c>
      <c r="P43" s="34">
        <f t="shared" si="13"/>
        <v>0</v>
      </c>
      <c r="Q43" s="34">
        <f t="shared" si="13"/>
        <v>0</v>
      </c>
      <c r="R43" s="35">
        <f t="shared" si="13"/>
        <v>0</v>
      </c>
    </row>
    <row r="44" spans="1:18" ht="12.75">
      <c r="A44" s="102">
        <v>56</v>
      </c>
      <c r="B44" s="81"/>
      <c r="C44" s="34"/>
      <c r="D44" s="34"/>
      <c r="E44" s="34"/>
      <c r="F44" s="34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 customHeight="1">
      <c r="A45" s="102">
        <v>57</v>
      </c>
      <c r="B45" s="81" t="s">
        <v>69</v>
      </c>
      <c r="C45" s="34">
        <f>SUM(C46)</f>
        <v>4175</v>
      </c>
      <c r="D45" s="34">
        <f aca="true" t="shared" si="14" ref="D45:R45">SUM(D46)</f>
        <v>4175</v>
      </c>
      <c r="E45" s="34">
        <f t="shared" si="14"/>
        <v>0</v>
      </c>
      <c r="F45" s="34">
        <f t="shared" si="14"/>
        <v>0</v>
      </c>
      <c r="G45" s="34">
        <f t="shared" si="14"/>
        <v>4175</v>
      </c>
      <c r="H45" s="34">
        <f t="shared" si="14"/>
        <v>4175</v>
      </c>
      <c r="I45" s="34">
        <f t="shared" si="14"/>
        <v>0</v>
      </c>
      <c r="J45" s="34">
        <f t="shared" si="14"/>
        <v>0</v>
      </c>
      <c r="K45" s="34">
        <f t="shared" si="14"/>
        <v>0</v>
      </c>
      <c r="L45" s="34">
        <f t="shared" si="14"/>
        <v>0</v>
      </c>
      <c r="M45" s="34">
        <f t="shared" si="14"/>
        <v>0</v>
      </c>
      <c r="N45" s="34">
        <f t="shared" si="14"/>
        <v>0</v>
      </c>
      <c r="O45" s="34">
        <f t="shared" si="14"/>
        <v>0</v>
      </c>
      <c r="P45" s="34">
        <f t="shared" si="14"/>
        <v>0</v>
      </c>
      <c r="Q45" s="34">
        <f t="shared" si="14"/>
        <v>0</v>
      </c>
      <c r="R45" s="35">
        <f t="shared" si="14"/>
        <v>0</v>
      </c>
    </row>
    <row r="46" spans="1:18" ht="12.75">
      <c r="A46" s="102">
        <v>58</v>
      </c>
      <c r="B46" s="82" t="s">
        <v>5</v>
      </c>
      <c r="C46" s="36">
        <f>SUM(G46+K46+O46)</f>
        <v>4175</v>
      </c>
      <c r="D46" s="36">
        <f>SUM(H46+L46+P46)</f>
        <v>4175</v>
      </c>
      <c r="E46" s="36">
        <f>SUM(I46+M46+Q46)</f>
        <v>0</v>
      </c>
      <c r="F46" s="36">
        <f>SUM(J46+N46+R46)</f>
        <v>0</v>
      </c>
      <c r="G46" s="40">
        <f>SUM(H46+J46)</f>
        <v>4175</v>
      </c>
      <c r="H46" s="37">
        <v>4175</v>
      </c>
      <c r="I46" s="53"/>
      <c r="J46" s="53">
        <v>0</v>
      </c>
      <c r="K46" s="40">
        <f>SUM(L46+N46)</f>
        <v>0</v>
      </c>
      <c r="L46" s="37"/>
      <c r="M46" s="53"/>
      <c r="N46" s="53"/>
      <c r="O46" s="51">
        <f>SUM(P46+R46)</f>
        <v>0</v>
      </c>
      <c r="P46" s="53"/>
      <c r="Q46" s="53">
        <v>0</v>
      </c>
      <c r="R46" s="63">
        <v>0</v>
      </c>
    </row>
    <row r="47" spans="1:18" ht="12.75">
      <c r="A47" s="102">
        <v>59</v>
      </c>
      <c r="B47" s="82"/>
      <c r="C47" s="36"/>
      <c r="D47" s="36"/>
      <c r="E47" s="36"/>
      <c r="F47" s="36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63"/>
    </row>
    <row r="48" spans="1:18" ht="12.75">
      <c r="A48" s="102">
        <v>60</v>
      </c>
      <c r="B48" s="81" t="s">
        <v>49</v>
      </c>
      <c r="C48" s="34">
        <f>SUM(C50)</f>
        <v>750</v>
      </c>
      <c r="D48" s="34">
        <f aca="true" t="shared" si="15" ref="D48:R48">SUM(D50)</f>
        <v>750</v>
      </c>
      <c r="E48" s="34">
        <f t="shared" si="15"/>
        <v>0</v>
      </c>
      <c r="F48" s="34">
        <f t="shared" si="15"/>
        <v>0</v>
      </c>
      <c r="G48" s="34">
        <f t="shared" si="15"/>
        <v>750</v>
      </c>
      <c r="H48" s="34">
        <f t="shared" si="15"/>
        <v>750</v>
      </c>
      <c r="I48" s="34">
        <f t="shared" si="15"/>
        <v>0</v>
      </c>
      <c r="J48" s="34">
        <f t="shared" si="15"/>
        <v>0</v>
      </c>
      <c r="K48" s="34">
        <f t="shared" si="15"/>
        <v>0</v>
      </c>
      <c r="L48" s="34">
        <f t="shared" si="15"/>
        <v>0</v>
      </c>
      <c r="M48" s="34">
        <f t="shared" si="15"/>
        <v>0</v>
      </c>
      <c r="N48" s="34">
        <f t="shared" si="15"/>
        <v>0</v>
      </c>
      <c r="O48" s="34">
        <f t="shared" si="15"/>
        <v>0</v>
      </c>
      <c r="P48" s="34">
        <f t="shared" si="15"/>
        <v>0</v>
      </c>
      <c r="Q48" s="34">
        <f t="shared" si="15"/>
        <v>0</v>
      </c>
      <c r="R48" s="35">
        <f t="shared" si="15"/>
        <v>0</v>
      </c>
    </row>
    <row r="49" spans="1:18" ht="12.75">
      <c r="A49" s="102">
        <v>61</v>
      </c>
      <c r="B49" s="81"/>
      <c r="C49" s="36"/>
      <c r="D49" s="36"/>
      <c r="E49" s="36"/>
      <c r="F49" s="36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3"/>
    </row>
    <row r="50" spans="1:18" ht="13.5" customHeight="1">
      <c r="A50" s="102">
        <v>62</v>
      </c>
      <c r="B50" s="81" t="s">
        <v>69</v>
      </c>
      <c r="C50" s="34">
        <f>SUM(C51)</f>
        <v>750</v>
      </c>
      <c r="D50" s="34">
        <f aca="true" t="shared" si="16" ref="D50:R50">SUM(D51)</f>
        <v>750</v>
      </c>
      <c r="E50" s="34">
        <f t="shared" si="16"/>
        <v>0</v>
      </c>
      <c r="F50" s="34">
        <f t="shared" si="16"/>
        <v>0</v>
      </c>
      <c r="G50" s="34">
        <f t="shared" si="16"/>
        <v>750</v>
      </c>
      <c r="H50" s="34">
        <f t="shared" si="16"/>
        <v>750</v>
      </c>
      <c r="I50" s="34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4">
        <f t="shared" si="16"/>
        <v>0</v>
      </c>
      <c r="N50" s="34">
        <f t="shared" si="16"/>
        <v>0</v>
      </c>
      <c r="O50" s="34">
        <f t="shared" si="16"/>
        <v>0</v>
      </c>
      <c r="P50" s="34">
        <f t="shared" si="16"/>
        <v>0</v>
      </c>
      <c r="Q50" s="34">
        <f t="shared" si="16"/>
        <v>0</v>
      </c>
      <c r="R50" s="35">
        <f t="shared" si="16"/>
        <v>0</v>
      </c>
    </row>
    <row r="51" spans="1:18" ht="12.75">
      <c r="A51" s="102">
        <v>63</v>
      </c>
      <c r="B51" s="37" t="s">
        <v>29</v>
      </c>
      <c r="C51" s="36">
        <f>SUM(G51+K51+O51)</f>
        <v>750</v>
      </c>
      <c r="D51" s="36">
        <f>SUM(H51+L51+P51)</f>
        <v>750</v>
      </c>
      <c r="E51" s="36">
        <f>SUM(I51+M51+Q51)</f>
        <v>0</v>
      </c>
      <c r="F51" s="36">
        <f>SUM(J51+N51+R51)</f>
        <v>0</v>
      </c>
      <c r="G51" s="40">
        <f>SUM(H51+J51)</f>
        <v>750</v>
      </c>
      <c r="H51" s="37">
        <v>750</v>
      </c>
      <c r="I51" s="53"/>
      <c r="J51" s="53">
        <v>0</v>
      </c>
      <c r="K51" s="40">
        <f>SUM(L51+N51)</f>
        <v>0</v>
      </c>
      <c r="L51" s="37"/>
      <c r="M51" s="53"/>
      <c r="N51" s="53"/>
      <c r="O51" s="51">
        <f>SUM(P51+R51)</f>
        <v>0</v>
      </c>
      <c r="P51" s="53"/>
      <c r="Q51" s="53">
        <v>0</v>
      </c>
      <c r="R51" s="63"/>
    </row>
    <row r="52" spans="1:18" ht="12.75">
      <c r="A52" s="102">
        <v>64</v>
      </c>
      <c r="B52" s="82"/>
      <c r="C52" s="36"/>
      <c r="D52" s="36"/>
      <c r="E52" s="36"/>
      <c r="F52" s="36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63"/>
    </row>
    <row r="53" spans="1:18" ht="12.75">
      <c r="A53" s="102">
        <v>65</v>
      </c>
      <c r="B53" s="51" t="s">
        <v>50</v>
      </c>
      <c r="C53" s="34">
        <f>SUM(C55)</f>
        <v>1174</v>
      </c>
      <c r="D53" s="34">
        <f aca="true" t="shared" si="17" ref="D53:R53">SUM(D55)</f>
        <v>1174</v>
      </c>
      <c r="E53" s="34">
        <f t="shared" si="17"/>
        <v>0</v>
      </c>
      <c r="F53" s="34">
        <f t="shared" si="17"/>
        <v>0</v>
      </c>
      <c r="G53" s="34">
        <f t="shared" si="17"/>
        <v>1000</v>
      </c>
      <c r="H53" s="34">
        <f t="shared" si="17"/>
        <v>1000</v>
      </c>
      <c r="I53" s="34">
        <f t="shared" si="17"/>
        <v>0</v>
      </c>
      <c r="J53" s="34">
        <f t="shared" si="17"/>
        <v>0</v>
      </c>
      <c r="K53" s="34">
        <f t="shared" si="17"/>
        <v>174</v>
      </c>
      <c r="L53" s="34">
        <f t="shared" si="17"/>
        <v>174</v>
      </c>
      <c r="M53" s="34">
        <f t="shared" si="17"/>
        <v>0</v>
      </c>
      <c r="N53" s="34">
        <f t="shared" si="17"/>
        <v>0</v>
      </c>
      <c r="O53" s="34">
        <f t="shared" si="17"/>
        <v>0</v>
      </c>
      <c r="P53" s="34">
        <f t="shared" si="17"/>
        <v>0</v>
      </c>
      <c r="Q53" s="34">
        <f t="shared" si="17"/>
        <v>0</v>
      </c>
      <c r="R53" s="35">
        <f t="shared" si="17"/>
        <v>0</v>
      </c>
    </row>
    <row r="54" spans="1:18" ht="12.75">
      <c r="A54" s="102">
        <v>66</v>
      </c>
      <c r="B54" s="51"/>
      <c r="C54" s="36"/>
      <c r="D54" s="36"/>
      <c r="E54" s="36"/>
      <c r="F54" s="36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63"/>
    </row>
    <row r="55" spans="1:18" ht="13.5" customHeight="1">
      <c r="A55" s="102">
        <v>67</v>
      </c>
      <c r="B55" s="81" t="s">
        <v>69</v>
      </c>
      <c r="C55" s="34">
        <f>SUM(C56+C57)</f>
        <v>1174</v>
      </c>
      <c r="D55" s="34">
        <f aca="true" t="shared" si="18" ref="D55:R55">SUM(D56+D57)</f>
        <v>1174</v>
      </c>
      <c r="E55" s="34">
        <f t="shared" si="18"/>
        <v>0</v>
      </c>
      <c r="F55" s="34">
        <f t="shared" si="18"/>
        <v>0</v>
      </c>
      <c r="G55" s="34">
        <f t="shared" si="18"/>
        <v>1000</v>
      </c>
      <c r="H55" s="34">
        <f t="shared" si="18"/>
        <v>1000</v>
      </c>
      <c r="I55" s="34">
        <f t="shared" si="18"/>
        <v>0</v>
      </c>
      <c r="J55" s="34">
        <f t="shared" si="18"/>
        <v>0</v>
      </c>
      <c r="K55" s="34">
        <f t="shared" si="18"/>
        <v>174</v>
      </c>
      <c r="L55" s="34">
        <f t="shared" si="18"/>
        <v>174</v>
      </c>
      <c r="M55" s="34">
        <f t="shared" si="18"/>
        <v>0</v>
      </c>
      <c r="N55" s="34">
        <f t="shared" si="18"/>
        <v>0</v>
      </c>
      <c r="O55" s="34">
        <f t="shared" si="18"/>
        <v>0</v>
      </c>
      <c r="P55" s="34">
        <f t="shared" si="18"/>
        <v>0</v>
      </c>
      <c r="Q55" s="34">
        <f t="shared" si="18"/>
        <v>0</v>
      </c>
      <c r="R55" s="35">
        <f t="shared" si="18"/>
        <v>0</v>
      </c>
    </row>
    <row r="56" spans="1:18" ht="12.75">
      <c r="A56" s="102">
        <v>68</v>
      </c>
      <c r="B56" s="37" t="s">
        <v>30</v>
      </c>
      <c r="C56" s="36">
        <f aca="true" t="shared" si="19" ref="C56:F57">SUM(G56+K56+O56)</f>
        <v>1174</v>
      </c>
      <c r="D56" s="36">
        <f t="shared" si="19"/>
        <v>1174</v>
      </c>
      <c r="E56" s="36">
        <f t="shared" si="19"/>
        <v>0</v>
      </c>
      <c r="F56" s="36">
        <f t="shared" si="19"/>
        <v>0</v>
      </c>
      <c r="G56" s="40">
        <f>SUM(H56+J56)</f>
        <v>1000</v>
      </c>
      <c r="H56" s="37">
        <v>1000</v>
      </c>
      <c r="I56" s="53"/>
      <c r="J56" s="53">
        <v>0</v>
      </c>
      <c r="K56" s="40">
        <f>SUM(L56+N56)</f>
        <v>174</v>
      </c>
      <c r="L56" s="37">
        <v>174</v>
      </c>
      <c r="M56" s="53"/>
      <c r="N56" s="53"/>
      <c r="O56" s="51">
        <f>SUM(P56+R56)</f>
        <v>0</v>
      </c>
      <c r="P56" s="53"/>
      <c r="Q56" s="53">
        <v>0</v>
      </c>
      <c r="R56" s="63">
        <v>0</v>
      </c>
    </row>
    <row r="57" spans="1:18" ht="25.5">
      <c r="A57" s="102">
        <v>69</v>
      </c>
      <c r="B57" s="82" t="s">
        <v>33</v>
      </c>
      <c r="C57" s="36">
        <f t="shared" si="19"/>
        <v>0</v>
      </c>
      <c r="D57" s="36">
        <f t="shared" si="19"/>
        <v>0</v>
      </c>
      <c r="E57" s="36">
        <f t="shared" si="19"/>
        <v>0</v>
      </c>
      <c r="F57" s="36">
        <f t="shared" si="19"/>
        <v>0</v>
      </c>
      <c r="G57" s="40">
        <f>SUM(H57+J57)</f>
        <v>0</v>
      </c>
      <c r="H57" s="37"/>
      <c r="I57" s="53"/>
      <c r="J57" s="53">
        <v>0</v>
      </c>
      <c r="K57" s="40">
        <f>SUM(L57+N57)</f>
        <v>0</v>
      </c>
      <c r="L57" s="37"/>
      <c r="M57" s="53"/>
      <c r="N57" s="53"/>
      <c r="O57" s="51">
        <f>SUM(P57+R57)</f>
        <v>0</v>
      </c>
      <c r="P57" s="53"/>
      <c r="Q57" s="53">
        <v>0</v>
      </c>
      <c r="R57" s="63">
        <v>0</v>
      </c>
    </row>
    <row r="58" spans="1:18" ht="12.75" customHeight="1">
      <c r="A58" s="102">
        <v>70</v>
      </c>
      <c r="B58" s="53"/>
      <c r="C58" s="36"/>
      <c r="D58" s="36"/>
      <c r="E58" s="36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40"/>
      <c r="Q58" s="40"/>
      <c r="R58" s="41"/>
    </row>
    <row r="59" spans="1:18" ht="27" customHeight="1">
      <c r="A59" s="102">
        <v>71</v>
      </c>
      <c r="B59" s="83" t="s">
        <v>51</v>
      </c>
      <c r="C59" s="34">
        <f>SUM(C61)</f>
        <v>1700</v>
      </c>
      <c r="D59" s="34">
        <f aca="true" t="shared" si="20" ref="D59:R59">SUM(D61)</f>
        <v>1700</v>
      </c>
      <c r="E59" s="34">
        <f t="shared" si="20"/>
        <v>0</v>
      </c>
      <c r="F59" s="34">
        <f t="shared" si="20"/>
        <v>0</v>
      </c>
      <c r="G59" s="34">
        <f t="shared" si="20"/>
        <v>1700</v>
      </c>
      <c r="H59" s="34">
        <f t="shared" si="20"/>
        <v>1700</v>
      </c>
      <c r="I59" s="34">
        <f t="shared" si="20"/>
        <v>0</v>
      </c>
      <c r="J59" s="34">
        <f t="shared" si="20"/>
        <v>0</v>
      </c>
      <c r="K59" s="34">
        <f t="shared" si="20"/>
        <v>0</v>
      </c>
      <c r="L59" s="34">
        <f t="shared" si="20"/>
        <v>0</v>
      </c>
      <c r="M59" s="34">
        <f t="shared" si="20"/>
        <v>0</v>
      </c>
      <c r="N59" s="34">
        <f t="shared" si="20"/>
        <v>0</v>
      </c>
      <c r="O59" s="34">
        <f t="shared" si="20"/>
        <v>0</v>
      </c>
      <c r="P59" s="34">
        <f t="shared" si="20"/>
        <v>0</v>
      </c>
      <c r="Q59" s="34">
        <f t="shared" si="20"/>
        <v>0</v>
      </c>
      <c r="R59" s="35">
        <f t="shared" si="20"/>
        <v>0</v>
      </c>
    </row>
    <row r="60" spans="1:18" ht="11.25" customHeight="1">
      <c r="A60" s="102">
        <v>72</v>
      </c>
      <c r="B60" s="83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40"/>
      <c r="Q60" s="40"/>
      <c r="R60" s="41"/>
    </row>
    <row r="61" spans="1:18" ht="13.5" customHeight="1">
      <c r="A61" s="102">
        <v>73</v>
      </c>
      <c r="B61" s="81" t="s">
        <v>69</v>
      </c>
      <c r="C61" s="34">
        <f>SUM(C62)</f>
        <v>1700</v>
      </c>
      <c r="D61" s="34">
        <f aca="true" t="shared" si="21" ref="D61:R61">SUM(D62)</f>
        <v>1700</v>
      </c>
      <c r="E61" s="34">
        <f t="shared" si="21"/>
        <v>0</v>
      </c>
      <c r="F61" s="34">
        <f t="shared" si="21"/>
        <v>0</v>
      </c>
      <c r="G61" s="34">
        <f t="shared" si="21"/>
        <v>1700</v>
      </c>
      <c r="H61" s="34">
        <f t="shared" si="21"/>
        <v>1700</v>
      </c>
      <c r="I61" s="34">
        <f t="shared" si="21"/>
        <v>0</v>
      </c>
      <c r="J61" s="34">
        <f t="shared" si="21"/>
        <v>0</v>
      </c>
      <c r="K61" s="34">
        <f t="shared" si="21"/>
        <v>0</v>
      </c>
      <c r="L61" s="34">
        <f t="shared" si="21"/>
        <v>0</v>
      </c>
      <c r="M61" s="34">
        <f t="shared" si="21"/>
        <v>0</v>
      </c>
      <c r="N61" s="34">
        <f t="shared" si="21"/>
        <v>0</v>
      </c>
      <c r="O61" s="34">
        <f t="shared" si="21"/>
        <v>0</v>
      </c>
      <c r="P61" s="34">
        <f t="shared" si="21"/>
        <v>0</v>
      </c>
      <c r="Q61" s="34">
        <f t="shared" si="21"/>
        <v>0</v>
      </c>
      <c r="R61" s="35">
        <f t="shared" si="21"/>
        <v>0</v>
      </c>
    </row>
    <row r="62" spans="1:18" ht="27" customHeight="1">
      <c r="A62" s="102">
        <v>74</v>
      </c>
      <c r="B62" s="82" t="s">
        <v>31</v>
      </c>
      <c r="C62" s="36">
        <f>SUM(G62+K62+O62)</f>
        <v>1700</v>
      </c>
      <c r="D62" s="36">
        <f>SUM(H62+L62+P62)</f>
        <v>1700</v>
      </c>
      <c r="E62" s="36">
        <f>SUM(I62+M62+Q62)</f>
        <v>0</v>
      </c>
      <c r="F62" s="36">
        <f>SUM(J62+N62+R62)</f>
        <v>0</v>
      </c>
      <c r="G62" s="40">
        <f>SUM(H62+J62)</f>
        <v>1700</v>
      </c>
      <c r="H62" s="37">
        <v>1700</v>
      </c>
      <c r="I62" s="37"/>
      <c r="J62" s="37"/>
      <c r="K62" s="40">
        <f>SUM(L62+N62)</f>
        <v>0</v>
      </c>
      <c r="L62" s="37"/>
      <c r="M62" s="37"/>
      <c r="N62" s="37"/>
      <c r="O62" s="40">
        <f>SUM(P62+R62)</f>
        <v>0</v>
      </c>
      <c r="P62" s="37"/>
      <c r="Q62" s="37">
        <v>0</v>
      </c>
      <c r="R62" s="38">
        <v>0</v>
      </c>
    </row>
    <row r="63" spans="1:18" ht="12" customHeight="1">
      <c r="A63" s="102">
        <v>75</v>
      </c>
      <c r="B63" s="82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40"/>
      <c r="Q63" s="40"/>
      <c r="R63" s="41"/>
    </row>
    <row r="64" spans="1:18" ht="24.75" customHeight="1">
      <c r="A64" s="102">
        <v>76</v>
      </c>
      <c r="B64" s="81" t="s">
        <v>52</v>
      </c>
      <c r="C64" s="34">
        <f>SUM(C66)</f>
        <v>3837</v>
      </c>
      <c r="D64" s="34">
        <f aca="true" t="shared" si="22" ref="D64:R64">SUM(D66)</f>
        <v>3837</v>
      </c>
      <c r="E64" s="34">
        <f t="shared" si="22"/>
        <v>0</v>
      </c>
      <c r="F64" s="34">
        <f t="shared" si="22"/>
        <v>0</v>
      </c>
      <c r="G64" s="34">
        <f t="shared" si="22"/>
        <v>3750</v>
      </c>
      <c r="H64" s="34">
        <f t="shared" si="22"/>
        <v>3750</v>
      </c>
      <c r="I64" s="34">
        <f t="shared" si="22"/>
        <v>0</v>
      </c>
      <c r="J64" s="34">
        <f t="shared" si="22"/>
        <v>0</v>
      </c>
      <c r="K64" s="34">
        <f t="shared" si="22"/>
        <v>87</v>
      </c>
      <c r="L64" s="34">
        <f t="shared" si="22"/>
        <v>87</v>
      </c>
      <c r="M64" s="34">
        <f t="shared" si="22"/>
        <v>0</v>
      </c>
      <c r="N64" s="34">
        <f t="shared" si="22"/>
        <v>0</v>
      </c>
      <c r="O64" s="34">
        <f t="shared" si="22"/>
        <v>0</v>
      </c>
      <c r="P64" s="34">
        <f t="shared" si="22"/>
        <v>0</v>
      </c>
      <c r="Q64" s="34">
        <f t="shared" si="22"/>
        <v>0</v>
      </c>
      <c r="R64" s="35">
        <f t="shared" si="22"/>
        <v>0</v>
      </c>
    </row>
    <row r="65" spans="1:18" ht="12" customHeight="1">
      <c r="A65" s="102">
        <v>77</v>
      </c>
      <c r="B65" s="81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40"/>
      <c r="Q65" s="40"/>
      <c r="R65" s="41"/>
    </row>
    <row r="66" spans="1:18" ht="13.5" customHeight="1">
      <c r="A66" s="102">
        <v>78</v>
      </c>
      <c r="B66" s="81" t="s">
        <v>69</v>
      </c>
      <c r="C66" s="34">
        <f>SUM(C67:C69)</f>
        <v>3837</v>
      </c>
      <c r="D66" s="34">
        <f aca="true" t="shared" si="23" ref="D66:R66">SUM(D67:D69)</f>
        <v>3837</v>
      </c>
      <c r="E66" s="34">
        <f t="shared" si="23"/>
        <v>0</v>
      </c>
      <c r="F66" s="34">
        <f t="shared" si="23"/>
        <v>0</v>
      </c>
      <c r="G66" s="34">
        <f t="shared" si="23"/>
        <v>3750</v>
      </c>
      <c r="H66" s="34">
        <f t="shared" si="23"/>
        <v>3750</v>
      </c>
      <c r="I66" s="34">
        <f t="shared" si="23"/>
        <v>0</v>
      </c>
      <c r="J66" s="34">
        <f t="shared" si="23"/>
        <v>0</v>
      </c>
      <c r="K66" s="34">
        <f t="shared" si="23"/>
        <v>87</v>
      </c>
      <c r="L66" s="34">
        <f t="shared" si="23"/>
        <v>87</v>
      </c>
      <c r="M66" s="34">
        <f t="shared" si="23"/>
        <v>0</v>
      </c>
      <c r="N66" s="34">
        <f t="shared" si="23"/>
        <v>0</v>
      </c>
      <c r="O66" s="34">
        <f t="shared" si="23"/>
        <v>0</v>
      </c>
      <c r="P66" s="34">
        <f t="shared" si="23"/>
        <v>0</v>
      </c>
      <c r="Q66" s="34">
        <f t="shared" si="23"/>
        <v>0</v>
      </c>
      <c r="R66" s="35">
        <f t="shared" si="23"/>
        <v>0</v>
      </c>
    </row>
    <row r="67" spans="1:18" ht="15" customHeight="1">
      <c r="A67" s="102">
        <v>79</v>
      </c>
      <c r="B67" s="82" t="s">
        <v>43</v>
      </c>
      <c r="C67" s="36">
        <f aca="true" t="shared" si="24" ref="C67:F69">SUM(G67+K67+O67)</f>
        <v>3550</v>
      </c>
      <c r="D67" s="36">
        <f t="shared" si="24"/>
        <v>3550</v>
      </c>
      <c r="E67" s="36">
        <f t="shared" si="24"/>
        <v>0</v>
      </c>
      <c r="F67" s="36">
        <f t="shared" si="24"/>
        <v>0</v>
      </c>
      <c r="G67" s="40">
        <f>SUM(H67+J67)</f>
        <v>3550</v>
      </c>
      <c r="H67" s="37">
        <v>3550</v>
      </c>
      <c r="I67" s="37"/>
      <c r="J67" s="37">
        <v>0</v>
      </c>
      <c r="K67" s="40">
        <f>SUM(L67+N67)</f>
        <v>0</v>
      </c>
      <c r="L67" s="37"/>
      <c r="M67" s="37"/>
      <c r="N67" s="37"/>
      <c r="O67" s="40">
        <f>SUM(P67+R67)</f>
        <v>0</v>
      </c>
      <c r="P67" s="37"/>
      <c r="Q67" s="37">
        <v>0</v>
      </c>
      <c r="R67" s="38">
        <v>0</v>
      </c>
    </row>
    <row r="68" spans="1:18" ht="24.75" customHeight="1">
      <c r="A68" s="102">
        <v>80</v>
      </c>
      <c r="B68" s="82" t="s">
        <v>44</v>
      </c>
      <c r="C68" s="36">
        <f t="shared" si="24"/>
        <v>0</v>
      </c>
      <c r="D68" s="36">
        <f t="shared" si="24"/>
        <v>0</v>
      </c>
      <c r="E68" s="36">
        <f t="shared" si="24"/>
        <v>0</v>
      </c>
      <c r="F68" s="36">
        <f t="shared" si="24"/>
        <v>0</v>
      </c>
      <c r="G68" s="40">
        <f>SUM(H68+J68)</f>
        <v>0</v>
      </c>
      <c r="H68" s="37"/>
      <c r="I68" s="37"/>
      <c r="J68" s="37">
        <v>0</v>
      </c>
      <c r="K68" s="40">
        <f>SUM(L68+N68)</f>
        <v>0</v>
      </c>
      <c r="L68" s="37"/>
      <c r="M68" s="37"/>
      <c r="N68" s="37"/>
      <c r="O68" s="40">
        <f>SUM(P68+R68)</f>
        <v>0</v>
      </c>
      <c r="P68" s="37"/>
      <c r="Q68" s="37"/>
      <c r="R68" s="38"/>
    </row>
    <row r="69" spans="1:18" ht="38.25">
      <c r="A69" s="102">
        <v>81</v>
      </c>
      <c r="B69" s="82" t="s">
        <v>86</v>
      </c>
      <c r="C69" s="36">
        <f t="shared" si="24"/>
        <v>287</v>
      </c>
      <c r="D69" s="36">
        <f t="shared" si="24"/>
        <v>287</v>
      </c>
      <c r="E69" s="36">
        <f t="shared" si="24"/>
        <v>0</v>
      </c>
      <c r="F69" s="36">
        <f t="shared" si="24"/>
        <v>0</v>
      </c>
      <c r="G69" s="40">
        <f>SUM(H69+J69)</f>
        <v>200</v>
      </c>
      <c r="H69" s="37">
        <v>200</v>
      </c>
      <c r="I69" s="37"/>
      <c r="J69" s="37"/>
      <c r="K69" s="40">
        <f>SUM(L69+N69)</f>
        <v>87</v>
      </c>
      <c r="L69" s="37">
        <v>87</v>
      </c>
      <c r="M69" s="37"/>
      <c r="N69" s="37"/>
      <c r="O69" s="40">
        <f>SUM(P69+R69)</f>
        <v>0</v>
      </c>
      <c r="P69" s="37"/>
      <c r="Q69" s="37">
        <v>0</v>
      </c>
      <c r="R69" s="38">
        <v>0</v>
      </c>
    </row>
    <row r="70" spans="1:18" ht="12.75">
      <c r="A70" s="102">
        <v>82</v>
      </c>
      <c r="B70" s="82"/>
      <c r="C70" s="36"/>
      <c r="D70" s="36"/>
      <c r="E70" s="36"/>
      <c r="F70" s="36"/>
      <c r="G70" s="40"/>
      <c r="H70" s="37"/>
      <c r="I70" s="37"/>
      <c r="J70" s="37"/>
      <c r="K70" s="40"/>
      <c r="L70" s="37"/>
      <c r="M70" s="37"/>
      <c r="N70" s="37"/>
      <c r="O70" s="40"/>
      <c r="P70" s="37"/>
      <c r="Q70" s="37"/>
      <c r="R70" s="38"/>
    </row>
    <row r="71" spans="1:18" ht="25.5">
      <c r="A71" s="102">
        <v>83</v>
      </c>
      <c r="B71" s="83" t="s">
        <v>54</v>
      </c>
      <c r="C71" s="34">
        <f>SUM(C73)</f>
        <v>0</v>
      </c>
      <c r="D71" s="34">
        <f aca="true" t="shared" si="25" ref="D71:R71">SUM(D73)</f>
        <v>0</v>
      </c>
      <c r="E71" s="34">
        <f t="shared" si="25"/>
        <v>0</v>
      </c>
      <c r="F71" s="34">
        <f t="shared" si="25"/>
        <v>0</v>
      </c>
      <c r="G71" s="34">
        <f t="shared" si="25"/>
        <v>0</v>
      </c>
      <c r="H71" s="34">
        <f t="shared" si="25"/>
        <v>0</v>
      </c>
      <c r="I71" s="34">
        <f t="shared" si="25"/>
        <v>0</v>
      </c>
      <c r="J71" s="34">
        <f t="shared" si="25"/>
        <v>0</v>
      </c>
      <c r="K71" s="34">
        <f t="shared" si="25"/>
        <v>0</v>
      </c>
      <c r="L71" s="34">
        <f t="shared" si="25"/>
        <v>0</v>
      </c>
      <c r="M71" s="34">
        <f t="shared" si="25"/>
        <v>0</v>
      </c>
      <c r="N71" s="34">
        <f t="shared" si="25"/>
        <v>0</v>
      </c>
      <c r="O71" s="34">
        <f t="shared" si="25"/>
        <v>0</v>
      </c>
      <c r="P71" s="34">
        <f t="shared" si="25"/>
        <v>0</v>
      </c>
      <c r="Q71" s="34">
        <f t="shared" si="25"/>
        <v>0</v>
      </c>
      <c r="R71" s="35">
        <f t="shared" si="25"/>
        <v>0</v>
      </c>
    </row>
    <row r="72" spans="1:18" ht="12.75">
      <c r="A72" s="102">
        <v>84</v>
      </c>
      <c r="B72" s="83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spans="1:18" ht="12.75">
      <c r="A73" s="102">
        <v>85</v>
      </c>
      <c r="B73" s="81" t="s">
        <v>70</v>
      </c>
      <c r="C73" s="34">
        <f>SUM(C74)</f>
        <v>0</v>
      </c>
      <c r="D73" s="34">
        <f aca="true" t="shared" si="26" ref="D73:R73">SUM(D74)</f>
        <v>0</v>
      </c>
      <c r="E73" s="34">
        <f t="shared" si="26"/>
        <v>0</v>
      </c>
      <c r="F73" s="34">
        <f t="shared" si="26"/>
        <v>0</v>
      </c>
      <c r="G73" s="34">
        <f t="shared" si="26"/>
        <v>0</v>
      </c>
      <c r="H73" s="34">
        <f t="shared" si="26"/>
        <v>0</v>
      </c>
      <c r="I73" s="34">
        <f t="shared" si="26"/>
        <v>0</v>
      </c>
      <c r="J73" s="34">
        <f t="shared" si="26"/>
        <v>0</v>
      </c>
      <c r="K73" s="34">
        <f t="shared" si="26"/>
        <v>0</v>
      </c>
      <c r="L73" s="34">
        <f t="shared" si="26"/>
        <v>0</v>
      </c>
      <c r="M73" s="34">
        <f t="shared" si="26"/>
        <v>0</v>
      </c>
      <c r="N73" s="34">
        <f t="shared" si="26"/>
        <v>0</v>
      </c>
      <c r="O73" s="34">
        <f t="shared" si="26"/>
        <v>0</v>
      </c>
      <c r="P73" s="34">
        <f t="shared" si="26"/>
        <v>0</v>
      </c>
      <c r="Q73" s="34">
        <f t="shared" si="26"/>
        <v>0</v>
      </c>
      <c r="R73" s="35">
        <f t="shared" si="26"/>
        <v>0</v>
      </c>
    </row>
    <row r="74" spans="1:18" ht="12.75">
      <c r="A74" s="102">
        <v>86</v>
      </c>
      <c r="B74" s="82" t="s">
        <v>53</v>
      </c>
      <c r="C74" s="36">
        <f>SUM(G74,K74,O74)</f>
        <v>0</v>
      </c>
      <c r="D74" s="36">
        <f>SUM(H74,L74,P74)</f>
        <v>0</v>
      </c>
      <c r="E74" s="36">
        <f>SUM(I74,M74,Q74)</f>
        <v>0</v>
      </c>
      <c r="F74" s="36">
        <f>SUM(J74,N74,R74)</f>
        <v>0</v>
      </c>
      <c r="G74" s="40">
        <f>SUM(H74,J74)</f>
        <v>0</v>
      </c>
      <c r="H74" s="37"/>
      <c r="I74" s="37"/>
      <c r="J74" s="37">
        <v>0</v>
      </c>
      <c r="K74" s="40">
        <f>SUM(L74,N74)</f>
        <v>0</v>
      </c>
      <c r="L74" s="37"/>
      <c r="M74" s="37"/>
      <c r="N74" s="40"/>
      <c r="O74" s="40">
        <f>SUM(P74+R74)</f>
        <v>0</v>
      </c>
      <c r="P74" s="37"/>
      <c r="Q74" s="37"/>
      <c r="R74" s="38"/>
    </row>
    <row r="75" spans="1:18" ht="13.5" thickBot="1">
      <c r="A75" s="102">
        <v>87</v>
      </c>
      <c r="B75" s="96"/>
      <c r="C75" s="92"/>
      <c r="D75" s="92"/>
      <c r="E75" s="92"/>
      <c r="F75" s="92"/>
      <c r="G75" s="93"/>
      <c r="H75" s="91"/>
      <c r="I75" s="91"/>
      <c r="J75" s="91"/>
      <c r="K75" s="93"/>
      <c r="L75" s="93"/>
      <c r="M75" s="93"/>
      <c r="N75" s="93"/>
      <c r="O75" s="93"/>
      <c r="P75" s="91"/>
      <c r="Q75" s="91"/>
      <c r="R75" s="94"/>
    </row>
    <row r="76" spans="1:18" ht="51.75" customHeight="1" thickBot="1">
      <c r="A76" s="102">
        <v>88</v>
      </c>
      <c r="B76" s="95" t="s">
        <v>78</v>
      </c>
      <c r="C76" s="89">
        <f aca="true" t="shared" si="27" ref="C76:R76">SUM(C77+C83+C88+C93)</f>
        <v>16915</v>
      </c>
      <c r="D76" s="89">
        <f t="shared" si="27"/>
        <v>16915</v>
      </c>
      <c r="E76" s="89">
        <f t="shared" si="27"/>
        <v>6302</v>
      </c>
      <c r="F76" s="89">
        <f t="shared" si="27"/>
        <v>0</v>
      </c>
      <c r="G76" s="89">
        <f t="shared" si="27"/>
        <v>6700</v>
      </c>
      <c r="H76" s="89">
        <f t="shared" si="27"/>
        <v>6700</v>
      </c>
      <c r="I76" s="89">
        <f t="shared" si="27"/>
        <v>0</v>
      </c>
      <c r="J76" s="89">
        <f t="shared" si="27"/>
        <v>0</v>
      </c>
      <c r="K76" s="89">
        <f t="shared" si="27"/>
        <v>10215</v>
      </c>
      <c r="L76" s="89">
        <f t="shared" si="27"/>
        <v>10215</v>
      </c>
      <c r="M76" s="89">
        <f t="shared" si="27"/>
        <v>6302</v>
      </c>
      <c r="N76" s="89">
        <f t="shared" si="27"/>
        <v>0</v>
      </c>
      <c r="O76" s="89">
        <f t="shared" si="27"/>
        <v>0</v>
      </c>
      <c r="P76" s="89">
        <f t="shared" si="27"/>
        <v>0</v>
      </c>
      <c r="Q76" s="89">
        <f t="shared" si="27"/>
        <v>0</v>
      </c>
      <c r="R76" s="90">
        <f t="shared" si="27"/>
        <v>0</v>
      </c>
    </row>
    <row r="77" spans="1:18" ht="12.75">
      <c r="A77" s="102">
        <v>89</v>
      </c>
      <c r="B77" s="30" t="s">
        <v>60</v>
      </c>
      <c r="C77" s="86">
        <f>SUM(C78)</f>
        <v>6700</v>
      </c>
      <c r="D77" s="86">
        <f aca="true" t="shared" si="28" ref="D77:R77">SUM(D78)</f>
        <v>6700</v>
      </c>
      <c r="E77" s="86">
        <f t="shared" si="28"/>
        <v>0</v>
      </c>
      <c r="F77" s="86">
        <f t="shared" si="28"/>
        <v>0</v>
      </c>
      <c r="G77" s="86">
        <f t="shared" si="28"/>
        <v>6700</v>
      </c>
      <c r="H77" s="86">
        <f t="shared" si="28"/>
        <v>6700</v>
      </c>
      <c r="I77" s="86">
        <f t="shared" si="28"/>
        <v>0</v>
      </c>
      <c r="J77" s="86">
        <f t="shared" si="28"/>
        <v>0</v>
      </c>
      <c r="K77" s="86">
        <f t="shared" si="28"/>
        <v>0</v>
      </c>
      <c r="L77" s="86">
        <f t="shared" si="28"/>
        <v>0</v>
      </c>
      <c r="M77" s="86">
        <f t="shared" si="28"/>
        <v>0</v>
      </c>
      <c r="N77" s="86">
        <f t="shared" si="28"/>
        <v>0</v>
      </c>
      <c r="O77" s="86">
        <f t="shared" si="28"/>
        <v>0</v>
      </c>
      <c r="P77" s="86">
        <f t="shared" si="28"/>
        <v>0</v>
      </c>
      <c r="Q77" s="86">
        <f t="shared" si="28"/>
        <v>0</v>
      </c>
      <c r="R77" s="87">
        <f t="shared" si="28"/>
        <v>0</v>
      </c>
    </row>
    <row r="78" spans="1:18" ht="12.75">
      <c r="A78" s="102">
        <v>90</v>
      </c>
      <c r="B78" s="81" t="s">
        <v>70</v>
      </c>
      <c r="C78" s="34">
        <f aca="true" t="shared" si="29" ref="C78:R78">SUM(C79:C81)</f>
        <v>6700</v>
      </c>
      <c r="D78" s="34">
        <f t="shared" si="29"/>
        <v>6700</v>
      </c>
      <c r="E78" s="34">
        <f t="shared" si="29"/>
        <v>0</v>
      </c>
      <c r="F78" s="34">
        <f t="shared" si="29"/>
        <v>0</v>
      </c>
      <c r="G78" s="40">
        <f t="shared" si="29"/>
        <v>6700</v>
      </c>
      <c r="H78" s="40">
        <f t="shared" si="29"/>
        <v>6700</v>
      </c>
      <c r="I78" s="40">
        <f t="shared" si="29"/>
        <v>0</v>
      </c>
      <c r="J78" s="40">
        <f t="shared" si="29"/>
        <v>0</v>
      </c>
      <c r="K78" s="40">
        <f t="shared" si="29"/>
        <v>0</v>
      </c>
      <c r="L78" s="40">
        <f t="shared" si="29"/>
        <v>0</v>
      </c>
      <c r="M78" s="40">
        <f t="shared" si="29"/>
        <v>0</v>
      </c>
      <c r="N78" s="40">
        <f t="shared" si="29"/>
        <v>0</v>
      </c>
      <c r="O78" s="40">
        <f t="shared" si="29"/>
        <v>0</v>
      </c>
      <c r="P78" s="40">
        <f t="shared" si="29"/>
        <v>0</v>
      </c>
      <c r="Q78" s="40">
        <f t="shared" si="29"/>
        <v>0</v>
      </c>
      <c r="R78" s="41">
        <f t="shared" si="29"/>
        <v>0</v>
      </c>
    </row>
    <row r="79" spans="1:18" ht="12.75">
      <c r="A79" s="102">
        <v>91</v>
      </c>
      <c r="B79" s="53" t="s">
        <v>21</v>
      </c>
      <c r="C79" s="36">
        <f aca="true" t="shared" si="30" ref="C79:F81">SUM(G79,K79,O79)</f>
        <v>0</v>
      </c>
      <c r="D79" s="36">
        <f t="shared" si="30"/>
        <v>0</v>
      </c>
      <c r="E79" s="36">
        <f t="shared" si="30"/>
        <v>0</v>
      </c>
      <c r="F79" s="36">
        <f t="shared" si="30"/>
        <v>0</v>
      </c>
      <c r="G79" s="40">
        <f>SUM(H79+J79)</f>
        <v>0</v>
      </c>
      <c r="H79" s="37"/>
      <c r="I79" s="37"/>
      <c r="J79" s="37">
        <v>0</v>
      </c>
      <c r="K79" s="40">
        <f>SUM(L79+N79)</f>
        <v>0</v>
      </c>
      <c r="L79" s="37"/>
      <c r="M79" s="37"/>
      <c r="N79" s="37"/>
      <c r="O79" s="40">
        <f>SUM(P79,R79)</f>
        <v>0</v>
      </c>
      <c r="P79" s="37"/>
      <c r="Q79" s="37"/>
      <c r="R79" s="38"/>
    </row>
    <row r="80" spans="1:18" ht="12.75">
      <c r="A80" s="102">
        <v>92</v>
      </c>
      <c r="B80" s="37" t="s">
        <v>4</v>
      </c>
      <c r="C80" s="36">
        <f t="shared" si="30"/>
        <v>4500</v>
      </c>
      <c r="D80" s="36">
        <f t="shared" si="30"/>
        <v>4500</v>
      </c>
      <c r="E80" s="36">
        <f t="shared" si="30"/>
        <v>0</v>
      </c>
      <c r="F80" s="36">
        <f t="shared" si="30"/>
        <v>0</v>
      </c>
      <c r="G80" s="40">
        <f>SUM(H80+J80)</f>
        <v>4500</v>
      </c>
      <c r="H80" s="37">
        <v>4500</v>
      </c>
      <c r="I80" s="37"/>
      <c r="J80" s="37">
        <v>0</v>
      </c>
      <c r="K80" s="40">
        <f>SUM(L80+N80)</f>
        <v>0</v>
      </c>
      <c r="L80" s="37"/>
      <c r="M80" s="37"/>
      <c r="N80" s="37"/>
      <c r="O80" s="40">
        <f>SUM(P80,R80)</f>
        <v>0</v>
      </c>
      <c r="P80" s="37"/>
      <c r="Q80" s="37"/>
      <c r="R80" s="38"/>
    </row>
    <row r="81" spans="1:18" ht="12.75">
      <c r="A81" s="102">
        <v>93</v>
      </c>
      <c r="B81" s="37" t="s">
        <v>2</v>
      </c>
      <c r="C81" s="36">
        <f t="shared" si="30"/>
        <v>2200</v>
      </c>
      <c r="D81" s="36">
        <f t="shared" si="30"/>
        <v>2200</v>
      </c>
      <c r="E81" s="36">
        <f t="shared" si="30"/>
        <v>0</v>
      </c>
      <c r="F81" s="36">
        <f t="shared" si="30"/>
        <v>0</v>
      </c>
      <c r="G81" s="40">
        <f>SUM(H81+J81)</f>
        <v>2200</v>
      </c>
      <c r="H81" s="37">
        <v>2200</v>
      </c>
      <c r="I81" s="37"/>
      <c r="J81" s="37">
        <v>0</v>
      </c>
      <c r="K81" s="40">
        <f>SUM(L81+N81)</f>
        <v>0</v>
      </c>
      <c r="L81" s="37"/>
      <c r="M81" s="37"/>
      <c r="N81" s="37"/>
      <c r="O81" s="40">
        <f>SUM(P81,R81)</f>
        <v>0</v>
      </c>
      <c r="P81" s="37"/>
      <c r="Q81" s="37"/>
      <c r="R81" s="38"/>
    </row>
    <row r="82" spans="1:18" ht="12.75">
      <c r="A82" s="102">
        <v>97</v>
      </c>
      <c r="B82" s="37"/>
      <c r="C82" s="36"/>
      <c r="D82" s="36"/>
      <c r="E82" s="36"/>
      <c r="F82" s="36"/>
      <c r="G82" s="40"/>
      <c r="H82" s="37"/>
      <c r="I82" s="37"/>
      <c r="J82" s="37"/>
      <c r="K82" s="40"/>
      <c r="L82" s="37"/>
      <c r="M82" s="37"/>
      <c r="N82" s="37"/>
      <c r="O82" s="40"/>
      <c r="P82" s="37"/>
      <c r="Q82" s="37"/>
      <c r="R82" s="38"/>
    </row>
    <row r="83" spans="1:18" ht="12.75">
      <c r="A83" s="102">
        <v>98</v>
      </c>
      <c r="B83" s="81" t="s">
        <v>55</v>
      </c>
      <c r="C83" s="34">
        <f>SUM(C85)</f>
        <v>4354</v>
      </c>
      <c r="D83" s="34">
        <f aca="true" t="shared" si="31" ref="D83:R83">SUM(D85)</f>
        <v>4354</v>
      </c>
      <c r="E83" s="34">
        <f t="shared" si="31"/>
        <v>3324</v>
      </c>
      <c r="F83" s="34">
        <f t="shared" si="31"/>
        <v>0</v>
      </c>
      <c r="G83" s="34">
        <f t="shared" si="31"/>
        <v>0</v>
      </c>
      <c r="H83" s="34">
        <f t="shared" si="31"/>
        <v>0</v>
      </c>
      <c r="I83" s="34">
        <f t="shared" si="31"/>
        <v>0</v>
      </c>
      <c r="J83" s="34">
        <f t="shared" si="31"/>
        <v>0</v>
      </c>
      <c r="K83" s="34">
        <f t="shared" si="31"/>
        <v>4354</v>
      </c>
      <c r="L83" s="34">
        <f t="shared" si="31"/>
        <v>4354</v>
      </c>
      <c r="M83" s="34">
        <f t="shared" si="31"/>
        <v>3324</v>
      </c>
      <c r="N83" s="34">
        <f t="shared" si="31"/>
        <v>0</v>
      </c>
      <c r="O83" s="34">
        <f t="shared" si="31"/>
        <v>0</v>
      </c>
      <c r="P83" s="34">
        <f t="shared" si="31"/>
        <v>0</v>
      </c>
      <c r="Q83" s="34">
        <f t="shared" si="31"/>
        <v>0</v>
      </c>
      <c r="R83" s="35">
        <f t="shared" si="31"/>
        <v>0</v>
      </c>
    </row>
    <row r="84" spans="1:18" ht="12.75">
      <c r="A84" s="102">
        <v>99</v>
      </c>
      <c r="B84" s="81"/>
      <c r="C84" s="34"/>
      <c r="D84" s="34"/>
      <c r="E84" s="34"/>
      <c r="F84" s="34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1"/>
    </row>
    <row r="85" spans="1:18" ht="12.75">
      <c r="A85" s="102">
        <v>100</v>
      </c>
      <c r="B85" s="81" t="s">
        <v>70</v>
      </c>
      <c r="C85" s="34">
        <f>SUM(C86)</f>
        <v>4354</v>
      </c>
      <c r="D85" s="34">
        <f aca="true" t="shared" si="32" ref="D85:R85">SUM(D86)</f>
        <v>4354</v>
      </c>
      <c r="E85" s="34">
        <f t="shared" si="32"/>
        <v>3324</v>
      </c>
      <c r="F85" s="34">
        <f t="shared" si="32"/>
        <v>0</v>
      </c>
      <c r="G85" s="34">
        <f t="shared" si="32"/>
        <v>0</v>
      </c>
      <c r="H85" s="34">
        <f t="shared" si="32"/>
        <v>0</v>
      </c>
      <c r="I85" s="34">
        <f t="shared" si="32"/>
        <v>0</v>
      </c>
      <c r="J85" s="34">
        <f t="shared" si="32"/>
        <v>0</v>
      </c>
      <c r="K85" s="34">
        <f t="shared" si="32"/>
        <v>4354</v>
      </c>
      <c r="L85" s="34">
        <f t="shared" si="32"/>
        <v>4354</v>
      </c>
      <c r="M85" s="34">
        <f t="shared" si="32"/>
        <v>3324</v>
      </c>
      <c r="N85" s="34">
        <f t="shared" si="32"/>
        <v>0</v>
      </c>
      <c r="O85" s="34">
        <f t="shared" si="32"/>
        <v>0</v>
      </c>
      <c r="P85" s="34">
        <f t="shared" si="32"/>
        <v>0</v>
      </c>
      <c r="Q85" s="34">
        <f t="shared" si="32"/>
        <v>0</v>
      </c>
      <c r="R85" s="35">
        <f t="shared" si="32"/>
        <v>0</v>
      </c>
    </row>
    <row r="86" spans="1:18" ht="15" customHeight="1">
      <c r="A86" s="102">
        <v>101</v>
      </c>
      <c r="B86" s="37" t="s">
        <v>0</v>
      </c>
      <c r="C86" s="36">
        <f>SUM(G86+K86+O86)</f>
        <v>4354</v>
      </c>
      <c r="D86" s="36">
        <f>SUM(H86+L86+P86)</f>
        <v>4354</v>
      </c>
      <c r="E86" s="36">
        <f>SUM(I86+M86+Q86)</f>
        <v>3324</v>
      </c>
      <c r="F86" s="36">
        <f>SUM(J86+N86+R86)</f>
        <v>0</v>
      </c>
      <c r="G86" s="40">
        <f>SUM(H86+J86)</f>
        <v>0</v>
      </c>
      <c r="H86" s="37"/>
      <c r="I86" s="37"/>
      <c r="J86" s="37"/>
      <c r="K86" s="40">
        <f>SUM(L86+N86)</f>
        <v>4354</v>
      </c>
      <c r="L86" s="37">
        <v>4354</v>
      </c>
      <c r="M86" s="37">
        <v>3324</v>
      </c>
      <c r="N86" s="40"/>
      <c r="O86" s="40">
        <f>SUM(P86+R86)</f>
        <v>0</v>
      </c>
      <c r="P86" s="37"/>
      <c r="Q86" s="37"/>
      <c r="R86" s="38">
        <v>0</v>
      </c>
    </row>
    <row r="87" spans="1:18" ht="15" customHeight="1">
      <c r="A87" s="102">
        <v>102</v>
      </c>
      <c r="B87" s="37"/>
      <c r="C87" s="34"/>
      <c r="D87" s="34"/>
      <c r="E87" s="34"/>
      <c r="F87" s="34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1:18" ht="15" customHeight="1">
      <c r="A88" s="102">
        <v>103</v>
      </c>
      <c r="B88" s="40" t="s">
        <v>56</v>
      </c>
      <c r="C88" s="34">
        <f>SUM(C90)</f>
        <v>4772</v>
      </c>
      <c r="D88" s="34">
        <f aca="true" t="shared" si="33" ref="D88:R88">SUM(D90)</f>
        <v>4772</v>
      </c>
      <c r="E88" s="34">
        <f t="shared" si="33"/>
        <v>2147</v>
      </c>
      <c r="F88" s="34">
        <f t="shared" si="33"/>
        <v>0</v>
      </c>
      <c r="G88" s="34">
        <f t="shared" si="33"/>
        <v>0</v>
      </c>
      <c r="H88" s="34">
        <f t="shared" si="33"/>
        <v>0</v>
      </c>
      <c r="I88" s="34">
        <f t="shared" si="33"/>
        <v>0</v>
      </c>
      <c r="J88" s="34">
        <f t="shared" si="33"/>
        <v>0</v>
      </c>
      <c r="K88" s="34">
        <f t="shared" si="33"/>
        <v>4772</v>
      </c>
      <c r="L88" s="34">
        <f t="shared" si="33"/>
        <v>4772</v>
      </c>
      <c r="M88" s="34">
        <f t="shared" si="33"/>
        <v>2147</v>
      </c>
      <c r="N88" s="34">
        <f t="shared" si="33"/>
        <v>0</v>
      </c>
      <c r="O88" s="34">
        <f t="shared" si="33"/>
        <v>0</v>
      </c>
      <c r="P88" s="34">
        <f t="shared" si="33"/>
        <v>0</v>
      </c>
      <c r="Q88" s="34">
        <f t="shared" si="33"/>
        <v>0</v>
      </c>
      <c r="R88" s="35">
        <f t="shared" si="33"/>
        <v>0</v>
      </c>
    </row>
    <row r="89" spans="1:18" ht="15" customHeight="1">
      <c r="A89" s="102">
        <v>104</v>
      </c>
      <c r="B89" s="40"/>
      <c r="C89" s="34"/>
      <c r="D89" s="34"/>
      <c r="E89" s="34"/>
      <c r="F89" s="34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spans="1:18" ht="12.75">
      <c r="A90" s="102">
        <v>105</v>
      </c>
      <c r="B90" s="81" t="s">
        <v>70</v>
      </c>
      <c r="C90" s="34">
        <f>SUM(C91)</f>
        <v>4772</v>
      </c>
      <c r="D90" s="34">
        <f aca="true" t="shared" si="34" ref="D90:R90">SUM(D91)</f>
        <v>4772</v>
      </c>
      <c r="E90" s="34">
        <f t="shared" si="34"/>
        <v>2147</v>
      </c>
      <c r="F90" s="34">
        <f t="shared" si="34"/>
        <v>0</v>
      </c>
      <c r="G90" s="34">
        <f t="shared" si="34"/>
        <v>0</v>
      </c>
      <c r="H90" s="34">
        <f t="shared" si="34"/>
        <v>0</v>
      </c>
      <c r="I90" s="34">
        <f t="shared" si="34"/>
        <v>0</v>
      </c>
      <c r="J90" s="34">
        <f t="shared" si="34"/>
        <v>0</v>
      </c>
      <c r="K90" s="34">
        <f t="shared" si="34"/>
        <v>4772</v>
      </c>
      <c r="L90" s="34">
        <f t="shared" si="34"/>
        <v>4772</v>
      </c>
      <c r="M90" s="34">
        <f t="shared" si="34"/>
        <v>2147</v>
      </c>
      <c r="N90" s="34">
        <f t="shared" si="34"/>
        <v>0</v>
      </c>
      <c r="O90" s="34">
        <f t="shared" si="34"/>
        <v>0</v>
      </c>
      <c r="P90" s="34">
        <f t="shared" si="34"/>
        <v>0</v>
      </c>
      <c r="Q90" s="34">
        <f t="shared" si="34"/>
        <v>0</v>
      </c>
      <c r="R90" s="35">
        <f t="shared" si="34"/>
        <v>0</v>
      </c>
    </row>
    <row r="91" spans="1:18" ht="15" customHeight="1">
      <c r="A91" s="102">
        <v>106</v>
      </c>
      <c r="B91" s="37" t="s">
        <v>57</v>
      </c>
      <c r="C91" s="36">
        <f>SUM(G91+K91+O91)</f>
        <v>4772</v>
      </c>
      <c r="D91" s="36">
        <f>SUM(H91+L91+P91)</f>
        <v>4772</v>
      </c>
      <c r="E91" s="36">
        <f>SUM(I91+M91+Q91)</f>
        <v>2147</v>
      </c>
      <c r="F91" s="36">
        <f>SUM(J91+N91+R91)</f>
        <v>0</v>
      </c>
      <c r="G91" s="40">
        <f>SUM(H91+J91)</f>
        <v>0</v>
      </c>
      <c r="H91" s="37"/>
      <c r="I91" s="37"/>
      <c r="J91" s="37">
        <v>0</v>
      </c>
      <c r="K91" s="40">
        <f>SUM(L91+N91)</f>
        <v>4772</v>
      </c>
      <c r="L91" s="37">
        <v>4772</v>
      </c>
      <c r="M91" s="37">
        <v>2147</v>
      </c>
      <c r="N91" s="40"/>
      <c r="O91" s="40">
        <f>SUM(P91+R91)</f>
        <v>0</v>
      </c>
      <c r="P91" s="37"/>
      <c r="Q91" s="37"/>
      <c r="R91" s="38">
        <v>0</v>
      </c>
    </row>
    <row r="92" spans="1:18" ht="15" customHeight="1">
      <c r="A92" s="102">
        <v>107</v>
      </c>
      <c r="B92" s="40"/>
      <c r="C92" s="34"/>
      <c r="D92" s="34"/>
      <c r="E92" s="34"/>
      <c r="F92" s="34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1:18" ht="15" customHeight="1">
      <c r="A93" s="102">
        <v>108</v>
      </c>
      <c r="B93" s="40" t="s">
        <v>58</v>
      </c>
      <c r="C93" s="34">
        <f>SUM(C95)</f>
        <v>1089</v>
      </c>
      <c r="D93" s="34">
        <f aca="true" t="shared" si="35" ref="D93:R93">SUM(D95)</f>
        <v>1089</v>
      </c>
      <c r="E93" s="34">
        <f t="shared" si="35"/>
        <v>831</v>
      </c>
      <c r="F93" s="34">
        <f t="shared" si="35"/>
        <v>0</v>
      </c>
      <c r="G93" s="34">
        <f t="shared" si="35"/>
        <v>0</v>
      </c>
      <c r="H93" s="34">
        <f t="shared" si="35"/>
        <v>0</v>
      </c>
      <c r="I93" s="34">
        <f t="shared" si="35"/>
        <v>0</v>
      </c>
      <c r="J93" s="34">
        <f t="shared" si="35"/>
        <v>0</v>
      </c>
      <c r="K93" s="34">
        <f t="shared" si="35"/>
        <v>1089</v>
      </c>
      <c r="L93" s="34">
        <f t="shared" si="35"/>
        <v>1089</v>
      </c>
      <c r="M93" s="34">
        <f t="shared" si="35"/>
        <v>831</v>
      </c>
      <c r="N93" s="34">
        <f t="shared" si="35"/>
        <v>0</v>
      </c>
      <c r="O93" s="34">
        <f t="shared" si="35"/>
        <v>0</v>
      </c>
      <c r="P93" s="34">
        <f t="shared" si="35"/>
        <v>0</v>
      </c>
      <c r="Q93" s="34">
        <f t="shared" si="35"/>
        <v>0</v>
      </c>
      <c r="R93" s="35">
        <f t="shared" si="35"/>
        <v>0</v>
      </c>
    </row>
    <row r="94" spans="1:18" ht="15" customHeight="1">
      <c r="A94" s="102">
        <v>109</v>
      </c>
      <c r="B94" s="40"/>
      <c r="C94" s="34"/>
      <c r="D94" s="34"/>
      <c r="E94" s="34"/>
      <c r="F94" s="34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1:18" ht="12.75">
      <c r="A95" s="102">
        <v>110</v>
      </c>
      <c r="B95" s="81" t="s">
        <v>70</v>
      </c>
      <c r="C95" s="34">
        <f>SUM(C96)</f>
        <v>1089</v>
      </c>
      <c r="D95" s="34">
        <f aca="true" t="shared" si="36" ref="D95:Q95">SUM(D96)</f>
        <v>1089</v>
      </c>
      <c r="E95" s="34">
        <f t="shared" si="36"/>
        <v>831</v>
      </c>
      <c r="F95" s="34">
        <f t="shared" si="36"/>
        <v>0</v>
      </c>
      <c r="G95" s="34">
        <f t="shared" si="36"/>
        <v>0</v>
      </c>
      <c r="H95" s="34">
        <f t="shared" si="36"/>
        <v>0</v>
      </c>
      <c r="I95" s="34">
        <f t="shared" si="36"/>
        <v>0</v>
      </c>
      <c r="J95" s="34">
        <f t="shared" si="36"/>
        <v>0</v>
      </c>
      <c r="K95" s="34">
        <f t="shared" si="36"/>
        <v>1089</v>
      </c>
      <c r="L95" s="34">
        <f t="shared" si="36"/>
        <v>1089</v>
      </c>
      <c r="M95" s="34">
        <f t="shared" si="36"/>
        <v>831</v>
      </c>
      <c r="N95" s="34">
        <f t="shared" si="36"/>
        <v>0</v>
      </c>
      <c r="O95" s="34">
        <f t="shared" si="36"/>
        <v>0</v>
      </c>
      <c r="P95" s="34">
        <f t="shared" si="36"/>
        <v>0</v>
      </c>
      <c r="Q95" s="34">
        <f t="shared" si="36"/>
        <v>0</v>
      </c>
      <c r="R95" s="35">
        <f>SUM(R96)</f>
        <v>0</v>
      </c>
    </row>
    <row r="96" spans="1:18" ht="15" customHeight="1">
      <c r="A96" s="102">
        <v>111</v>
      </c>
      <c r="B96" s="37" t="s">
        <v>9</v>
      </c>
      <c r="C96" s="36">
        <f>SUM(G96+K96+O96)</f>
        <v>1089</v>
      </c>
      <c r="D96" s="36">
        <f>SUM(H96+L96+P96)</f>
        <v>1089</v>
      </c>
      <c r="E96" s="36">
        <f>SUM(I96+M96+Q96)</f>
        <v>831</v>
      </c>
      <c r="F96" s="36">
        <f>SUM(J96+N96+R96)</f>
        <v>0</v>
      </c>
      <c r="G96" s="40">
        <f>SUM(H96+J96)</f>
        <v>0</v>
      </c>
      <c r="H96" s="37"/>
      <c r="I96" s="37"/>
      <c r="J96" s="37"/>
      <c r="K96" s="40">
        <f>SUM(L96+N96)</f>
        <v>1089</v>
      </c>
      <c r="L96" s="37">
        <v>1089</v>
      </c>
      <c r="M96" s="37">
        <v>831</v>
      </c>
      <c r="N96" s="40"/>
      <c r="O96" s="40">
        <f>SUM(P96+R96)</f>
        <v>0</v>
      </c>
      <c r="P96" s="37"/>
      <c r="Q96" s="37"/>
      <c r="R96" s="38"/>
    </row>
    <row r="97" spans="1:18" ht="13.5" thickBot="1">
      <c r="A97" s="102">
        <v>112</v>
      </c>
      <c r="B97" s="91"/>
      <c r="C97" s="92"/>
      <c r="D97" s="92"/>
      <c r="E97" s="92"/>
      <c r="F97" s="92"/>
      <c r="G97" s="93"/>
      <c r="H97" s="91"/>
      <c r="I97" s="91"/>
      <c r="J97" s="91"/>
      <c r="K97" s="93"/>
      <c r="L97" s="91"/>
      <c r="M97" s="91"/>
      <c r="N97" s="91"/>
      <c r="O97" s="93"/>
      <c r="P97" s="91"/>
      <c r="Q97" s="91"/>
      <c r="R97" s="94"/>
    </row>
    <row r="98" spans="1:18" ht="62.25" customHeight="1" thickBot="1">
      <c r="A98" s="102">
        <v>113</v>
      </c>
      <c r="B98" s="95" t="s">
        <v>79</v>
      </c>
      <c r="C98" s="89">
        <f>SUM(C99)</f>
        <v>-107771</v>
      </c>
      <c r="D98" s="89">
        <f aca="true" t="shared" si="37" ref="D98:R99">SUM(D99)</f>
        <v>-107771</v>
      </c>
      <c r="E98" s="89">
        <f t="shared" si="37"/>
        <v>0</v>
      </c>
      <c r="F98" s="89">
        <f t="shared" si="37"/>
        <v>0</v>
      </c>
      <c r="G98" s="89">
        <f t="shared" si="37"/>
        <v>-107771</v>
      </c>
      <c r="H98" s="89">
        <f t="shared" si="37"/>
        <v>-107771</v>
      </c>
      <c r="I98" s="89">
        <f t="shared" si="37"/>
        <v>0</v>
      </c>
      <c r="J98" s="89">
        <f t="shared" si="37"/>
        <v>0</v>
      </c>
      <c r="K98" s="89">
        <f t="shared" si="37"/>
        <v>0</v>
      </c>
      <c r="L98" s="89">
        <f t="shared" si="37"/>
        <v>0</v>
      </c>
      <c r="M98" s="89">
        <f t="shared" si="37"/>
        <v>0</v>
      </c>
      <c r="N98" s="89">
        <f t="shared" si="37"/>
        <v>0</v>
      </c>
      <c r="O98" s="89">
        <f t="shared" si="37"/>
        <v>0</v>
      </c>
      <c r="P98" s="89">
        <f t="shared" si="37"/>
        <v>0</v>
      </c>
      <c r="Q98" s="89">
        <f t="shared" si="37"/>
        <v>0</v>
      </c>
      <c r="R98" s="90">
        <f t="shared" si="37"/>
        <v>0</v>
      </c>
    </row>
    <row r="99" spans="1:18" ht="12.75">
      <c r="A99" s="102">
        <v>114</v>
      </c>
      <c r="B99" s="30" t="s">
        <v>60</v>
      </c>
      <c r="C99" s="86">
        <f>SUM(C100)</f>
        <v>-107771</v>
      </c>
      <c r="D99" s="86">
        <f t="shared" si="37"/>
        <v>-107771</v>
      </c>
      <c r="E99" s="86">
        <f t="shared" si="37"/>
        <v>0</v>
      </c>
      <c r="F99" s="86">
        <f t="shared" si="37"/>
        <v>0</v>
      </c>
      <c r="G99" s="86">
        <f t="shared" si="37"/>
        <v>-107771</v>
      </c>
      <c r="H99" s="86">
        <f t="shared" si="37"/>
        <v>-107771</v>
      </c>
      <c r="I99" s="86">
        <f t="shared" si="37"/>
        <v>0</v>
      </c>
      <c r="J99" s="86">
        <f t="shared" si="37"/>
        <v>0</v>
      </c>
      <c r="K99" s="86">
        <f t="shared" si="37"/>
        <v>0</v>
      </c>
      <c r="L99" s="86">
        <f t="shared" si="37"/>
        <v>0</v>
      </c>
      <c r="M99" s="86">
        <f t="shared" si="37"/>
        <v>0</v>
      </c>
      <c r="N99" s="86">
        <f t="shared" si="37"/>
        <v>0</v>
      </c>
      <c r="O99" s="86">
        <f t="shared" si="37"/>
        <v>0</v>
      </c>
      <c r="P99" s="86">
        <f t="shared" si="37"/>
        <v>0</v>
      </c>
      <c r="Q99" s="86">
        <f t="shared" si="37"/>
        <v>0</v>
      </c>
      <c r="R99" s="86">
        <f t="shared" si="37"/>
        <v>0</v>
      </c>
    </row>
    <row r="100" spans="1:18" ht="12" customHeight="1">
      <c r="A100" s="102">
        <v>115</v>
      </c>
      <c r="B100" s="40" t="s">
        <v>67</v>
      </c>
      <c r="C100" s="34">
        <f aca="true" t="shared" si="38" ref="C100:R100">SUM(C102:C103)</f>
        <v>-107771</v>
      </c>
      <c r="D100" s="34">
        <f t="shared" si="38"/>
        <v>-107771</v>
      </c>
      <c r="E100" s="34">
        <f t="shared" si="38"/>
        <v>0</v>
      </c>
      <c r="F100" s="34">
        <f t="shared" si="38"/>
        <v>0</v>
      </c>
      <c r="G100" s="34">
        <f t="shared" si="38"/>
        <v>-107771</v>
      </c>
      <c r="H100" s="34">
        <f t="shared" si="38"/>
        <v>-107771</v>
      </c>
      <c r="I100" s="34">
        <f t="shared" si="38"/>
        <v>0</v>
      </c>
      <c r="J100" s="34">
        <f t="shared" si="38"/>
        <v>0</v>
      </c>
      <c r="K100" s="34">
        <f t="shared" si="38"/>
        <v>0</v>
      </c>
      <c r="L100" s="34">
        <f t="shared" si="38"/>
        <v>0</v>
      </c>
      <c r="M100" s="34">
        <f t="shared" si="38"/>
        <v>0</v>
      </c>
      <c r="N100" s="34">
        <f t="shared" si="38"/>
        <v>0</v>
      </c>
      <c r="O100" s="34">
        <f t="shared" si="38"/>
        <v>0</v>
      </c>
      <c r="P100" s="34">
        <f t="shared" si="38"/>
        <v>0</v>
      </c>
      <c r="Q100" s="34">
        <f t="shared" si="38"/>
        <v>0</v>
      </c>
      <c r="R100" s="35">
        <f t="shared" si="38"/>
        <v>0</v>
      </c>
    </row>
    <row r="101" spans="1:18" ht="12" customHeight="1">
      <c r="A101" s="102">
        <v>116</v>
      </c>
      <c r="B101" s="40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1:18" ht="12.75">
      <c r="A102" s="102">
        <v>117</v>
      </c>
      <c r="B102" s="84" t="s">
        <v>84</v>
      </c>
      <c r="C102" s="36">
        <f aca="true" t="shared" si="39" ref="C102:F103">SUM(G102,K102,O102)</f>
        <v>-107771</v>
      </c>
      <c r="D102" s="36">
        <f t="shared" si="39"/>
        <v>-107771</v>
      </c>
      <c r="E102" s="36">
        <f t="shared" si="39"/>
        <v>0</v>
      </c>
      <c r="F102" s="36">
        <f t="shared" si="39"/>
        <v>0</v>
      </c>
      <c r="G102" s="40">
        <f>SUM(H102+J102)</f>
        <v>-107771</v>
      </c>
      <c r="H102" s="37">
        <v>-107771</v>
      </c>
      <c r="I102" s="37"/>
      <c r="J102" s="37"/>
      <c r="K102" s="40">
        <f>SUM(L102+N102)</f>
        <v>0</v>
      </c>
      <c r="L102" s="37"/>
      <c r="M102" s="37"/>
      <c r="N102" s="37"/>
      <c r="O102" s="40">
        <f>SUM(P102+R102)</f>
        <v>0</v>
      </c>
      <c r="P102" s="37"/>
      <c r="Q102" s="37"/>
      <c r="R102" s="38"/>
    </row>
    <row r="103" spans="1:18" ht="12.75">
      <c r="A103" s="102">
        <v>121</v>
      </c>
      <c r="B103" s="84"/>
      <c r="C103" s="36">
        <f t="shared" si="39"/>
        <v>0</v>
      </c>
      <c r="D103" s="36">
        <f t="shared" si="39"/>
        <v>0</v>
      </c>
      <c r="E103" s="36">
        <f t="shared" si="39"/>
        <v>0</v>
      </c>
      <c r="F103" s="36">
        <f t="shared" si="39"/>
        <v>0</v>
      </c>
      <c r="G103" s="40">
        <f>SUM(H103+J103)</f>
        <v>0</v>
      </c>
      <c r="H103" s="37"/>
      <c r="I103" s="37">
        <v>0</v>
      </c>
      <c r="J103" s="37"/>
      <c r="K103" s="40">
        <f>SUM(L103+N103)</f>
        <v>0</v>
      </c>
      <c r="L103" s="37"/>
      <c r="M103" s="37"/>
      <c r="N103" s="37"/>
      <c r="O103" s="40">
        <f>SUM(P103+R103)</f>
        <v>0</v>
      </c>
      <c r="P103" s="37"/>
      <c r="Q103" s="37"/>
      <c r="R103" s="38"/>
    </row>
    <row r="104" spans="1:18" ht="13.5" thickBot="1">
      <c r="A104" s="102">
        <v>124</v>
      </c>
      <c r="B104" s="96"/>
      <c r="C104" s="92"/>
      <c r="D104" s="92"/>
      <c r="E104" s="92"/>
      <c r="F104" s="92"/>
      <c r="G104" s="93"/>
      <c r="H104" s="91"/>
      <c r="I104" s="91"/>
      <c r="J104" s="91"/>
      <c r="K104" s="93"/>
      <c r="L104" s="91"/>
      <c r="M104" s="91"/>
      <c r="N104" s="91"/>
      <c r="O104" s="93"/>
      <c r="P104" s="91"/>
      <c r="Q104" s="91"/>
      <c r="R104" s="94"/>
    </row>
    <row r="105" spans="1:18" ht="48.75" customHeight="1" thickBot="1">
      <c r="A105" s="102">
        <v>125</v>
      </c>
      <c r="B105" s="95" t="s">
        <v>80</v>
      </c>
      <c r="C105" s="89">
        <f>SUM(C106)</f>
        <v>2000</v>
      </c>
      <c r="D105" s="89">
        <f aca="true" t="shared" si="40" ref="D105:R106">SUM(D106)</f>
        <v>2000</v>
      </c>
      <c r="E105" s="89">
        <f t="shared" si="40"/>
        <v>0</v>
      </c>
      <c r="F105" s="89">
        <f t="shared" si="40"/>
        <v>0</v>
      </c>
      <c r="G105" s="89">
        <f t="shared" si="40"/>
        <v>2000</v>
      </c>
      <c r="H105" s="89">
        <f t="shared" si="40"/>
        <v>2000</v>
      </c>
      <c r="I105" s="89">
        <f t="shared" si="40"/>
        <v>0</v>
      </c>
      <c r="J105" s="89">
        <f t="shared" si="40"/>
        <v>0</v>
      </c>
      <c r="K105" s="89">
        <f t="shared" si="40"/>
        <v>0</v>
      </c>
      <c r="L105" s="89">
        <f t="shared" si="40"/>
        <v>0</v>
      </c>
      <c r="M105" s="89">
        <f t="shared" si="40"/>
        <v>0</v>
      </c>
      <c r="N105" s="89">
        <f t="shared" si="40"/>
        <v>0</v>
      </c>
      <c r="O105" s="89">
        <f t="shared" si="40"/>
        <v>0</v>
      </c>
      <c r="P105" s="89">
        <f t="shared" si="40"/>
        <v>0</v>
      </c>
      <c r="Q105" s="89">
        <f t="shared" si="40"/>
        <v>0</v>
      </c>
      <c r="R105" s="90">
        <f t="shared" si="40"/>
        <v>0</v>
      </c>
    </row>
    <row r="106" spans="1:18" ht="12.75">
      <c r="A106" s="102">
        <v>126</v>
      </c>
      <c r="B106" s="30" t="s">
        <v>60</v>
      </c>
      <c r="C106" s="86">
        <f>SUM(C107)</f>
        <v>2000</v>
      </c>
      <c r="D106" s="86">
        <f t="shared" si="40"/>
        <v>2000</v>
      </c>
      <c r="E106" s="86">
        <f t="shared" si="40"/>
        <v>0</v>
      </c>
      <c r="F106" s="86">
        <f t="shared" si="40"/>
        <v>0</v>
      </c>
      <c r="G106" s="86">
        <f t="shared" si="40"/>
        <v>2000</v>
      </c>
      <c r="H106" s="86">
        <f t="shared" si="40"/>
        <v>2000</v>
      </c>
      <c r="I106" s="86">
        <f t="shared" si="40"/>
        <v>0</v>
      </c>
      <c r="J106" s="86">
        <f t="shared" si="40"/>
        <v>0</v>
      </c>
      <c r="K106" s="86">
        <f t="shared" si="40"/>
        <v>0</v>
      </c>
      <c r="L106" s="86">
        <f t="shared" si="40"/>
        <v>0</v>
      </c>
      <c r="M106" s="86">
        <f t="shared" si="40"/>
        <v>0</v>
      </c>
      <c r="N106" s="86">
        <f t="shared" si="40"/>
        <v>0</v>
      </c>
      <c r="O106" s="86">
        <f t="shared" si="40"/>
        <v>0</v>
      </c>
      <c r="P106" s="86">
        <f t="shared" si="40"/>
        <v>0</v>
      </c>
      <c r="Q106" s="86">
        <f t="shared" si="40"/>
        <v>0</v>
      </c>
      <c r="R106" s="86">
        <f t="shared" si="40"/>
        <v>0</v>
      </c>
    </row>
    <row r="107" spans="1:18" ht="12.75">
      <c r="A107" s="102">
        <v>127</v>
      </c>
      <c r="B107" s="81" t="s">
        <v>71</v>
      </c>
      <c r="C107" s="34">
        <f aca="true" t="shared" si="41" ref="C107:R107">SUM(C108:C108)</f>
        <v>2000</v>
      </c>
      <c r="D107" s="34">
        <f t="shared" si="41"/>
        <v>2000</v>
      </c>
      <c r="E107" s="34">
        <f t="shared" si="41"/>
        <v>0</v>
      </c>
      <c r="F107" s="34">
        <f t="shared" si="41"/>
        <v>0</v>
      </c>
      <c r="G107" s="34">
        <f t="shared" si="41"/>
        <v>2000</v>
      </c>
      <c r="H107" s="34">
        <f t="shared" si="41"/>
        <v>2000</v>
      </c>
      <c r="I107" s="34">
        <f t="shared" si="41"/>
        <v>0</v>
      </c>
      <c r="J107" s="34">
        <f t="shared" si="41"/>
        <v>0</v>
      </c>
      <c r="K107" s="34">
        <f t="shared" si="41"/>
        <v>0</v>
      </c>
      <c r="L107" s="34">
        <f t="shared" si="41"/>
        <v>0</v>
      </c>
      <c r="M107" s="34">
        <f t="shared" si="41"/>
        <v>0</v>
      </c>
      <c r="N107" s="34">
        <f t="shared" si="41"/>
        <v>0</v>
      </c>
      <c r="O107" s="34">
        <f t="shared" si="41"/>
        <v>0</v>
      </c>
      <c r="P107" s="34">
        <f t="shared" si="41"/>
        <v>0</v>
      </c>
      <c r="Q107" s="34">
        <f t="shared" si="41"/>
        <v>0</v>
      </c>
      <c r="R107" s="35">
        <f t="shared" si="41"/>
        <v>0</v>
      </c>
    </row>
    <row r="108" spans="1:18" ht="12.75">
      <c r="A108" s="102">
        <v>135</v>
      </c>
      <c r="B108" s="37" t="s">
        <v>10</v>
      </c>
      <c r="C108" s="36">
        <f>SUM(G108,K108,O108)</f>
        <v>2000</v>
      </c>
      <c r="D108" s="36">
        <f>SUM(H108,L108,P108)</f>
        <v>2000</v>
      </c>
      <c r="E108" s="36">
        <f>SUM(I108,M108,Q108)</f>
        <v>0</v>
      </c>
      <c r="F108" s="36">
        <f>SUM(J108,N108,R108)</f>
        <v>0</v>
      </c>
      <c r="G108" s="40">
        <f>SUM(H108+J108)</f>
        <v>2000</v>
      </c>
      <c r="H108" s="37">
        <v>2000</v>
      </c>
      <c r="I108" s="37"/>
      <c r="J108" s="37"/>
      <c r="K108" s="40">
        <f>SUM(L108+N108)</f>
        <v>0</v>
      </c>
      <c r="L108" s="37"/>
      <c r="M108" s="37"/>
      <c r="N108" s="37"/>
      <c r="O108" s="40">
        <f>SUM(P108,R108)</f>
        <v>0</v>
      </c>
      <c r="P108" s="37"/>
      <c r="Q108" s="37"/>
      <c r="R108" s="38"/>
    </row>
    <row r="109" spans="1:18" ht="15" customHeight="1" thickBot="1">
      <c r="A109" s="102">
        <v>151</v>
      </c>
      <c r="B109" s="106"/>
      <c r="C109" s="107"/>
      <c r="D109" s="107"/>
      <c r="E109" s="107"/>
      <c r="F109" s="107"/>
      <c r="G109" s="108"/>
      <c r="H109" s="109"/>
      <c r="I109" s="109"/>
      <c r="J109" s="109"/>
      <c r="K109" s="108"/>
      <c r="L109" s="109"/>
      <c r="M109" s="109"/>
      <c r="N109" s="109"/>
      <c r="O109" s="108"/>
      <c r="P109" s="109"/>
      <c r="Q109" s="109"/>
      <c r="R109" s="110"/>
    </row>
    <row r="110" spans="1:18" ht="32.25" thickBot="1">
      <c r="A110" s="102">
        <v>152</v>
      </c>
      <c r="B110" s="95" t="s">
        <v>81</v>
      </c>
      <c r="C110" s="89">
        <f>SUM(C111)</f>
        <v>105100</v>
      </c>
      <c r="D110" s="89">
        <f aca="true" t="shared" si="42" ref="D110:R111">SUM(D111)</f>
        <v>105100</v>
      </c>
      <c r="E110" s="89">
        <f t="shared" si="42"/>
        <v>0</v>
      </c>
      <c r="F110" s="89">
        <f t="shared" si="42"/>
        <v>0</v>
      </c>
      <c r="G110" s="89">
        <f t="shared" si="42"/>
        <v>105100</v>
      </c>
      <c r="H110" s="89">
        <f t="shared" si="42"/>
        <v>105100</v>
      </c>
      <c r="I110" s="89">
        <f t="shared" si="42"/>
        <v>0</v>
      </c>
      <c r="J110" s="89">
        <f t="shared" si="42"/>
        <v>0</v>
      </c>
      <c r="K110" s="89">
        <f t="shared" si="42"/>
        <v>0</v>
      </c>
      <c r="L110" s="89">
        <f t="shared" si="42"/>
        <v>0</v>
      </c>
      <c r="M110" s="89">
        <f t="shared" si="42"/>
        <v>0</v>
      </c>
      <c r="N110" s="89">
        <f t="shared" si="42"/>
        <v>0</v>
      </c>
      <c r="O110" s="89">
        <f t="shared" si="42"/>
        <v>0</v>
      </c>
      <c r="P110" s="89">
        <f t="shared" si="42"/>
        <v>0</v>
      </c>
      <c r="Q110" s="89">
        <f t="shared" si="42"/>
        <v>0</v>
      </c>
      <c r="R110" s="90">
        <f t="shared" si="42"/>
        <v>0</v>
      </c>
    </row>
    <row r="111" spans="1:18" ht="13.5" customHeight="1">
      <c r="A111" s="102">
        <v>153</v>
      </c>
      <c r="B111" s="97" t="s">
        <v>67</v>
      </c>
      <c r="C111" s="86">
        <f>SUM(C112)</f>
        <v>105100</v>
      </c>
      <c r="D111" s="86">
        <f t="shared" si="42"/>
        <v>105100</v>
      </c>
      <c r="E111" s="86">
        <f t="shared" si="42"/>
        <v>0</v>
      </c>
      <c r="F111" s="86">
        <f t="shared" si="42"/>
        <v>0</v>
      </c>
      <c r="G111" s="86">
        <f t="shared" si="42"/>
        <v>105100</v>
      </c>
      <c r="H111" s="86">
        <f t="shared" si="42"/>
        <v>105100</v>
      </c>
      <c r="I111" s="86">
        <f t="shared" si="42"/>
        <v>0</v>
      </c>
      <c r="J111" s="86">
        <f t="shared" si="42"/>
        <v>0</v>
      </c>
      <c r="K111" s="86">
        <f t="shared" si="42"/>
        <v>0</v>
      </c>
      <c r="L111" s="86">
        <f t="shared" si="42"/>
        <v>0</v>
      </c>
      <c r="M111" s="86">
        <f t="shared" si="42"/>
        <v>0</v>
      </c>
      <c r="N111" s="86">
        <f t="shared" si="42"/>
        <v>0</v>
      </c>
      <c r="O111" s="86">
        <f t="shared" si="42"/>
        <v>0</v>
      </c>
      <c r="P111" s="86">
        <f t="shared" si="42"/>
        <v>0</v>
      </c>
      <c r="Q111" s="86">
        <f t="shared" si="42"/>
        <v>0</v>
      </c>
      <c r="R111" s="86">
        <f t="shared" si="42"/>
        <v>0</v>
      </c>
    </row>
    <row r="112" spans="1:18" ht="38.25">
      <c r="A112" s="102">
        <v>155</v>
      </c>
      <c r="B112" s="82" t="s">
        <v>42</v>
      </c>
      <c r="C112" s="36">
        <f>SUM(G112,K112,O112)</f>
        <v>105100</v>
      </c>
      <c r="D112" s="36">
        <f>SUM(H112,L112,P112)</f>
        <v>105100</v>
      </c>
      <c r="E112" s="36">
        <f>SUM(I112,M112,Q112)</f>
        <v>0</v>
      </c>
      <c r="F112" s="36">
        <f>SUM(J112,N112,R112)</f>
        <v>0</v>
      </c>
      <c r="G112" s="40">
        <f>SUM(H112+J112)</f>
        <v>105100</v>
      </c>
      <c r="H112" s="37">
        <v>105100</v>
      </c>
      <c r="I112" s="37"/>
      <c r="J112" s="37"/>
      <c r="K112" s="40">
        <f>SUM(L112+N112)</f>
        <v>0</v>
      </c>
      <c r="L112" s="37"/>
      <c r="M112" s="37"/>
      <c r="N112" s="37"/>
      <c r="O112" s="40">
        <f>SUM(P112,R112)</f>
        <v>0</v>
      </c>
      <c r="P112" s="37"/>
      <c r="Q112" s="37"/>
      <c r="R112" s="38"/>
    </row>
    <row r="113" spans="1:18" ht="13.5" thickBot="1">
      <c r="A113" s="102">
        <v>156</v>
      </c>
      <c r="B113" s="96"/>
      <c r="C113" s="92"/>
      <c r="D113" s="92"/>
      <c r="E113" s="92"/>
      <c r="F113" s="92"/>
      <c r="G113" s="93"/>
      <c r="H113" s="91"/>
      <c r="I113" s="91"/>
      <c r="J113" s="91"/>
      <c r="K113" s="93"/>
      <c r="L113" s="91"/>
      <c r="M113" s="91"/>
      <c r="N113" s="91"/>
      <c r="O113" s="93"/>
      <c r="P113" s="91"/>
      <c r="Q113" s="91"/>
      <c r="R113" s="94"/>
    </row>
    <row r="114" spans="1:18" ht="65.25" customHeight="1" thickBot="1">
      <c r="A114" s="102">
        <v>157</v>
      </c>
      <c r="B114" s="95" t="s">
        <v>82</v>
      </c>
      <c r="C114" s="89">
        <f>SUM(C115,C120)</f>
        <v>5701</v>
      </c>
      <c r="D114" s="89">
        <f aca="true" t="shared" si="43" ref="D114:R114">SUM(D115,D120)</f>
        <v>5701</v>
      </c>
      <c r="E114" s="89">
        <f t="shared" si="43"/>
        <v>-650</v>
      </c>
      <c r="F114" s="89">
        <f t="shared" si="43"/>
        <v>0</v>
      </c>
      <c r="G114" s="89">
        <f t="shared" si="43"/>
        <v>5701</v>
      </c>
      <c r="H114" s="89">
        <f t="shared" si="43"/>
        <v>5701</v>
      </c>
      <c r="I114" s="89">
        <f t="shared" si="43"/>
        <v>-650</v>
      </c>
      <c r="J114" s="89">
        <f t="shared" si="43"/>
        <v>0</v>
      </c>
      <c r="K114" s="89">
        <f t="shared" si="43"/>
        <v>0</v>
      </c>
      <c r="L114" s="89">
        <f t="shared" si="43"/>
        <v>0</v>
      </c>
      <c r="M114" s="89">
        <f t="shared" si="43"/>
        <v>0</v>
      </c>
      <c r="N114" s="89">
        <f t="shared" si="43"/>
        <v>0</v>
      </c>
      <c r="O114" s="89">
        <f t="shared" si="43"/>
        <v>0</v>
      </c>
      <c r="P114" s="89">
        <f t="shared" si="43"/>
        <v>0</v>
      </c>
      <c r="Q114" s="89">
        <f t="shared" si="43"/>
        <v>0</v>
      </c>
      <c r="R114" s="89">
        <f t="shared" si="43"/>
        <v>0</v>
      </c>
    </row>
    <row r="115" spans="1:18" ht="12.75">
      <c r="A115" s="102">
        <v>158</v>
      </c>
      <c r="B115" s="30" t="s">
        <v>60</v>
      </c>
      <c r="C115" s="86">
        <f>SUM(C116)</f>
        <v>5701</v>
      </c>
      <c r="D115" s="86">
        <f aca="true" t="shared" si="44" ref="D115:R115">SUM(D116)</f>
        <v>5701</v>
      </c>
      <c r="E115" s="86">
        <f t="shared" si="44"/>
        <v>0</v>
      </c>
      <c r="F115" s="86">
        <f t="shared" si="44"/>
        <v>0</v>
      </c>
      <c r="G115" s="86">
        <f t="shared" si="44"/>
        <v>5701</v>
      </c>
      <c r="H115" s="86">
        <f t="shared" si="44"/>
        <v>5701</v>
      </c>
      <c r="I115" s="86">
        <f t="shared" si="44"/>
        <v>0</v>
      </c>
      <c r="J115" s="86">
        <f t="shared" si="44"/>
        <v>0</v>
      </c>
      <c r="K115" s="86">
        <f t="shared" si="44"/>
        <v>0</v>
      </c>
      <c r="L115" s="86">
        <f t="shared" si="44"/>
        <v>0</v>
      </c>
      <c r="M115" s="86">
        <f t="shared" si="44"/>
        <v>0</v>
      </c>
      <c r="N115" s="86">
        <f t="shared" si="44"/>
        <v>0</v>
      </c>
      <c r="O115" s="86">
        <f t="shared" si="44"/>
        <v>0</v>
      </c>
      <c r="P115" s="86">
        <f t="shared" si="44"/>
        <v>0</v>
      </c>
      <c r="Q115" s="86">
        <f t="shared" si="44"/>
        <v>0</v>
      </c>
      <c r="R115" s="86">
        <f t="shared" si="44"/>
        <v>0</v>
      </c>
    </row>
    <row r="116" spans="1:18" ht="12.75" customHeight="1">
      <c r="A116" s="102">
        <v>159</v>
      </c>
      <c r="B116" s="81" t="s">
        <v>72</v>
      </c>
      <c r="C116" s="34">
        <f>SUM(C117:C118)</f>
        <v>5701</v>
      </c>
      <c r="D116" s="34">
        <f aca="true" t="shared" si="45" ref="D116:R116">SUM(D117:D118)</f>
        <v>5701</v>
      </c>
      <c r="E116" s="34">
        <f t="shared" si="45"/>
        <v>0</v>
      </c>
      <c r="F116" s="34">
        <f t="shared" si="45"/>
        <v>0</v>
      </c>
      <c r="G116" s="34">
        <f t="shared" si="45"/>
        <v>5701</v>
      </c>
      <c r="H116" s="34">
        <f t="shared" si="45"/>
        <v>5701</v>
      </c>
      <c r="I116" s="34">
        <f t="shared" si="45"/>
        <v>0</v>
      </c>
      <c r="J116" s="34">
        <f t="shared" si="45"/>
        <v>0</v>
      </c>
      <c r="K116" s="34">
        <f t="shared" si="45"/>
        <v>0</v>
      </c>
      <c r="L116" s="34">
        <f t="shared" si="45"/>
        <v>0</v>
      </c>
      <c r="M116" s="34">
        <f t="shared" si="45"/>
        <v>0</v>
      </c>
      <c r="N116" s="34">
        <f t="shared" si="45"/>
        <v>0</v>
      </c>
      <c r="O116" s="34">
        <f t="shared" si="45"/>
        <v>0</v>
      </c>
      <c r="P116" s="34">
        <f t="shared" si="45"/>
        <v>0</v>
      </c>
      <c r="Q116" s="34">
        <f t="shared" si="45"/>
        <v>0</v>
      </c>
      <c r="R116" s="34">
        <f t="shared" si="45"/>
        <v>0</v>
      </c>
    </row>
    <row r="117" spans="1:21" ht="24.75" customHeight="1">
      <c r="A117" s="102">
        <v>172</v>
      </c>
      <c r="B117" s="82" t="s">
        <v>22</v>
      </c>
      <c r="C117" s="36">
        <f aca="true" t="shared" si="46" ref="C117:F118">SUM(G117,K117,O117)</f>
        <v>201</v>
      </c>
      <c r="D117" s="36">
        <f t="shared" si="46"/>
        <v>201</v>
      </c>
      <c r="E117" s="36">
        <f t="shared" si="46"/>
        <v>0</v>
      </c>
      <c r="F117" s="36">
        <f t="shared" si="46"/>
        <v>0</v>
      </c>
      <c r="G117" s="40">
        <f>SUM(H117+J117)</f>
        <v>201</v>
      </c>
      <c r="H117" s="37">
        <v>201</v>
      </c>
      <c r="I117" s="37">
        <v>0</v>
      </c>
      <c r="J117" s="37">
        <v>0</v>
      </c>
      <c r="K117" s="40">
        <f>SUM(L117+N117)</f>
        <v>0</v>
      </c>
      <c r="L117" s="37"/>
      <c r="M117" s="37"/>
      <c r="N117" s="37"/>
      <c r="O117" s="40">
        <f>SUM(P117,R117)</f>
        <v>0</v>
      </c>
      <c r="P117" s="37"/>
      <c r="Q117" s="37"/>
      <c r="R117" s="38"/>
      <c r="U117" s="44"/>
    </row>
    <row r="118" spans="1:18" ht="12.75">
      <c r="A118" s="102">
        <v>178</v>
      </c>
      <c r="B118" s="82" t="s">
        <v>95</v>
      </c>
      <c r="C118" s="36">
        <f t="shared" si="46"/>
        <v>5500</v>
      </c>
      <c r="D118" s="36">
        <f t="shared" si="46"/>
        <v>5500</v>
      </c>
      <c r="E118" s="36">
        <f t="shared" si="46"/>
        <v>0</v>
      </c>
      <c r="F118" s="36">
        <f t="shared" si="46"/>
        <v>0</v>
      </c>
      <c r="G118" s="40">
        <f>SUM(H118+J118)</f>
        <v>5500</v>
      </c>
      <c r="H118" s="37">
        <v>5500</v>
      </c>
      <c r="I118" s="37"/>
      <c r="J118" s="37"/>
      <c r="K118" s="40">
        <f>SUM(L118+N118)</f>
        <v>0</v>
      </c>
      <c r="L118" s="37"/>
      <c r="M118" s="37"/>
      <c r="N118" s="37"/>
      <c r="O118" s="40">
        <f>SUM(P118,R118)</f>
        <v>0</v>
      </c>
      <c r="P118" s="37"/>
      <c r="Q118" s="37"/>
      <c r="R118" s="38"/>
    </row>
    <row r="119" spans="1:18" ht="12.75">
      <c r="A119" s="102"/>
      <c r="B119" s="82"/>
      <c r="C119" s="36"/>
      <c r="D119" s="36"/>
      <c r="E119" s="36"/>
      <c r="F119" s="36"/>
      <c r="G119" s="40"/>
      <c r="H119" s="37"/>
      <c r="I119" s="37"/>
      <c r="J119" s="37"/>
      <c r="K119" s="40"/>
      <c r="L119" s="37"/>
      <c r="M119" s="37"/>
      <c r="N119" s="37"/>
      <c r="O119" s="40"/>
      <c r="P119" s="37"/>
      <c r="Q119" s="37"/>
      <c r="R119" s="38"/>
    </row>
    <row r="120" spans="1:18" ht="12.75">
      <c r="A120" s="102">
        <v>186</v>
      </c>
      <c r="B120" s="81" t="s">
        <v>59</v>
      </c>
      <c r="C120" s="34">
        <f>SUM(C122)</f>
        <v>0</v>
      </c>
      <c r="D120" s="34">
        <f aca="true" t="shared" si="47" ref="D120:R120">SUM(D122)</f>
        <v>0</v>
      </c>
      <c r="E120" s="34">
        <f t="shared" si="47"/>
        <v>-650</v>
      </c>
      <c r="F120" s="34">
        <f t="shared" si="47"/>
        <v>0</v>
      </c>
      <c r="G120" s="34">
        <f t="shared" si="47"/>
        <v>0</v>
      </c>
      <c r="H120" s="34">
        <f t="shared" si="47"/>
        <v>0</v>
      </c>
      <c r="I120" s="34">
        <f t="shared" si="47"/>
        <v>-650</v>
      </c>
      <c r="J120" s="34">
        <f t="shared" si="47"/>
        <v>0</v>
      </c>
      <c r="K120" s="34">
        <f t="shared" si="47"/>
        <v>0</v>
      </c>
      <c r="L120" s="34">
        <f t="shared" si="47"/>
        <v>0</v>
      </c>
      <c r="M120" s="34">
        <f t="shared" si="47"/>
        <v>0</v>
      </c>
      <c r="N120" s="34">
        <f t="shared" si="47"/>
        <v>0</v>
      </c>
      <c r="O120" s="34">
        <f t="shared" si="47"/>
        <v>0</v>
      </c>
      <c r="P120" s="34">
        <f t="shared" si="47"/>
        <v>0</v>
      </c>
      <c r="Q120" s="34">
        <f t="shared" si="47"/>
        <v>0</v>
      </c>
      <c r="R120" s="35">
        <f t="shared" si="47"/>
        <v>0</v>
      </c>
    </row>
    <row r="121" spans="1:18" ht="12.75">
      <c r="A121" s="102">
        <v>187</v>
      </c>
      <c r="B121" s="81"/>
      <c r="C121" s="36"/>
      <c r="D121" s="36"/>
      <c r="E121" s="36"/>
      <c r="F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1:18" ht="13.5" customHeight="1">
      <c r="A122" s="102">
        <v>188</v>
      </c>
      <c r="B122" s="81" t="s">
        <v>72</v>
      </c>
      <c r="C122" s="34">
        <f aca="true" t="shared" si="48" ref="C122:R122">SUM(C123)</f>
        <v>0</v>
      </c>
      <c r="D122" s="34">
        <f t="shared" si="48"/>
        <v>0</v>
      </c>
      <c r="E122" s="34">
        <f t="shared" si="48"/>
        <v>-650</v>
      </c>
      <c r="F122" s="34">
        <f t="shared" si="48"/>
        <v>0</v>
      </c>
      <c r="G122" s="34">
        <f t="shared" si="48"/>
        <v>0</v>
      </c>
      <c r="H122" s="34">
        <f t="shared" si="48"/>
        <v>0</v>
      </c>
      <c r="I122" s="34">
        <f t="shared" si="48"/>
        <v>-650</v>
      </c>
      <c r="J122" s="34">
        <f t="shared" si="48"/>
        <v>0</v>
      </c>
      <c r="K122" s="34">
        <f t="shared" si="48"/>
        <v>0</v>
      </c>
      <c r="L122" s="34">
        <f t="shared" si="48"/>
        <v>0</v>
      </c>
      <c r="M122" s="34">
        <f t="shared" si="48"/>
        <v>0</v>
      </c>
      <c r="N122" s="34">
        <f t="shared" si="48"/>
        <v>0</v>
      </c>
      <c r="O122" s="34">
        <f t="shared" si="48"/>
        <v>0</v>
      </c>
      <c r="P122" s="34">
        <f t="shared" si="48"/>
        <v>0</v>
      </c>
      <c r="Q122" s="34">
        <f t="shared" si="48"/>
        <v>0</v>
      </c>
      <c r="R122" s="35">
        <f t="shared" si="48"/>
        <v>0</v>
      </c>
    </row>
    <row r="123" spans="1:18" ht="12.75">
      <c r="A123" s="102">
        <v>189</v>
      </c>
      <c r="B123" s="82" t="s">
        <v>34</v>
      </c>
      <c r="C123" s="36">
        <f aca="true" t="shared" si="49" ref="C123:F125">SUM(G123+K123+O123)</f>
        <v>0</v>
      </c>
      <c r="D123" s="36">
        <f t="shared" si="49"/>
        <v>0</v>
      </c>
      <c r="E123" s="36">
        <f t="shared" si="49"/>
        <v>-650</v>
      </c>
      <c r="F123" s="36">
        <f t="shared" si="49"/>
        <v>0</v>
      </c>
      <c r="G123" s="40">
        <f>SUM(H123+J123)</f>
        <v>0</v>
      </c>
      <c r="H123" s="37"/>
      <c r="I123" s="37">
        <v>-650</v>
      </c>
      <c r="J123" s="37">
        <v>0</v>
      </c>
      <c r="K123" s="40">
        <f>SUM(L123+N123)</f>
        <v>0</v>
      </c>
      <c r="L123" s="37"/>
      <c r="M123" s="37"/>
      <c r="N123" s="37"/>
      <c r="O123" s="40">
        <f>SUM(P123+R123)</f>
        <v>0</v>
      </c>
      <c r="P123" s="37"/>
      <c r="Q123" s="37"/>
      <c r="R123" s="38"/>
    </row>
    <row r="124" spans="1:18" ht="21" customHeight="1">
      <c r="A124" s="102">
        <v>190</v>
      </c>
      <c r="B124" s="82"/>
      <c r="C124" s="36">
        <f t="shared" si="49"/>
        <v>0</v>
      </c>
      <c r="D124" s="36">
        <f t="shared" si="49"/>
        <v>0</v>
      </c>
      <c r="E124" s="36">
        <f t="shared" si="49"/>
        <v>0</v>
      </c>
      <c r="F124" s="36">
        <f t="shared" si="49"/>
        <v>0</v>
      </c>
      <c r="G124" s="40">
        <f>SUM(H124+J124)</f>
        <v>0</v>
      </c>
      <c r="H124" s="114"/>
      <c r="I124" s="37"/>
      <c r="J124" s="62"/>
      <c r="K124" s="85"/>
      <c r="L124" s="62"/>
      <c r="M124" s="62"/>
      <c r="N124" s="62"/>
      <c r="O124" s="62"/>
      <c r="P124" s="62"/>
      <c r="Q124" s="62"/>
      <c r="R124" s="64"/>
    </row>
    <row r="125" spans="1:18" ht="13.5" thickBot="1">
      <c r="A125" s="102">
        <v>195</v>
      </c>
      <c r="B125" s="96"/>
      <c r="C125" s="36">
        <f t="shared" si="49"/>
        <v>0</v>
      </c>
      <c r="D125" s="36">
        <f t="shared" si="49"/>
        <v>0</v>
      </c>
      <c r="E125" s="36">
        <f t="shared" si="49"/>
        <v>0</v>
      </c>
      <c r="F125" s="36">
        <f t="shared" si="49"/>
        <v>0</v>
      </c>
      <c r="G125" s="40">
        <f>SUM(H125+J125)</f>
        <v>0</v>
      </c>
      <c r="H125" s="54"/>
      <c r="I125" s="54"/>
      <c r="J125" s="54"/>
      <c r="K125" s="98"/>
      <c r="L125" s="54"/>
      <c r="M125" s="54"/>
      <c r="N125" s="54"/>
      <c r="O125" s="98"/>
      <c r="P125" s="54"/>
      <c r="Q125" s="54"/>
      <c r="R125" s="99"/>
    </row>
    <row r="126" spans="1:18" ht="16.5" thickBot="1">
      <c r="A126" s="102">
        <v>196</v>
      </c>
      <c r="B126" s="100" t="s">
        <v>11</v>
      </c>
      <c r="C126" s="89">
        <f aca="true" t="shared" si="50" ref="C126:R126">SUM(C16+C24+C76+C98+C105+C110+C114)</f>
        <v>56214</v>
      </c>
      <c r="D126" s="89">
        <f t="shared" si="50"/>
        <v>56214</v>
      </c>
      <c r="E126" s="89">
        <f t="shared" si="50"/>
        <v>10352</v>
      </c>
      <c r="F126" s="89">
        <f t="shared" si="50"/>
        <v>0</v>
      </c>
      <c r="G126" s="89">
        <f t="shared" si="50"/>
        <v>34571</v>
      </c>
      <c r="H126" s="89">
        <f t="shared" si="50"/>
        <v>34571</v>
      </c>
      <c r="I126" s="89">
        <f t="shared" si="50"/>
        <v>4050</v>
      </c>
      <c r="J126" s="89">
        <f t="shared" si="50"/>
        <v>0</v>
      </c>
      <c r="K126" s="89">
        <f t="shared" si="50"/>
        <v>21643</v>
      </c>
      <c r="L126" s="89">
        <f t="shared" si="50"/>
        <v>21643</v>
      </c>
      <c r="M126" s="89">
        <f t="shared" si="50"/>
        <v>6302</v>
      </c>
      <c r="N126" s="89">
        <f t="shared" si="50"/>
        <v>0</v>
      </c>
      <c r="O126" s="89">
        <f t="shared" si="50"/>
        <v>0</v>
      </c>
      <c r="P126" s="89">
        <f t="shared" si="50"/>
        <v>0</v>
      </c>
      <c r="Q126" s="89">
        <f t="shared" si="50"/>
        <v>0</v>
      </c>
      <c r="R126" s="90">
        <f t="shared" si="50"/>
        <v>0</v>
      </c>
    </row>
    <row r="127" spans="2:6" ht="12.75">
      <c r="B127" s="42"/>
      <c r="C127" s="42"/>
      <c r="D127" s="42"/>
      <c r="E127" s="42"/>
      <c r="F127" s="42"/>
    </row>
    <row r="128" spans="2:6" ht="12.75">
      <c r="B128" s="42"/>
      <c r="C128" s="42"/>
      <c r="D128" s="42"/>
      <c r="E128" s="42"/>
      <c r="F128" s="42"/>
    </row>
    <row r="129" spans="2:6" ht="12.75">
      <c r="B129" s="42"/>
      <c r="C129" s="42"/>
      <c r="D129" s="42"/>
      <c r="E129" s="42"/>
      <c r="F129" s="42"/>
    </row>
    <row r="130" spans="2:6" ht="12.75">
      <c r="B130" s="42"/>
      <c r="C130" s="42"/>
      <c r="D130" s="42"/>
      <c r="E130" s="42"/>
      <c r="F130" s="42"/>
    </row>
    <row r="131" spans="2:6" ht="12.75">
      <c r="B131" s="42"/>
      <c r="C131" s="42"/>
      <c r="D131" s="42"/>
      <c r="E131" s="42"/>
      <c r="F131" s="42"/>
    </row>
    <row r="132" spans="2:6" ht="12.75">
      <c r="B132" s="42"/>
      <c r="C132" s="42"/>
      <c r="D132" s="42"/>
      <c r="E132" s="42"/>
      <c r="F132" s="42"/>
    </row>
    <row r="133" spans="2:6" ht="12.75">
      <c r="B133" s="42"/>
      <c r="C133" s="42"/>
      <c r="D133" s="42"/>
      <c r="E133" s="42"/>
      <c r="F133" s="42"/>
    </row>
    <row r="134" spans="2:6" ht="12.75">
      <c r="B134" s="42"/>
      <c r="C134" s="42"/>
      <c r="D134" s="42"/>
      <c r="E134" s="42"/>
      <c r="F134" s="42"/>
    </row>
    <row r="135" spans="2:6" ht="12.75">
      <c r="B135" s="42"/>
      <c r="C135" s="42"/>
      <c r="D135" s="42"/>
      <c r="E135" s="42"/>
      <c r="F135" s="42"/>
    </row>
    <row r="136" spans="2:6" ht="12.75">
      <c r="B136" s="42"/>
      <c r="C136" s="42"/>
      <c r="D136" s="42"/>
      <c r="E136" s="42"/>
      <c r="F136" s="42"/>
    </row>
    <row r="137" spans="2:6" ht="12.75">
      <c r="B137" s="42"/>
      <c r="C137" s="42"/>
      <c r="D137" s="42"/>
      <c r="E137" s="42"/>
      <c r="F137" s="42"/>
    </row>
    <row r="138" spans="2:6" ht="12.75">
      <c r="B138" s="42"/>
      <c r="C138" s="42"/>
      <c r="D138" s="42"/>
      <c r="E138" s="42"/>
      <c r="F138" s="42"/>
    </row>
    <row r="139" spans="2:6" ht="12.75">
      <c r="B139" s="42"/>
      <c r="C139" s="42"/>
      <c r="D139" s="42"/>
      <c r="E139" s="42"/>
      <c r="F139" s="42"/>
    </row>
    <row r="140" spans="2:6" ht="12.75">
      <c r="B140" s="42"/>
      <c r="C140" s="42"/>
      <c r="D140" s="42"/>
      <c r="E140" s="42"/>
      <c r="F140" s="42"/>
    </row>
    <row r="141" spans="2:6" ht="12.75">
      <c r="B141" s="42"/>
      <c r="C141" s="42"/>
      <c r="D141" s="42"/>
      <c r="E141" s="42"/>
      <c r="F141" s="42"/>
    </row>
    <row r="142" spans="2:6" ht="12.75">
      <c r="B142" s="42"/>
      <c r="C142" s="42"/>
      <c r="D142" s="42"/>
      <c r="E142" s="42"/>
      <c r="F142" s="42"/>
    </row>
    <row r="143" spans="2:6" ht="12.75">
      <c r="B143" s="42"/>
      <c r="C143" s="42"/>
      <c r="D143" s="42"/>
      <c r="E143" s="42"/>
      <c r="F143" s="42"/>
    </row>
    <row r="144" spans="2:6" ht="12.75">
      <c r="B144" s="42"/>
      <c r="C144" s="42"/>
      <c r="D144" s="42"/>
      <c r="E144" s="42"/>
      <c r="F144" s="42"/>
    </row>
    <row r="145" spans="2:6" ht="12.75">
      <c r="B145" s="42"/>
      <c r="C145" s="42"/>
      <c r="D145" s="42"/>
      <c r="E145" s="42"/>
      <c r="F145" s="42"/>
    </row>
    <row r="146" spans="2:6" ht="12.75">
      <c r="B146" s="42"/>
      <c r="C146" s="42"/>
      <c r="D146" s="42"/>
      <c r="E146" s="42"/>
      <c r="F146" s="42"/>
    </row>
    <row r="147" spans="2:6" ht="12.75">
      <c r="B147" s="42"/>
      <c r="C147" s="42"/>
      <c r="D147" s="42"/>
      <c r="E147" s="42"/>
      <c r="F147" s="42"/>
    </row>
    <row r="148" spans="2:6" ht="12.75">
      <c r="B148" s="42"/>
      <c r="C148" s="42"/>
      <c r="D148" s="42"/>
      <c r="E148" s="42"/>
      <c r="F148" s="42"/>
    </row>
    <row r="149" spans="2:6" ht="12.75">
      <c r="B149" s="42"/>
      <c r="C149" s="42"/>
      <c r="D149" s="42"/>
      <c r="E149" s="42"/>
      <c r="F149" s="42"/>
    </row>
    <row r="150" spans="2:6" ht="12.75">
      <c r="B150" s="42"/>
      <c r="C150" s="42"/>
      <c r="D150" s="42"/>
      <c r="E150" s="42"/>
      <c r="F150" s="42"/>
    </row>
    <row r="151" spans="2:6" ht="12.75">
      <c r="B151" s="42"/>
      <c r="C151" s="42"/>
      <c r="D151" s="42"/>
      <c r="E151" s="42"/>
      <c r="F151" s="42"/>
    </row>
    <row r="152" spans="2:6" ht="12.75">
      <c r="B152" s="42"/>
      <c r="C152" s="42"/>
      <c r="D152" s="42"/>
      <c r="E152" s="42"/>
      <c r="F152" s="42"/>
    </row>
    <row r="153" spans="2:6" ht="12.75">
      <c r="B153" s="42"/>
      <c r="C153" s="42"/>
      <c r="D153" s="42"/>
      <c r="E153" s="42"/>
      <c r="F153" s="42"/>
    </row>
    <row r="154" spans="2:6" ht="12.75">
      <c r="B154" s="42"/>
      <c r="C154" s="42"/>
      <c r="D154" s="42"/>
      <c r="E154" s="42"/>
      <c r="F154" s="42"/>
    </row>
    <row r="155" spans="2:6" ht="12.75">
      <c r="B155" s="42"/>
      <c r="C155" s="42"/>
      <c r="D155" s="42"/>
      <c r="E155" s="42"/>
      <c r="F155" s="42"/>
    </row>
    <row r="156" spans="2:6" ht="12.75">
      <c r="B156" s="42"/>
      <c r="C156" s="42"/>
      <c r="D156" s="42"/>
      <c r="E156" s="42"/>
      <c r="F156" s="42"/>
    </row>
    <row r="157" spans="2:6" ht="12.75">
      <c r="B157" s="42"/>
      <c r="C157" s="42"/>
      <c r="D157" s="42"/>
      <c r="E157" s="42"/>
      <c r="F157" s="42"/>
    </row>
    <row r="158" spans="2:6" ht="12.75">
      <c r="B158" s="42"/>
      <c r="C158" s="42"/>
      <c r="D158" s="42"/>
      <c r="E158" s="42"/>
      <c r="F158" s="42"/>
    </row>
    <row r="159" spans="2:6" ht="12.75">
      <c r="B159" s="42"/>
      <c r="C159" s="42"/>
      <c r="D159" s="42"/>
      <c r="E159" s="42"/>
      <c r="F159" s="42"/>
    </row>
    <row r="160" spans="2:6" ht="12.75">
      <c r="B160" s="42"/>
      <c r="C160" s="42"/>
      <c r="D160" s="42"/>
      <c r="E160" s="42"/>
      <c r="F160" s="42"/>
    </row>
    <row r="161" spans="2:6" ht="12.75">
      <c r="B161" s="42"/>
      <c r="C161" s="42"/>
      <c r="D161" s="42"/>
      <c r="E161" s="42"/>
      <c r="F161" s="42"/>
    </row>
    <row r="162" spans="2:6" ht="12.75">
      <c r="B162" s="42"/>
      <c r="C162" s="42"/>
      <c r="D162" s="42"/>
      <c r="E162" s="42"/>
      <c r="F162" s="42"/>
    </row>
    <row r="163" spans="2:6" ht="12.75">
      <c r="B163" s="42"/>
      <c r="C163" s="42"/>
      <c r="D163" s="42"/>
      <c r="E163" s="42"/>
      <c r="F163" s="42"/>
    </row>
    <row r="164" spans="2:6" ht="12.75">
      <c r="B164" s="42"/>
      <c r="C164" s="42"/>
      <c r="D164" s="42"/>
      <c r="E164" s="42"/>
      <c r="F164" s="42"/>
    </row>
    <row r="165" ht="12.75">
      <c r="B165" s="42"/>
    </row>
    <row r="166" ht="12.75">
      <c r="B166" s="42"/>
    </row>
    <row r="167" ht="12.75">
      <c r="B167" s="42"/>
    </row>
    <row r="168" ht="12.75">
      <c r="B168" s="43"/>
    </row>
    <row r="169" ht="12.75">
      <c r="B169" s="42"/>
    </row>
    <row r="170" ht="12.75">
      <c r="B170" s="42"/>
    </row>
    <row r="171" ht="12.75">
      <c r="B171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63</v>
      </c>
    </row>
    <row r="4" spans="2:6" ht="16.5" thickBot="1">
      <c r="B4" s="2"/>
      <c r="F4" s="1" t="s">
        <v>61</v>
      </c>
    </row>
    <row r="5" spans="2:6" ht="12.75">
      <c r="B5" s="80"/>
      <c r="C5" s="75"/>
      <c r="D5" s="4" t="s">
        <v>15</v>
      </c>
      <c r="E5" s="5"/>
      <c r="F5" s="6"/>
    </row>
    <row r="6" spans="2:6" ht="12.75">
      <c r="B6" s="39"/>
      <c r="C6" s="76"/>
      <c r="D6" s="12" t="s">
        <v>16</v>
      </c>
      <c r="E6" s="13"/>
      <c r="F6" s="14"/>
    </row>
    <row r="7" spans="2:6" ht="51.75" thickBot="1">
      <c r="B7" s="52" t="s">
        <v>62</v>
      </c>
      <c r="C7" s="77" t="s">
        <v>14</v>
      </c>
      <c r="D7" s="20" t="s">
        <v>6</v>
      </c>
      <c r="E7" s="21" t="s">
        <v>17</v>
      </c>
      <c r="F7" s="22" t="s">
        <v>18</v>
      </c>
    </row>
    <row r="8" spans="2:6" ht="12.75">
      <c r="B8" s="71">
        <v>1</v>
      </c>
      <c r="C8" s="79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64</v>
      </c>
      <c r="C9" s="33" t="e">
        <f>SUM(BIUDŽETAS!C18+BIUDŽETAS!#REF!)</f>
        <v>#REF!</v>
      </c>
      <c r="D9" s="33" t="e">
        <f>SUM(BIUDŽETAS!D18+BIUDŽETAS!#REF!)</f>
        <v>#REF!</v>
      </c>
      <c r="E9" s="33" t="e">
        <f>SUM(BIUDŽETAS!E18+BIUDŽETAS!#REF!)</f>
        <v>#REF!</v>
      </c>
      <c r="F9" s="33" t="e">
        <f>SUM(BIUDŽETAS!F18+BIUDŽETAS!#REF!)</f>
        <v>#REF!</v>
      </c>
    </row>
    <row r="10" spans="2:6" ht="12.75">
      <c r="B10" s="40" t="s">
        <v>65</v>
      </c>
      <c r="C10" s="33" t="e">
        <f>SUM(BIUDŽETAS!#REF!)</f>
        <v>#REF!</v>
      </c>
      <c r="D10" s="33" t="e">
        <f>SUM(BIUDŽETAS!#REF!)</f>
        <v>#REF!</v>
      </c>
      <c r="E10" s="33" t="e">
        <f>SUM(BIUDŽETAS!#REF!)</f>
        <v>#REF!</v>
      </c>
      <c r="F10" s="33" t="e">
        <f>SUM(BIUDŽETAS!#REF!)</f>
        <v>#REF!</v>
      </c>
    </row>
    <row r="11" spans="2:6" ht="12.75">
      <c r="B11" s="81" t="s">
        <v>66</v>
      </c>
      <c r="C11" s="33" t="e">
        <f>SUM(BIUDŽETAS!#REF!)</f>
        <v>#REF!</v>
      </c>
      <c r="D11" s="33" t="e">
        <f>SUM(BIUDŽETAS!#REF!)</f>
        <v>#REF!</v>
      </c>
      <c r="E11" s="33" t="e">
        <f>SUM(BIUDŽETAS!#REF!)</f>
        <v>#REF!</v>
      </c>
      <c r="F11" s="33" t="e">
        <f>SUM(BIUDŽETAS!#REF!)</f>
        <v>#REF!</v>
      </c>
    </row>
    <row r="12" spans="2:6" ht="12.75">
      <c r="B12" s="40" t="s">
        <v>67</v>
      </c>
      <c r="C12" s="33" t="e">
        <f>SUM(BIUDŽETAS!#REF!+BIUDŽETAS!C100+BIUDŽETAS!#REF!+BIUDŽETAS!C111)</f>
        <v>#REF!</v>
      </c>
      <c r="D12" s="33" t="e">
        <f>SUM(BIUDŽETAS!#REF!+BIUDŽETAS!D100+BIUDŽETAS!#REF!+BIUDŽETAS!D111)</f>
        <v>#REF!</v>
      </c>
      <c r="E12" s="33" t="e">
        <f>SUM(BIUDŽETAS!#REF!+BIUDŽETAS!E100+BIUDŽETAS!#REF!+BIUDŽETAS!E111)</f>
        <v>#REF!</v>
      </c>
      <c r="F12" s="33" t="e">
        <f>SUM(BIUDŽETAS!#REF!+BIUDŽETAS!F100+BIUDŽETAS!#REF!+BIUDŽETAS!F111)</f>
        <v>#REF!</v>
      </c>
    </row>
    <row r="13" spans="2:6" ht="12.75">
      <c r="B13" s="81" t="s">
        <v>74</v>
      </c>
      <c r="C13" s="33" t="e">
        <f>SUM(BIUDŽETAS!#REF!)</f>
        <v>#REF!</v>
      </c>
      <c r="D13" s="33" t="e">
        <f>SUM(BIUDŽETAS!#REF!)</f>
        <v>#REF!</v>
      </c>
      <c r="E13" s="33" t="e">
        <f>SUM(BIUDŽETAS!#REF!)</f>
        <v>#REF!</v>
      </c>
      <c r="F13" s="33" t="e">
        <f>SUM(BIUDŽETAS!#REF!)</f>
        <v>#REF!</v>
      </c>
    </row>
    <row r="14" spans="2:6" ht="12.75">
      <c r="B14" s="81" t="s">
        <v>71</v>
      </c>
      <c r="C14" s="33">
        <f>SUM(BIUDŽETAS!C107)</f>
        <v>2000</v>
      </c>
      <c r="D14" s="33">
        <f>SUM(BIUDŽETAS!D107)</f>
        <v>2000</v>
      </c>
      <c r="E14" s="33">
        <f>SUM(BIUDŽETAS!E107)</f>
        <v>0</v>
      </c>
      <c r="F14" s="33">
        <f>SUM(BIUDŽETAS!F107)</f>
        <v>0</v>
      </c>
    </row>
    <row r="15" spans="2:6" ht="12.75">
      <c r="B15" s="81" t="s">
        <v>73</v>
      </c>
      <c r="C15" s="33" t="e">
        <f>SUM(BIUDŽETAS!#REF!)</f>
        <v>#REF!</v>
      </c>
      <c r="D15" s="33" t="e">
        <f>SUM(BIUDŽETAS!#REF!)</f>
        <v>#REF!</v>
      </c>
      <c r="E15" s="33" t="e">
        <f>SUM(BIUDŽETAS!#REF!)</f>
        <v>#REF!</v>
      </c>
      <c r="F15" s="33" t="e">
        <f>SUM(BIUDŽETAS!#REF!)</f>
        <v>#REF!</v>
      </c>
    </row>
    <row r="16" spans="2:6" ht="12.75">
      <c r="B16" s="81" t="s">
        <v>70</v>
      </c>
      <c r="C16" s="33">
        <f>SUM(BIUDŽETAS!C73+BIUDŽETAS!C78+BIUDŽETAS!C85+BIUDŽETAS!C90+BIUDŽETAS!C95)</f>
        <v>16915</v>
      </c>
      <c r="D16" s="33">
        <f>SUM(BIUDŽETAS!D73+BIUDŽETAS!D78+BIUDŽETAS!D85+BIUDŽETAS!D90+BIUDŽETAS!D95)</f>
        <v>16915</v>
      </c>
      <c r="E16" s="33">
        <f>SUM(BIUDŽETAS!E73+BIUDŽETAS!E78+BIUDŽETAS!E85+BIUDŽETAS!E90+BIUDŽETAS!E95)</f>
        <v>6302</v>
      </c>
      <c r="F16" s="33">
        <f>SUM(BIUDŽETAS!F73+BIUDŽETAS!F78+BIUDŽETAS!F85+BIUDŽETAS!F90+BIUDŽETAS!F95)</f>
        <v>0</v>
      </c>
    </row>
    <row r="17" spans="2:6" ht="12.75">
      <c r="B17" s="81" t="s">
        <v>69</v>
      </c>
      <c r="C17" s="33">
        <f>SUM(BIUDŽETAS!C27+BIUDŽETAS!C34+BIUDŽETAS!C40+BIUDŽETAS!C45+BIUDŽETAS!C50+BIUDŽETAS!C55+BIUDŽETAS!C61+BIUDŽETAS!C66)</f>
        <v>23127</v>
      </c>
      <c r="D17" s="33">
        <f>SUM(BIUDŽETAS!D27+BIUDŽETAS!D34+BIUDŽETAS!D40+BIUDŽETAS!D45+BIUDŽETAS!D50+BIUDŽETAS!D55+BIUDŽETAS!D61+BIUDŽETAS!D66)</f>
        <v>23127</v>
      </c>
      <c r="E17" s="33">
        <f>SUM(BIUDŽETAS!E27+BIUDŽETAS!E34+BIUDŽETAS!E40+BIUDŽETAS!E45+BIUDŽETAS!E50+BIUDŽETAS!E55+BIUDŽETAS!E61+BIUDŽETAS!E66)</f>
        <v>0</v>
      </c>
      <c r="F17" s="33">
        <f>SUM(BIUDŽETAS!F27+BIUDŽETAS!F34+BIUDŽETAS!F40+BIUDŽETAS!F45+BIUDŽETAS!F50+BIUDŽETAS!F55+BIUDŽETAS!F61+BIUDŽETAS!F66)</f>
        <v>0</v>
      </c>
    </row>
    <row r="18" spans="2:6" ht="12.75">
      <c r="B18" s="40" t="s">
        <v>68</v>
      </c>
      <c r="C18" s="33" t="e">
        <f>SUM(BIUDŽETAS!#REF!+BIUDŽETAS!#REF!+BIUDŽETAS!C116+BIUDŽETAS!#REF!+BIUDŽETAS!C122+BIUDŽETAS!#REF!)</f>
        <v>#REF!</v>
      </c>
      <c r="D18" s="33" t="e">
        <f>SUM(BIUDŽETAS!#REF!+BIUDŽETAS!#REF!+BIUDŽETAS!D116+BIUDŽETAS!#REF!+BIUDŽETAS!D122+BIUDŽETAS!#REF!)</f>
        <v>#REF!</v>
      </c>
      <c r="E18" s="33" t="e">
        <f>SUM(BIUDŽETAS!#REF!+BIUDŽETAS!#REF!+BIUDŽETAS!E116+BIUDŽETAS!#REF!+BIUDŽETAS!E122+BIUDŽETAS!#REF!)</f>
        <v>#REF!</v>
      </c>
      <c r="F18" s="33" t="e">
        <f>SUM(BIUDŽETAS!#REF!+BIUDŽETAS!#REF!+BIUDŽETAS!F116+BIUDŽETAS!#REF!+BIUDŽETAS!F122+BIUDŽETAS!#REF!)</f>
        <v>#REF!</v>
      </c>
    </row>
    <row r="19" spans="2:6" ht="16.5" thickBot="1">
      <c r="B19" s="72" t="s">
        <v>11</v>
      </c>
      <c r="C19" s="65" t="e">
        <f>SUM(C9:C18)</f>
        <v>#REF!</v>
      </c>
      <c r="D19" s="65" t="e">
        <f>SUM(D9:D18)</f>
        <v>#REF!</v>
      </c>
      <c r="E19" s="65" t="e">
        <f>SUM(E9:E18)</f>
        <v>#REF!</v>
      </c>
      <c r="F19" s="65" t="e">
        <f>SUM(F9:F18)</f>
        <v>#REF!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2015-07-15T11:07:09Z</cp:lastPrinted>
  <dcterms:created xsi:type="dcterms:W3CDTF">2007-01-03T15:43:14Z</dcterms:created>
  <dcterms:modified xsi:type="dcterms:W3CDTF">2015-07-23T05:34:00Z</dcterms:modified>
  <cp:category/>
  <cp:version/>
  <cp:contentType/>
  <cp:contentStatus/>
</cp:coreProperties>
</file>