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<sst xmlns="http://schemas.openxmlformats.org/spreadsheetml/2006/main" count="71" uniqueCount="68">
  <si>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</si>
  <si>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</si>
  <si>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</si>
  <si>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</si>
  <si>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</si>
  <si>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</si>
  <si>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</si>
  <si>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kodas</t>
  </si>
  <si>
    <t>amos</t>
  </si>
  <si>
    <t>Progr</t>
  </si>
  <si>
    <t>Finansa-</t>
  </si>
  <si>
    <t>vimo</t>
  </si>
  <si>
    <t>šaltinis</t>
  </si>
  <si>
    <t>Iš viso</t>
  </si>
  <si>
    <t xml:space="preserve"> Iš viso</t>
  </si>
  <si>
    <t>SAVIVALDYBĖS ADMINISTRACIJA</t>
  </si>
  <si>
    <t>Programos ,Asignavimų valdytojai</t>
  </si>
  <si>
    <t xml:space="preserve"> UGDYMO UŽTIKRINIMO PROGRAMA</t>
  </si>
  <si>
    <t>8 priedas</t>
  </si>
  <si>
    <t>02.</t>
  </si>
  <si>
    <t>IŠ VISO:</t>
  </si>
  <si>
    <t xml:space="preserve">PAGĖGIŲ SAVIVALDYBĖS TARYBOS 2017 M. VASARIO 23 D.SPRENDIMO Nr. T-19 "DĖL </t>
  </si>
  <si>
    <t xml:space="preserve">PAGĖGIŲ  SAVIVALDYBĖS 2017 METŲ BIUDŽETO TVIRTINIMO" 8 PRIEDO ,,PAGĖGIŲ </t>
  </si>
  <si>
    <t>SAVIVALDYBĖS 2017 METŲ VALSTYBĖS BIUDŽETO KITOS TIKSLINĖS DOTACIJOS</t>
  </si>
  <si>
    <t>05.</t>
  </si>
  <si>
    <t>2017 m.birželio 29 d.</t>
  </si>
  <si>
    <t>sprendimo Nr. T-</t>
  </si>
  <si>
    <t>(eurais)</t>
  </si>
  <si>
    <t>PASKIRSTYMAS" PAKEITIMAS (2)</t>
  </si>
  <si>
    <t>01.</t>
  </si>
  <si>
    <t>VALDYMO TOBULINIMO PROGRAMA</t>
  </si>
  <si>
    <t>Savivaldybės administracija</t>
  </si>
  <si>
    <t>Soc.paramos skyrius</t>
  </si>
  <si>
    <t xml:space="preserve">Pagėgių seniūnija </t>
  </si>
  <si>
    <t xml:space="preserve">Stoniškių seniūnija </t>
  </si>
  <si>
    <t xml:space="preserve">Vilkyškių seniūnija </t>
  </si>
  <si>
    <t xml:space="preserve">Lumpėnų seniūnija </t>
  </si>
  <si>
    <t xml:space="preserve">Natkiškių seniūnija </t>
  </si>
  <si>
    <t>Lošelis -darželis</t>
  </si>
  <si>
    <t>Pagėgių pradinė</t>
  </si>
  <si>
    <t>Algimanto Mackaus gimnazija</t>
  </si>
  <si>
    <t>Piktupėnų pagrindinė mokykla</t>
  </si>
  <si>
    <t>Stoniškių pagrindinė mokykla</t>
  </si>
  <si>
    <t>Šilgalių daugiafunkcis centras</t>
  </si>
  <si>
    <t>Natkiškių Z.Petraitienės pagrindinė mokykla</t>
  </si>
  <si>
    <t>Vilkyškių J Babrovskio gimnazija</t>
  </si>
  <si>
    <t>Vilkyškių J Babrovskio gimnazija(ikimokyklinis sk.)</t>
  </si>
  <si>
    <t>Lumpėnų E.Jagomasto pagrindinio ugdymo skyrius</t>
  </si>
  <si>
    <t>Meno ir sporto mokykla</t>
  </si>
  <si>
    <t>05.GYVENAMOSIOS APLINKOS GERINIMO PROGRAMA</t>
  </si>
  <si>
    <t>06. Būstas ir komunalinis ūkis</t>
  </si>
  <si>
    <t>Pagėgių seniūnijos sanitarija</t>
  </si>
  <si>
    <t>Stoniškių seniūnijos sanitarija</t>
  </si>
  <si>
    <t>Vilkyškių seniūnijos sanitarija</t>
  </si>
  <si>
    <t>Lumpėnų seniūnijos sanitarija</t>
  </si>
  <si>
    <t>Natkiškių seniūnijos sanitarija</t>
  </si>
  <si>
    <t xml:space="preserve">07.SOCIALINĖS PARAMOS ĮGYVENDINIMO IR SVEIKATOS PRIEŽIŪROS PROGRAMA </t>
  </si>
  <si>
    <t>Pagėgių palaikomojo gydymo slaugos ir senelių globos namai</t>
  </si>
  <si>
    <t>Pagėgių palaikomojo gydymo slaugos ir senelių globos namų Dienos centras</t>
  </si>
  <si>
    <t>Pagėgių vaikų globos namai</t>
  </si>
  <si>
    <t xml:space="preserve">Pagėgių socialinių paslaugų centras           </t>
  </si>
  <si>
    <t>07.</t>
  </si>
  <si>
    <t>(143 lėšos)</t>
  </si>
  <si>
    <t>04. Ekonomika</t>
  </si>
  <si>
    <t>Kita tikslinė dotacija (vietinės reikšmės keliams(gatvėms)tiesti, rekonstruoti,taisyti,prižiūrėti ir saugaus eismo sąlygoms užtikrinti</t>
  </si>
  <si>
    <t>04.STRATEGINIO, TERITORIJŲ PLANAVIMO, INVESTICIJŲ IR PROJEKTŲ VALDYMO PROGRAMA</t>
  </si>
  <si>
    <t>Valstybės biudžeto lėšos(Investiciniams projektams)</t>
  </si>
  <si>
    <t>04.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</si>
</sst>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6" fillId="0" borderId="7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2" fillId="2" borderId="9" xfId="0" applyFont="1" applyFill="1" applyBorder="1" applyAlignment="1">
      <alignment/>
    </xf>
    <xf numFmtId="0" fontId="7" fillId="0" borderId="3" xfId="0" applyFont="1" applyBorder="1" applyAlignment="1">
      <alignment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5" fillId="2" borderId="9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9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2" fillId="2" borderId="19" xfId="0" applyFont="1" applyFill="1" applyBorder="1" applyAlignment="1">
      <alignment/>
    </xf>
    <xf numFmtId="0" fontId="5" fillId="2" borderId="20" xfId="0" applyFont="1" applyFill="1" applyBorder="1" applyAlignment="1">
      <alignment wrapText="1"/>
    </xf>
    <xf numFmtId="0" fontId="5" fillId="2" borderId="19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19" xfId="0" applyFont="1" applyBorder="1" applyAlignment="1">
      <alignment/>
    </xf>
    <xf numFmtId="0" fontId="2" fillId="0" borderId="9" xfId="0" applyFont="1" applyBorder="1" applyAlignment="1">
      <alignment/>
    </xf>
    <xf numFmtId="0" fontId="6" fillId="0" borderId="3" xfId="0" applyFont="1" applyBorder="1" applyAlignment="1">
      <alignment/>
    </xf>
    <xf numFmtId="0" fontId="5" fillId="0" borderId="20" xfId="0" applyFont="1" applyFill="1" applyBorder="1" applyAlignment="1">
      <alignment wrapText="1"/>
    </xf>
    <xf numFmtId="0" fontId="2" fillId="0" borderId="12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5" fillId="0" borderId="21" xfId="0" applyFont="1" applyFill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5" fillId="0" borderId="22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0" borderId="23" xfId="0" applyFont="1" applyBorder="1" applyAlignment="1">
      <alignment/>
    </xf>
    <xf numFmtId="0" fontId="6" fillId="0" borderId="9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5"/>
  <sheetViews>
    <sheetView tabSelected="1" workbookViewId="0" topLeftCell="B37">
      <selection activeCell="G86" sqref="G86"/>
    </sheetView>
  </sheetViews>
  <sheetFormatPr defaultColWidth="9.140625" defaultRowHeight="12.75"/>
  <cols>
    <col min="1" max="1" width="2.8515625" style="1" customWidth="1"/>
    <col min="2" max="2" width="6.140625" style="1" customWidth="1"/>
    <col min="3" max="3" width="2.57421875" style="1" customWidth="1"/>
    <col min="4" max="4" width="47.8515625" style="1" customWidth="1"/>
    <col min="5" max="5" width="12.421875" style="1" customWidth="1"/>
    <col min="6" max="6" width="12.7109375" style="1" customWidth="1"/>
    <col min="7" max="7" width="13.140625" style="1" customWidth="1"/>
    <col min="8" max="8" width="14.8515625" style="1" customWidth="1"/>
    <col min="9" max="9" width="11.7109375" style="1" customWidth="1"/>
    <col min="10" max="16384" width="9.140625" style="1" customWidth="1"/>
  </cols>
  <sheetData>
    <row r="1" spans="6:8" ht="12.75">
      <c r="F1" s="2"/>
      <c r="H1" s="1" t="s">
        <v>6</v>
      </c>
    </row>
    <row r="2" spans="4:8" ht="12.75">
      <c r="D2" s="2"/>
      <c r="E2" s="2"/>
      <c r="F2" s="2"/>
      <c r="H2" s="1" t="s">
        <v>25</v>
      </c>
    </row>
    <row r="3" ht="12.75">
      <c r="H3" s="1" t="s">
        <v>26</v>
      </c>
    </row>
    <row r="4" ht="12.75">
      <c r="H4" s="1" t="s">
        <v>18</v>
      </c>
    </row>
    <row r="6" spans="4:11" ht="13.5" customHeight="1">
      <c r="D6" s="3"/>
      <c r="E6" s="3"/>
      <c r="F6" s="3"/>
      <c r="G6" s="3"/>
      <c r="H6" s="4"/>
      <c r="I6" s="4"/>
      <c r="J6" s="4"/>
      <c r="K6" s="4"/>
    </row>
    <row r="7" spans="3:11" ht="16.5" customHeight="1">
      <c r="C7" s="4" t="s">
        <v>21</v>
      </c>
      <c r="D7" s="4"/>
      <c r="E7" s="4"/>
      <c r="F7" s="4"/>
      <c r="G7" s="4"/>
      <c r="H7" s="4"/>
      <c r="I7" s="4"/>
      <c r="K7" s="4"/>
    </row>
    <row r="8" spans="3:11" ht="17.25" customHeight="1">
      <c r="C8" s="4" t="s">
        <v>22</v>
      </c>
      <c r="D8" s="4"/>
      <c r="E8" s="4"/>
      <c r="F8" s="4"/>
      <c r="G8" s="4"/>
      <c r="H8" s="4"/>
      <c r="I8" s="4"/>
      <c r="K8" s="4"/>
    </row>
    <row r="9" spans="3:9" ht="15" customHeight="1">
      <c r="C9" s="23" t="s">
        <v>23</v>
      </c>
      <c r="D9" s="23"/>
      <c r="E9" s="4"/>
      <c r="F9" s="4"/>
      <c r="G9" s="4"/>
      <c r="H9" s="4"/>
      <c r="I9" s="4"/>
    </row>
    <row r="10" spans="3:9" ht="15" customHeight="1">
      <c r="C10" s="23" t="s">
        <v>28</v>
      </c>
      <c r="D10" s="23"/>
      <c r="E10" s="4"/>
      <c r="F10" s="4"/>
      <c r="G10" s="4"/>
      <c r="H10" s="4"/>
      <c r="I10" s="4"/>
    </row>
    <row r="11" spans="4:10" ht="15" customHeight="1">
      <c r="D11" s="23" t="s">
        <v>62</v>
      </c>
      <c r="E11" s="23"/>
      <c r="F11" s="4"/>
      <c r="G11" s="4"/>
      <c r="H11" s="4"/>
      <c r="I11" s="4"/>
      <c r="J11" s="4"/>
    </row>
    <row r="12" spans="4:10" ht="15.75" customHeight="1" thickBot="1">
      <c r="D12" s="23"/>
      <c r="E12" s="23"/>
      <c r="F12" s="4"/>
      <c r="G12" s="4"/>
      <c r="H12" s="4"/>
      <c r="I12" s="1" t="s">
        <v>27</v>
      </c>
      <c r="J12" s="4"/>
    </row>
    <row r="13" spans="2:9" ht="16.5" thickBot="1">
      <c r="B13" s="7" t="s">
        <v>9</v>
      </c>
      <c r="C13" s="30"/>
      <c r="D13" s="30"/>
      <c r="E13" s="7" t="s">
        <v>10</v>
      </c>
      <c r="F13" s="30"/>
      <c r="G13" s="33" t="s">
        <v>0</v>
      </c>
      <c r="H13" s="47"/>
      <c r="I13" s="7"/>
    </row>
    <row r="14" spans="2:9" ht="15.75">
      <c r="B14" s="8" t="s">
        <v>8</v>
      </c>
      <c r="C14" s="31"/>
      <c r="D14" s="31" t="s">
        <v>16</v>
      </c>
      <c r="E14" s="8" t="s">
        <v>11</v>
      </c>
      <c r="F14" s="31" t="s">
        <v>13</v>
      </c>
      <c r="G14" s="7"/>
      <c r="H14" s="30" t="s">
        <v>2</v>
      </c>
      <c r="I14" s="8" t="s">
        <v>3</v>
      </c>
    </row>
    <row r="15" spans="2:9" ht="15.75">
      <c r="B15" s="8" t="s">
        <v>7</v>
      </c>
      <c r="C15" s="31"/>
      <c r="D15" s="31"/>
      <c r="E15" s="8" t="s">
        <v>12</v>
      </c>
      <c r="F15" s="31"/>
      <c r="G15" s="8" t="s">
        <v>14</v>
      </c>
      <c r="H15" s="31" t="s">
        <v>1</v>
      </c>
      <c r="I15" s="8" t="s">
        <v>4</v>
      </c>
    </row>
    <row r="16" spans="2:9" ht="15.75">
      <c r="B16" s="8"/>
      <c r="C16" s="31"/>
      <c r="D16" s="31"/>
      <c r="E16" s="8"/>
      <c r="F16" s="31"/>
      <c r="G16" s="8"/>
      <c r="H16" s="31"/>
      <c r="I16" s="8"/>
    </row>
    <row r="17" spans="2:9" ht="16.5" thickBot="1">
      <c r="B17" s="20"/>
      <c r="C17" s="32"/>
      <c r="D17" s="54"/>
      <c r="E17" s="12"/>
      <c r="F17" s="54"/>
      <c r="G17" s="13"/>
      <c r="H17" s="32"/>
      <c r="I17" s="13" t="s">
        <v>5</v>
      </c>
    </row>
    <row r="18" spans="2:9" ht="13.5" thickBot="1">
      <c r="B18" s="18"/>
      <c r="C18" s="41"/>
      <c r="D18" s="36"/>
      <c r="E18" s="42"/>
      <c r="F18" s="43"/>
      <c r="G18" s="44"/>
      <c r="H18" s="45"/>
      <c r="I18" s="44"/>
    </row>
    <row r="19" spans="2:9" ht="16.5" thickBot="1">
      <c r="B19" s="29" t="s">
        <v>29</v>
      </c>
      <c r="C19" s="46"/>
      <c r="D19" s="47" t="s">
        <v>30</v>
      </c>
      <c r="E19" s="48"/>
      <c r="F19" s="47">
        <f>SUM(F21)</f>
        <v>9242</v>
      </c>
      <c r="G19" s="33">
        <f>SUM(G21)</f>
        <v>9242</v>
      </c>
      <c r="H19" s="47">
        <f>SUM(H21)</f>
        <v>7055</v>
      </c>
      <c r="I19" s="33">
        <f>SUM(I21)</f>
        <v>0</v>
      </c>
    </row>
    <row r="20" spans="2:9" ht="12.75">
      <c r="B20" s="11"/>
      <c r="C20" s="15"/>
      <c r="D20" s="14"/>
      <c r="E20" s="11"/>
      <c r="F20" s="14">
        <f aca="true" t="shared" si="0" ref="F20:F74">SUM(G20,I20)</f>
        <v>0</v>
      </c>
      <c r="G20" s="26"/>
      <c r="H20" s="15"/>
      <c r="I20" s="26"/>
    </row>
    <row r="21" spans="2:9" ht="12.75">
      <c r="B21" s="11"/>
      <c r="C21" s="15"/>
      <c r="D21" s="22" t="s">
        <v>15</v>
      </c>
      <c r="E21" s="11">
        <v>143</v>
      </c>
      <c r="F21" s="14">
        <f>SUM(F23:F30)</f>
        <v>9242</v>
      </c>
      <c r="G21" s="11">
        <f>SUM(G23:G30)</f>
        <v>9242</v>
      </c>
      <c r="H21" s="14">
        <f>SUM(H23:H30)</f>
        <v>7055</v>
      </c>
      <c r="I21" s="11">
        <f>SUM(I23:I30)</f>
        <v>0</v>
      </c>
    </row>
    <row r="22" spans="2:9" ht="12.75">
      <c r="B22" s="11"/>
      <c r="C22" s="15"/>
      <c r="D22" s="14"/>
      <c r="E22" s="11"/>
      <c r="F22" s="14">
        <f t="shared" si="0"/>
        <v>0</v>
      </c>
      <c r="G22" s="26"/>
      <c r="H22" s="15"/>
      <c r="I22" s="26"/>
    </row>
    <row r="23" spans="2:9" ht="15.75">
      <c r="B23" s="11"/>
      <c r="C23" s="15"/>
      <c r="D23" s="55" t="s">
        <v>31</v>
      </c>
      <c r="E23" s="11"/>
      <c r="F23" s="14">
        <f t="shared" si="0"/>
        <v>6398</v>
      </c>
      <c r="G23" s="11">
        <v>6398</v>
      </c>
      <c r="H23" s="14">
        <v>4883</v>
      </c>
      <c r="I23" s="26"/>
    </row>
    <row r="24" spans="2:9" ht="15.75">
      <c r="B24" s="11"/>
      <c r="C24" s="15"/>
      <c r="D24" s="55" t="s">
        <v>32</v>
      </c>
      <c r="E24" s="11"/>
      <c r="F24" s="14">
        <f t="shared" si="0"/>
        <v>503</v>
      </c>
      <c r="G24" s="11">
        <v>503</v>
      </c>
      <c r="H24" s="14">
        <v>384</v>
      </c>
      <c r="I24" s="26"/>
    </row>
    <row r="25" spans="2:9" ht="15.75">
      <c r="B25" s="11"/>
      <c r="C25" s="15"/>
      <c r="D25" s="55" t="s">
        <v>33</v>
      </c>
      <c r="E25" s="11"/>
      <c r="F25" s="14">
        <f t="shared" si="0"/>
        <v>850</v>
      </c>
      <c r="G25" s="11">
        <v>850</v>
      </c>
      <c r="H25" s="14">
        <v>649</v>
      </c>
      <c r="I25" s="26"/>
    </row>
    <row r="26" spans="2:9" ht="15.75">
      <c r="B26" s="11"/>
      <c r="C26" s="15"/>
      <c r="D26" s="55" t="s">
        <v>34</v>
      </c>
      <c r="E26" s="11"/>
      <c r="F26" s="14">
        <f t="shared" si="0"/>
        <v>631</v>
      </c>
      <c r="G26" s="11">
        <v>631</v>
      </c>
      <c r="H26" s="14">
        <v>482</v>
      </c>
      <c r="I26" s="26"/>
    </row>
    <row r="27" spans="2:9" ht="15.75">
      <c r="B27" s="11"/>
      <c r="C27" s="15"/>
      <c r="D27" s="55" t="s">
        <v>35</v>
      </c>
      <c r="E27" s="11">
        <v>143</v>
      </c>
      <c r="F27" s="14">
        <f t="shared" si="0"/>
        <v>369</v>
      </c>
      <c r="G27" s="11">
        <v>369</v>
      </c>
      <c r="H27" s="14">
        <v>282</v>
      </c>
      <c r="I27" s="26"/>
    </row>
    <row r="28" spans="2:9" ht="15.75">
      <c r="B28" s="11"/>
      <c r="C28" s="15"/>
      <c r="D28" s="55" t="s">
        <v>36</v>
      </c>
      <c r="E28" s="11"/>
      <c r="F28" s="14">
        <f t="shared" si="0"/>
        <v>293</v>
      </c>
      <c r="G28" s="11">
        <v>293</v>
      </c>
      <c r="H28" s="14">
        <v>224</v>
      </c>
      <c r="I28" s="26"/>
    </row>
    <row r="29" spans="2:9" ht="15.75">
      <c r="B29" s="11"/>
      <c r="C29" s="15"/>
      <c r="D29" s="55" t="s">
        <v>37</v>
      </c>
      <c r="E29" s="11"/>
      <c r="F29" s="14">
        <f t="shared" si="0"/>
        <v>198</v>
      </c>
      <c r="G29" s="11">
        <v>198</v>
      </c>
      <c r="H29" s="14">
        <v>151</v>
      </c>
      <c r="I29" s="26"/>
    </row>
    <row r="30" spans="2:9" ht="13.5" thickBot="1">
      <c r="B30" s="11"/>
      <c r="C30" s="15"/>
      <c r="D30" s="36"/>
      <c r="E30" s="17"/>
      <c r="F30" s="36">
        <f t="shared" si="0"/>
        <v>0</v>
      </c>
      <c r="G30" s="49"/>
      <c r="H30" s="41"/>
      <c r="I30" s="49"/>
    </row>
    <row r="31" spans="2:9" ht="16.5" thickBot="1">
      <c r="B31" s="16" t="s">
        <v>19</v>
      </c>
      <c r="C31" s="15"/>
      <c r="D31" s="50" t="s">
        <v>17</v>
      </c>
      <c r="E31" s="48"/>
      <c r="F31" s="47">
        <f>SUM(F32:F43)</f>
        <v>30799</v>
      </c>
      <c r="G31" s="33">
        <f>SUM(G32:G43)</f>
        <v>30799</v>
      </c>
      <c r="H31" s="47">
        <f>SUM(H32:H43)</f>
        <v>23515</v>
      </c>
      <c r="I31" s="33">
        <f>SUM(I32:I43)</f>
        <v>0</v>
      </c>
    </row>
    <row r="32" spans="2:9" ht="13.5" customHeight="1">
      <c r="B32" s="10"/>
      <c r="C32" s="5"/>
      <c r="D32" s="28"/>
      <c r="E32" s="11"/>
      <c r="F32" s="14">
        <f t="shared" si="0"/>
        <v>0</v>
      </c>
      <c r="G32" s="26"/>
      <c r="H32" s="15"/>
      <c r="I32" s="26"/>
    </row>
    <row r="33" spans="2:9" ht="15.75">
      <c r="B33" s="9"/>
      <c r="C33" s="6"/>
      <c r="D33" s="56" t="s">
        <v>38</v>
      </c>
      <c r="E33" s="9"/>
      <c r="F33" s="14">
        <f t="shared" si="0"/>
        <v>3529</v>
      </c>
      <c r="G33" s="9">
        <v>3529</v>
      </c>
      <c r="H33" s="24">
        <v>2694</v>
      </c>
      <c r="I33" s="9"/>
    </row>
    <row r="34" spans="2:9" ht="15.75">
      <c r="B34" s="9"/>
      <c r="C34" s="6"/>
      <c r="D34" s="56" t="s">
        <v>39</v>
      </c>
      <c r="E34" s="9"/>
      <c r="F34" s="14">
        <f t="shared" si="0"/>
        <v>4727</v>
      </c>
      <c r="G34" s="9">
        <v>4727</v>
      </c>
      <c r="H34" s="24">
        <v>3609</v>
      </c>
      <c r="I34" s="9"/>
    </row>
    <row r="35" spans="2:9" ht="15.75">
      <c r="B35" s="9"/>
      <c r="C35" s="5"/>
      <c r="D35" s="56" t="s">
        <v>40</v>
      </c>
      <c r="E35" s="9">
        <v>143</v>
      </c>
      <c r="F35" s="14">
        <f t="shared" si="0"/>
        <v>4718</v>
      </c>
      <c r="G35" s="9">
        <v>4718</v>
      </c>
      <c r="H35" s="24">
        <v>3602</v>
      </c>
      <c r="I35" s="9"/>
    </row>
    <row r="36" spans="2:9" ht="15.75">
      <c r="B36" s="9"/>
      <c r="C36" s="5"/>
      <c r="D36" s="56" t="s">
        <v>41</v>
      </c>
      <c r="E36" s="9"/>
      <c r="F36" s="14">
        <f t="shared" si="0"/>
        <v>1650</v>
      </c>
      <c r="G36" s="9">
        <v>1650</v>
      </c>
      <c r="H36" s="24">
        <v>1260</v>
      </c>
      <c r="I36" s="9"/>
    </row>
    <row r="37" spans="2:9" ht="15.75">
      <c r="B37" s="9"/>
      <c r="C37" s="5"/>
      <c r="D37" s="56" t="s">
        <v>42</v>
      </c>
      <c r="E37" s="9"/>
      <c r="F37" s="14">
        <f t="shared" si="0"/>
        <v>1963</v>
      </c>
      <c r="G37" s="9">
        <v>1963</v>
      </c>
      <c r="H37" s="24">
        <v>1499</v>
      </c>
      <c r="I37" s="9"/>
    </row>
    <row r="38" spans="2:9" ht="15.75">
      <c r="B38" s="9"/>
      <c r="C38" s="5"/>
      <c r="D38" s="56" t="s">
        <v>43</v>
      </c>
      <c r="E38" s="9"/>
      <c r="F38" s="14">
        <f t="shared" si="0"/>
        <v>1149</v>
      </c>
      <c r="G38" s="9">
        <v>1149</v>
      </c>
      <c r="H38" s="24">
        <v>877</v>
      </c>
      <c r="I38" s="9"/>
    </row>
    <row r="39" spans="2:9" ht="15.75">
      <c r="B39" s="9"/>
      <c r="C39" s="5"/>
      <c r="D39" s="57" t="s">
        <v>44</v>
      </c>
      <c r="E39" s="9"/>
      <c r="F39" s="14">
        <f t="shared" si="0"/>
        <v>1426</v>
      </c>
      <c r="G39" s="9">
        <v>1426</v>
      </c>
      <c r="H39" s="24">
        <v>1089</v>
      </c>
      <c r="I39" s="9"/>
    </row>
    <row r="40" spans="2:9" ht="15.75">
      <c r="B40" s="9"/>
      <c r="C40" s="5"/>
      <c r="D40" s="56" t="s">
        <v>45</v>
      </c>
      <c r="E40" s="9"/>
      <c r="F40" s="14">
        <f t="shared" si="0"/>
        <v>6887</v>
      </c>
      <c r="G40" s="9">
        <v>6887</v>
      </c>
      <c r="H40" s="24">
        <v>5258</v>
      </c>
      <c r="I40" s="9"/>
    </row>
    <row r="41" spans="2:9" ht="31.5">
      <c r="B41" s="9"/>
      <c r="C41" s="5"/>
      <c r="D41" s="57" t="s">
        <v>46</v>
      </c>
      <c r="E41" s="9"/>
      <c r="F41" s="14">
        <f t="shared" si="0"/>
        <v>259</v>
      </c>
      <c r="G41" s="9">
        <v>259</v>
      </c>
      <c r="H41" s="24">
        <v>198</v>
      </c>
      <c r="I41" s="9"/>
    </row>
    <row r="42" spans="2:9" ht="31.5">
      <c r="B42" s="9"/>
      <c r="C42" s="5"/>
      <c r="D42" s="57" t="s">
        <v>47</v>
      </c>
      <c r="E42" s="9"/>
      <c r="F42" s="14">
        <f t="shared" si="0"/>
        <v>1281</v>
      </c>
      <c r="G42" s="9">
        <v>1281</v>
      </c>
      <c r="H42" s="24">
        <v>978</v>
      </c>
      <c r="I42" s="9"/>
    </row>
    <row r="43" spans="2:9" ht="15.75">
      <c r="B43" s="9"/>
      <c r="C43" s="5"/>
      <c r="D43" s="56" t="s">
        <v>48</v>
      </c>
      <c r="E43" s="9"/>
      <c r="F43" s="14">
        <f t="shared" si="0"/>
        <v>3210</v>
      </c>
      <c r="G43" s="9">
        <v>3210</v>
      </c>
      <c r="H43" s="24">
        <v>2451</v>
      </c>
      <c r="I43" s="9"/>
    </row>
    <row r="44" spans="2:9" ht="13.5" thickBot="1">
      <c r="B44" s="9"/>
      <c r="C44" s="53"/>
      <c r="D44" s="58"/>
      <c r="E44" s="34"/>
      <c r="F44" s="37">
        <f t="shared" si="0"/>
        <v>0</v>
      </c>
      <c r="G44" s="34"/>
      <c r="H44" s="37"/>
      <c r="I44" s="34"/>
    </row>
    <row r="45" spans="2:9" ht="48" thickBot="1">
      <c r="B45" s="16" t="s">
        <v>67</v>
      </c>
      <c r="C45" s="53"/>
      <c r="D45" s="59" t="s">
        <v>65</v>
      </c>
      <c r="E45" s="48"/>
      <c r="F45" s="47">
        <f aca="true" t="shared" si="1" ref="F45:I46">SUM(F46)</f>
        <v>82700</v>
      </c>
      <c r="G45" s="47">
        <f t="shared" si="1"/>
        <v>0</v>
      </c>
      <c r="H45" s="47">
        <f t="shared" si="1"/>
        <v>0</v>
      </c>
      <c r="I45" s="47">
        <f t="shared" si="1"/>
        <v>82700</v>
      </c>
    </row>
    <row r="46" spans="2:9" ht="15.75">
      <c r="B46" s="9"/>
      <c r="C46" s="53"/>
      <c r="D46" s="60" t="s">
        <v>31</v>
      </c>
      <c r="E46" s="11"/>
      <c r="F46" s="18">
        <f t="shared" si="1"/>
        <v>82700</v>
      </c>
      <c r="G46" s="14">
        <f t="shared" si="1"/>
        <v>0</v>
      </c>
      <c r="H46" s="18">
        <f t="shared" si="1"/>
        <v>0</v>
      </c>
      <c r="I46" s="18">
        <f t="shared" si="1"/>
        <v>82700</v>
      </c>
    </row>
    <row r="47" spans="2:9" ht="15.75">
      <c r="B47" s="9"/>
      <c r="C47" s="53"/>
      <c r="D47" s="61" t="s">
        <v>63</v>
      </c>
      <c r="E47" s="9"/>
      <c r="F47" s="9">
        <f>SUM(F49)</f>
        <v>82700</v>
      </c>
      <c r="G47" s="24">
        <f>SUM(G49)</f>
        <v>0</v>
      </c>
      <c r="H47" s="9">
        <f>SUM(H49)</f>
        <v>0</v>
      </c>
      <c r="I47" s="9">
        <f>SUM(I49)</f>
        <v>82700</v>
      </c>
    </row>
    <row r="48" spans="2:9" ht="15.75">
      <c r="B48" s="9"/>
      <c r="C48" s="53"/>
      <c r="D48" s="62"/>
      <c r="E48" s="9"/>
      <c r="F48" s="9">
        <f>SUM(G48,I48)</f>
        <v>0</v>
      </c>
      <c r="G48" s="24"/>
      <c r="H48" s="9"/>
      <c r="I48" s="9"/>
    </row>
    <row r="49" spans="2:9" ht="15.75">
      <c r="B49" s="9"/>
      <c r="C49" s="53"/>
      <c r="D49" s="63" t="s">
        <v>66</v>
      </c>
      <c r="E49" s="9"/>
      <c r="F49" s="9">
        <f>SUM(G49,I49)</f>
        <v>82700</v>
      </c>
      <c r="G49" s="24"/>
      <c r="H49" s="9"/>
      <c r="I49" s="9">
        <v>82700</v>
      </c>
    </row>
    <row r="50" spans="2:9" ht="15.75">
      <c r="B50" s="9"/>
      <c r="C50" s="53"/>
      <c r="D50" s="63"/>
      <c r="E50" s="34"/>
      <c r="F50" s="9"/>
      <c r="G50" s="37"/>
      <c r="H50" s="34"/>
      <c r="I50" s="34"/>
    </row>
    <row r="51" spans="2:9" ht="13.5" thickBot="1">
      <c r="B51" s="9"/>
      <c r="C51" s="53"/>
      <c r="D51" s="51"/>
      <c r="E51" s="34"/>
      <c r="F51" s="66">
        <f>SUM(G51,I51)</f>
        <v>0</v>
      </c>
      <c r="G51" s="37"/>
      <c r="H51" s="66"/>
      <c r="I51" s="66"/>
    </row>
    <row r="52" spans="2:9" ht="32.25" thickBot="1">
      <c r="B52" s="16" t="s">
        <v>24</v>
      </c>
      <c r="C52" s="24"/>
      <c r="D52" s="50" t="s">
        <v>49</v>
      </c>
      <c r="E52" s="48"/>
      <c r="F52" s="52">
        <f>SUM(F54)</f>
        <v>-6315</v>
      </c>
      <c r="G52" s="67">
        <f>SUM(G54)</f>
        <v>-6315</v>
      </c>
      <c r="H52" s="52">
        <f>SUM(H54)</f>
        <v>3226</v>
      </c>
      <c r="I52" s="67">
        <f>SUM(I54)</f>
        <v>0</v>
      </c>
    </row>
    <row r="53" spans="2:9" ht="15.75">
      <c r="B53" s="9"/>
      <c r="C53" s="6"/>
      <c r="D53" s="28"/>
      <c r="E53" s="68"/>
      <c r="F53" s="18">
        <f t="shared" si="0"/>
        <v>0</v>
      </c>
      <c r="G53" s="14"/>
      <c r="H53" s="18"/>
      <c r="I53" s="18"/>
    </row>
    <row r="54" spans="2:9" ht="15.75">
      <c r="B54" s="9"/>
      <c r="C54" s="6"/>
      <c r="D54" s="21" t="s">
        <v>31</v>
      </c>
      <c r="E54" s="68"/>
      <c r="F54" s="11">
        <f>SUM(F56,F60)</f>
        <v>-6315</v>
      </c>
      <c r="G54" s="14">
        <f>SUM(G56,G60)</f>
        <v>-6315</v>
      </c>
      <c r="H54" s="11">
        <f>SUM(H56,H60)</f>
        <v>3226</v>
      </c>
      <c r="I54" s="11">
        <f>SUM(I56,I60)</f>
        <v>0</v>
      </c>
    </row>
    <row r="55" spans="2:9" ht="15.75">
      <c r="B55" s="9"/>
      <c r="C55" s="6"/>
      <c r="D55" s="21"/>
      <c r="E55" s="68"/>
      <c r="F55" s="11"/>
      <c r="G55" s="14"/>
      <c r="H55" s="11"/>
      <c r="I55" s="11"/>
    </row>
    <row r="56" spans="2:9" ht="15.75">
      <c r="B56" s="9"/>
      <c r="C56" s="6"/>
      <c r="D56" s="21" t="s">
        <v>63</v>
      </c>
      <c r="E56" s="68"/>
      <c r="F56" s="11">
        <f>SUM(F58)</f>
        <v>-10540</v>
      </c>
      <c r="G56" s="14">
        <f>SUM(G58)</f>
        <v>-10540</v>
      </c>
      <c r="H56" s="11">
        <f>SUM(H58)</f>
        <v>0</v>
      </c>
      <c r="I56" s="11">
        <f>SUM(I58)</f>
        <v>0</v>
      </c>
    </row>
    <row r="57" spans="2:9" ht="15.75">
      <c r="B57" s="9"/>
      <c r="C57" s="6"/>
      <c r="D57" s="21"/>
      <c r="E57" s="68"/>
      <c r="F57" s="11">
        <f>SUM(G57,I57)</f>
        <v>0</v>
      </c>
      <c r="G57" s="14"/>
      <c r="H57" s="11"/>
      <c r="I57" s="11"/>
    </row>
    <row r="58" spans="2:9" ht="47.25">
      <c r="B58" s="9"/>
      <c r="C58" s="6"/>
      <c r="D58" s="65" t="s">
        <v>64</v>
      </c>
      <c r="E58" s="68"/>
      <c r="F58" s="11">
        <f>SUM(G58,I58)</f>
        <v>-10540</v>
      </c>
      <c r="G58" s="14">
        <v>-10540</v>
      </c>
      <c r="H58" s="11"/>
      <c r="I58" s="11"/>
    </row>
    <row r="59" spans="2:9" ht="15.75">
      <c r="B59" s="9"/>
      <c r="C59" s="6"/>
      <c r="D59" s="21"/>
      <c r="E59" s="68"/>
      <c r="F59" s="11">
        <f>SUM(G59,I59)</f>
        <v>0</v>
      </c>
      <c r="G59" s="14"/>
      <c r="H59" s="11"/>
      <c r="I59" s="11"/>
    </row>
    <row r="60" spans="2:9" ht="15.75">
      <c r="B60" s="9"/>
      <c r="C60" s="6"/>
      <c r="D60" s="21" t="s">
        <v>50</v>
      </c>
      <c r="E60" s="68"/>
      <c r="F60" s="11">
        <f>SUM(F62:F66)</f>
        <v>4225</v>
      </c>
      <c r="G60" s="14">
        <f>SUM(G62:G66)</f>
        <v>4225</v>
      </c>
      <c r="H60" s="11">
        <f>SUM(H62:H66)</f>
        <v>3226</v>
      </c>
      <c r="I60" s="11">
        <f>SUM(I62:I66)</f>
        <v>0</v>
      </c>
    </row>
    <row r="61" spans="2:9" ht="12.75">
      <c r="B61" s="9"/>
      <c r="C61" s="6"/>
      <c r="D61" s="22"/>
      <c r="E61" s="68"/>
      <c r="F61" s="11">
        <f t="shared" si="0"/>
        <v>0</v>
      </c>
      <c r="G61" s="24"/>
      <c r="H61" s="9"/>
      <c r="I61" s="9"/>
    </row>
    <row r="62" spans="2:9" ht="15.75">
      <c r="B62" s="9"/>
      <c r="C62" s="6"/>
      <c r="D62" s="21" t="s">
        <v>51</v>
      </c>
      <c r="E62" s="68"/>
      <c r="F62" s="11">
        <f t="shared" si="0"/>
        <v>2081</v>
      </c>
      <c r="G62" s="24">
        <v>2081</v>
      </c>
      <c r="H62" s="9">
        <v>1589</v>
      </c>
      <c r="I62" s="9"/>
    </row>
    <row r="63" spans="2:9" ht="15.75">
      <c r="B63" s="9"/>
      <c r="C63" s="6"/>
      <c r="D63" s="21" t="s">
        <v>52</v>
      </c>
      <c r="E63" s="68"/>
      <c r="F63" s="11">
        <f t="shared" si="0"/>
        <v>587</v>
      </c>
      <c r="G63" s="24">
        <v>587</v>
      </c>
      <c r="H63" s="9">
        <v>448</v>
      </c>
      <c r="I63" s="9"/>
    </row>
    <row r="64" spans="2:9" ht="15.75">
      <c r="B64" s="9"/>
      <c r="C64" s="6"/>
      <c r="D64" s="21" t="s">
        <v>53</v>
      </c>
      <c r="E64" s="68"/>
      <c r="F64" s="11">
        <f t="shared" si="0"/>
        <v>545</v>
      </c>
      <c r="G64" s="24">
        <v>545</v>
      </c>
      <c r="H64" s="9">
        <v>416</v>
      </c>
      <c r="I64" s="9"/>
    </row>
    <row r="65" spans="2:9" ht="15.75">
      <c r="B65" s="9"/>
      <c r="C65" s="6"/>
      <c r="D65" s="21" t="s">
        <v>54</v>
      </c>
      <c r="E65" s="68">
        <v>143</v>
      </c>
      <c r="F65" s="11">
        <f t="shared" si="0"/>
        <v>500</v>
      </c>
      <c r="G65" s="24">
        <v>500</v>
      </c>
      <c r="H65" s="9">
        <v>382</v>
      </c>
      <c r="I65" s="9"/>
    </row>
    <row r="66" spans="2:9" ht="15.75">
      <c r="B66" s="9"/>
      <c r="C66" s="6"/>
      <c r="D66" s="21" t="s">
        <v>55</v>
      </c>
      <c r="E66" s="68"/>
      <c r="F66" s="11">
        <f t="shared" si="0"/>
        <v>512</v>
      </c>
      <c r="G66" s="24">
        <v>512</v>
      </c>
      <c r="H66" s="9">
        <v>391</v>
      </c>
      <c r="I66" s="9"/>
    </row>
    <row r="67" spans="2:9" ht="13.5" thickBot="1">
      <c r="B67" s="9"/>
      <c r="C67" s="6"/>
      <c r="D67" s="27"/>
      <c r="E67" s="69"/>
      <c r="F67" s="70"/>
      <c r="G67" s="37"/>
      <c r="H67" s="66"/>
      <c r="I67" s="66"/>
    </row>
    <row r="68" spans="2:9" ht="34.5" customHeight="1" thickBot="1">
      <c r="B68" s="16" t="s">
        <v>61</v>
      </c>
      <c r="C68" s="24"/>
      <c r="D68" s="50" t="s">
        <v>56</v>
      </c>
      <c r="E68" s="48"/>
      <c r="F68" s="47">
        <f>SUM(F70:F74)</f>
        <v>11694</v>
      </c>
      <c r="G68" s="33">
        <f>SUM(G70:G74)</f>
        <v>11694</v>
      </c>
      <c r="H68" s="47">
        <f>SUM(H70:H74)</f>
        <v>8928</v>
      </c>
      <c r="I68" s="33">
        <f>SUM(I70:I74)</f>
        <v>0</v>
      </c>
    </row>
    <row r="69" spans="2:9" ht="15.75">
      <c r="B69" s="9"/>
      <c r="C69" s="6"/>
      <c r="D69" s="64"/>
      <c r="E69" s="17"/>
      <c r="F69" s="14">
        <f t="shared" si="0"/>
        <v>0</v>
      </c>
      <c r="G69" s="11"/>
      <c r="H69" s="14"/>
      <c r="I69" s="11"/>
    </row>
    <row r="70" spans="2:9" ht="31.5">
      <c r="B70" s="9"/>
      <c r="C70" s="6"/>
      <c r="D70" s="21" t="s">
        <v>57</v>
      </c>
      <c r="E70" s="17"/>
      <c r="F70" s="14">
        <f t="shared" si="0"/>
        <v>2925</v>
      </c>
      <c r="G70" s="9">
        <v>2925</v>
      </c>
      <c r="H70" s="24">
        <v>2233</v>
      </c>
      <c r="I70" s="9"/>
    </row>
    <row r="71" spans="2:9" ht="31.5">
      <c r="B71" s="9"/>
      <c r="C71" s="6"/>
      <c r="D71" s="21" t="s">
        <v>58</v>
      </c>
      <c r="E71" s="17">
        <v>143</v>
      </c>
      <c r="F71" s="14">
        <f t="shared" si="0"/>
        <v>779</v>
      </c>
      <c r="G71" s="9">
        <v>779</v>
      </c>
      <c r="H71" s="24">
        <v>595</v>
      </c>
      <c r="I71" s="9"/>
    </row>
    <row r="72" spans="2:9" ht="15.75">
      <c r="B72" s="9"/>
      <c r="C72" s="6"/>
      <c r="D72" s="21" t="s">
        <v>59</v>
      </c>
      <c r="E72" s="17"/>
      <c r="F72" s="14">
        <f t="shared" si="0"/>
        <v>5233</v>
      </c>
      <c r="G72" s="9">
        <v>5233</v>
      </c>
      <c r="H72" s="24">
        <v>3995</v>
      </c>
      <c r="I72" s="9"/>
    </row>
    <row r="73" spans="2:9" ht="15.75">
      <c r="B73" s="9"/>
      <c r="C73" s="6"/>
      <c r="D73" s="21" t="s">
        <v>60</v>
      </c>
      <c r="E73" s="17"/>
      <c r="F73" s="14">
        <f t="shared" si="0"/>
        <v>2757</v>
      </c>
      <c r="G73" s="9">
        <v>2757</v>
      </c>
      <c r="H73" s="24">
        <v>2105</v>
      </c>
      <c r="I73" s="9"/>
    </row>
    <row r="74" spans="2:9" ht="13.5" thickBot="1">
      <c r="B74" s="34"/>
      <c r="C74" s="35"/>
      <c r="D74" s="27"/>
      <c r="E74" s="17"/>
      <c r="F74" s="36">
        <f t="shared" si="0"/>
        <v>0</v>
      </c>
      <c r="G74" s="34"/>
      <c r="H74" s="37"/>
      <c r="I74" s="34"/>
    </row>
    <row r="75" spans="2:9" ht="18" customHeight="1" thickBot="1">
      <c r="B75" s="19"/>
      <c r="C75" s="38"/>
      <c r="D75" s="39" t="s">
        <v>20</v>
      </c>
      <c r="E75" s="19"/>
      <c r="F75" s="40">
        <f>SUM(F68,F52,F45,F31,F19)</f>
        <v>128120</v>
      </c>
      <c r="G75" s="25">
        <f>SUM(G19,G31,G52,G68)</f>
        <v>45420</v>
      </c>
      <c r="H75" s="40">
        <f>SUM(H19,H31,H52,H68)</f>
        <v>42724</v>
      </c>
      <c r="I75" s="25">
        <f>SUM(I19,I31,I52,I68)</f>
        <v>0</v>
      </c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2017-06-16T11:03:08Z</cp:lastPrinted>
  <dcterms:created xsi:type="dcterms:W3CDTF">2006-05-19T12:04:31Z</dcterms:created>
  <dcterms:modified xsi:type="dcterms:W3CDTF">2017-06-21T11:49:34Z</dcterms:modified>
  <cp:category/>
  <cp:version/>
  <cp:contentType/>
  <cp:contentStatus/>
</cp:coreProperties>
</file>