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  <sheet name="pagal funkcijas" sheetId="2" r:id="rId2"/>
  </sheets>
  <definedNames/>
  <calcPr fullCalcOnLoad="1"/>
</workbook>
</file>

<file path=xl/sharedStrings.xml><?xml version="1.0" encoding="utf-8"?>
<sst xmlns="http://schemas.openxmlformats.org/spreadsheetml/2006/main" count="218" uniqueCount="168">
  <si>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</si>
  <si>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</si>
  <si>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</si>
  <si>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</si>
  <si>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</si>
  <si>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</si>
  <si>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</si>
  <si>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</si>
  <si>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</si>
  <si>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</si>
  <si>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</si>
  <si>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Vaikų  teisių apsaugos tarnyba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</si>
  <si>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</si>
  <si>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</si>
  <si>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</si>
  <si>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</si>
  <si>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</si>
  <si>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</si>
  <si>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</si>
  <si>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</si>
  <si>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</si>
  <si>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</si>
  <si>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</si>
  <si>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</si>
  <si>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</si>
  <si>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</si>
  <si>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</si>
  <si>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</si>
  <si>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</si>
  <si>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</si>
  <si>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</si>
  <si>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</si>
  <si>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</si>
  <si>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</si>
  <si>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</si>
  <si>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</si>
  <si>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</si>
  <si>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</si>
  <si>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</si>
  <si>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</si>
  <si>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</si>
  <si>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</si>
  <si>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</si>
  <si>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</si>
  <si>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</si>
  <si>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</si>
  <si>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</si>
  <si>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</si>
  <si>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</si>
  <si>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</si>
  <si>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</si>
  <si>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</si>
  <si>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</si>
  <si>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</si>
  <si>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</si>
  <si>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</si>
  <si>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</si>
  <si>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</si>
  <si>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</si>
  <si>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</si>
  <si>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</si>
  <si>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</si>
  <si>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</si>
  <si>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</si>
  <si>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</si>
  <si>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</si>
  <si>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Viso savarankiškom savivaldybės funkcijoms vykdyti (SF)151</t>
  </si>
  <si>
    <t>Viso biudžetinių įstaigų veiklos pajamos (BĮP) 3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</si>
  <si>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</si>
  <si>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</si>
  <si>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</si>
  <si>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</si>
  <si>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</si>
  <si>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</si>
  <si>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</si>
  <si>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</si>
  <si>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</si>
  <si>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</si>
  <si>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</si>
  <si>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</si>
  <si>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</si>
  <si>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</si>
  <si>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</si>
  <si>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</si>
  <si>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</si>
  <si>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</si>
  <si>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</si>
  <si>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</si>
  <si>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</si>
  <si>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</si>
  <si>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</si>
  <si>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</si>
  <si>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</si>
  <si>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</si>
  <si>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</si>
  <si>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</si>
  <si>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</si>
  <si>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</si>
  <si>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</si>
  <si>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</si>
  <si>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</si>
  <si>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</si>
  <si>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</si>
  <si>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</si>
  <si>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</si>
  <si>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</si>
  <si>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</si>
  <si>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</si>
  <si>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</si>
  <si>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</si>
  <si>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</si>
  <si>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</si>
  <si>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</si>
  <si>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</si>
  <si>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</si>
  <si>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</si>
  <si>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</si>
  <si>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</si>
  <si>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</si>
  <si>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</si>
  <si>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</si>
  <si>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</si>
  <si>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</si>
  <si>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</si>
  <si>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</si>
  <si>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</si>
  <si>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</si>
  <si>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</si>
  <si>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</si>
  <si>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</si>
  <si>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</si>
  <si>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II.UGDYMO UŽTIKRINIMO PROGRAMA</t>
  </si>
  <si>
    <t>III.KULTŪROS, TURIZMO IR SPORTO PLĖTOTĖS PROGRAMA</t>
  </si>
  <si>
    <t>IV.STRATEGINIO, TERITORIJŲ PLANAVIMO, INVESTICIJŲ IR PROJEKTŲ VALDYMO PROGRAMA</t>
  </si>
  <si>
    <t>V.GYVENAMOSIOS APLINKOS GERINIMO PROGRAMA</t>
  </si>
  <si>
    <t xml:space="preserve">VII.SOCIALINĖS PARAMOS ĮGYVENDINIMO IR SVEIKATOS PRIEŽIŪROS PROGRAMA </t>
  </si>
  <si>
    <t>Projektų rengimas ir įgyvendinimas</t>
  </si>
  <si>
    <t>Teritorijų planavimas ir priežiūra</t>
  </si>
  <si>
    <t>UAB,,Tauragės regiono atliekų tvarkymo centras"projekto ,,Tauragės regiono komunalinių atliekų tvarkymo sistemos plėtra"koofinansavimui</t>
  </si>
  <si>
    <t xml:space="preserve">Vilkyškių Johaneso Bobrovskio gimnazijos Lumpėnų Enzio Jagomasto pagrindinio ugdymo skyrius </t>
  </si>
  <si>
    <t>(Tūkst.eurų)</t>
  </si>
  <si>
    <t>I. VALDYMO TOBULINIMO  PROGRAMA</t>
  </si>
  <si>
    <t>09. Švietimas</t>
  </si>
  <si>
    <t>Neformaliojo vaikų švietimo programoms</t>
  </si>
  <si>
    <t xml:space="preserve">VIP "Pagėgių savivaldybės vaikų globos namų, Vilniaus g.46 , Pagėgiai, patalpų remontas" </t>
  </si>
  <si>
    <t>Gyvenamosios vietos deklaravimo duomenų ir gyvenamosios vietos neturinčių asmenų apskaitos</t>
  </si>
  <si>
    <t>Pagėgių savivaldybių tarybos</t>
  </si>
  <si>
    <t>sprendimo Nr. T-</t>
  </si>
  <si>
    <t>Savivaldybės turto priežiūra ir gerinimas</t>
  </si>
  <si>
    <t>UAB,,Tauragės regiono atliekų tvarkymo centras" vietinė rinkliava už komunalinių atliekų surinkimą</t>
  </si>
  <si>
    <t>UAB,,Tauragės regiono atliekų tvarkymo centras" įstatinio kapitalo didinimui</t>
  </si>
  <si>
    <t>UAB ,,Pagėgių komunalinis ūkis" įstatinio kapitalo didinimui</t>
  </si>
  <si>
    <t>Smulkaus ir vidutinio verslo plėtra</t>
  </si>
  <si>
    <t>3 priedas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</si>
  <si>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</si>
  <si>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</si>
  <si>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</si>
  <si>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</si>
  <si>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 xml:space="preserve">VI.NVO,BENDRUOMENIŲ IR SVV  RĖMIMO PROGRAMA </t>
  </si>
  <si>
    <t>Kita tikslinė dotacija (vietinės reikšmės keliams(gatvėms)tiesti, rekonstruoti,taisyti,prižiūrėti ir saugaus eismo sąlygoms užtikrinti</t>
  </si>
  <si>
    <t xml:space="preserve">PAGĖGIŲ SAVIVALDYBĖS TARYBOS 2016 M. VASARIO 18 D.SPRENDIMO Nr. T-42 "DĖL PAGĖGIŲ SAVIVALDYBĖS 2016 METŲ BIUDŽETO TVIRTINIMO" </t>
  </si>
  <si>
    <t>3 PRIEDO"PAGĖGIŲ SAVIVALDYBĖS 2016 METŲ BIUDŽETO ASIGNAVIMAI" PAKEITIMAS (8)</t>
  </si>
  <si>
    <t>Priešgaisrinė tarnyba</t>
  </si>
  <si>
    <t>04.Ekonomika</t>
  </si>
  <si>
    <t>ES projektas ,,Socialinio būsto fondo plėtra"</t>
  </si>
  <si>
    <t>Kita tikslinė dotacija (mokytojų skaičiaus optimizavimas)</t>
  </si>
  <si>
    <t>2016 m. lapkričio 30  d.</t>
  </si>
  <si>
    <t>Viso specialiąjai tikslinei  dotacijai vykdyti(SD) 13; 141;142; 143;143/1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</si>
</sst>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27]yyyy\ &quot;m.&quot;\ mmmm\ d\ &quot;d.&quot;"/>
  </numFmts>
  <fonts count="10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2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 wrapText="1"/>
    </xf>
    <xf numFmtId="0" fontId="5" fillId="0" borderId="17" xfId="0" applyFont="1" applyBorder="1" applyAlignment="1">
      <alignment/>
    </xf>
    <xf numFmtId="0" fontId="7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1" fontId="5" fillId="0" borderId="25" xfId="0" applyNumberFormat="1" applyFont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37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3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" borderId="20" xfId="0" applyFont="1" applyFill="1" applyBorder="1" applyAlignment="1">
      <alignment/>
    </xf>
    <xf numFmtId="0" fontId="7" fillId="0" borderId="38" xfId="0" applyFont="1" applyBorder="1" applyAlignment="1">
      <alignment wrapText="1"/>
    </xf>
    <xf numFmtId="172" fontId="5" fillId="2" borderId="20" xfId="0" applyNumberFormat="1" applyFont="1" applyFill="1" applyBorder="1" applyAlignment="1">
      <alignment/>
    </xf>
    <xf numFmtId="172" fontId="5" fillId="2" borderId="39" xfId="0" applyNumberFormat="1" applyFont="1" applyFill="1" applyBorder="1" applyAlignment="1">
      <alignment/>
    </xf>
    <xf numFmtId="172" fontId="5" fillId="2" borderId="33" xfId="0" applyNumberFormat="1" applyFont="1" applyFill="1" applyBorder="1" applyAlignment="1">
      <alignment/>
    </xf>
    <xf numFmtId="172" fontId="5" fillId="2" borderId="35" xfId="0" applyNumberFormat="1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5" fillId="2" borderId="40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172" fontId="5" fillId="0" borderId="40" xfId="0" applyNumberFormat="1" applyFont="1" applyFill="1" applyBorder="1" applyAlignment="1">
      <alignment/>
    </xf>
    <xf numFmtId="172" fontId="7" fillId="2" borderId="37" xfId="0" applyNumberFormat="1" applyFont="1" applyFill="1" applyBorder="1" applyAlignment="1">
      <alignment/>
    </xf>
    <xf numFmtId="172" fontId="5" fillId="0" borderId="37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27" xfId="0" applyNumberFormat="1" applyFont="1" applyFill="1" applyBorder="1" applyAlignment="1">
      <alignment/>
    </xf>
    <xf numFmtId="172" fontId="7" fillId="0" borderId="12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5" fillId="0" borderId="33" xfId="0" applyNumberFormat="1" applyFont="1" applyFill="1" applyBorder="1" applyAlignment="1">
      <alignment/>
    </xf>
    <xf numFmtId="172" fontId="5" fillId="0" borderId="35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7" fillId="0" borderId="27" xfId="0" applyNumberFormat="1" applyFont="1" applyBorder="1" applyAlignment="1">
      <alignment/>
    </xf>
    <xf numFmtId="172" fontId="5" fillId="3" borderId="20" xfId="0" applyNumberFormat="1" applyFont="1" applyFill="1" applyBorder="1" applyAlignment="1">
      <alignment/>
    </xf>
    <xf numFmtId="172" fontId="5" fillId="3" borderId="39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0"/>
  <sheetViews>
    <sheetView tabSelected="1" zoomScale="75" zoomScaleNormal="75" workbookViewId="0" topLeftCell="B14">
      <pane ySplit="3765" topLeftCell="BM210" activePane="bottomLeft" state="split"/>
      <selection pane="topLeft" activeCell="B14" sqref="B14"/>
      <selection pane="bottomLeft" activeCell="H187" sqref="H187"/>
    </sheetView>
  </sheetViews>
  <sheetFormatPr defaultColWidth="9.140625" defaultRowHeight="12.75"/>
  <cols>
    <col min="1" max="1" width="4.57421875" style="1" customWidth="1"/>
    <col min="2" max="2" width="38.8515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10.2812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2" spans="2:17" ht="15.75">
      <c r="B2" s="2"/>
      <c r="O2" s="39" t="s">
        <v>146</v>
      </c>
      <c r="P2" s="39"/>
      <c r="Q2" s="39"/>
    </row>
    <row r="3" spans="2:17" ht="18.75">
      <c r="B3" s="109"/>
      <c r="C3" s="110"/>
      <c r="D3" s="110"/>
      <c r="E3" s="110"/>
      <c r="F3" s="110"/>
      <c r="O3" s="39" t="s">
        <v>166</v>
      </c>
      <c r="P3" s="39"/>
      <c r="Q3" s="39"/>
    </row>
    <row r="4" spans="2:17" ht="15.75">
      <c r="B4" s="2"/>
      <c r="O4" s="39" t="s">
        <v>147</v>
      </c>
      <c r="P4" s="39"/>
      <c r="Q4" s="39"/>
    </row>
    <row r="5" spans="2:17" ht="15.75">
      <c r="B5" s="2"/>
      <c r="O5" s="39" t="s">
        <v>153</v>
      </c>
      <c r="P5" s="39"/>
      <c r="Q5" s="39"/>
    </row>
    <row r="6" spans="2:17" ht="15.75">
      <c r="B6" s="2"/>
      <c r="O6" s="39"/>
      <c r="P6" s="39"/>
      <c r="Q6" s="39"/>
    </row>
    <row r="7" spans="2:17" ht="15.75">
      <c r="B7" s="2" t="s">
        <v>160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2:17" ht="15.75">
      <c r="B8" s="2" t="s">
        <v>161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17" ht="15.75">
      <c r="B9" s="2"/>
      <c r="O9" s="39"/>
      <c r="P9" s="39"/>
      <c r="Q9" s="39"/>
    </row>
    <row r="10" spans="2:17" ht="15.75">
      <c r="B10" s="2"/>
      <c r="O10" s="39"/>
      <c r="P10" s="39"/>
      <c r="Q10" s="39"/>
    </row>
    <row r="11" ht="15.75">
      <c r="B11" s="2"/>
    </row>
    <row r="12" spans="1:18" ht="16.5" thickBot="1">
      <c r="A12" s="39"/>
      <c r="B12" s="2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 t="s">
        <v>140</v>
      </c>
      <c r="R12" s="39"/>
    </row>
    <row r="13" spans="1:18" ht="15.75">
      <c r="A13" s="40"/>
      <c r="B13" s="41"/>
      <c r="C13" s="42"/>
      <c r="D13" s="43" t="s">
        <v>56</v>
      </c>
      <c r="E13" s="44"/>
      <c r="F13" s="45"/>
      <c r="G13" s="46"/>
      <c r="H13" s="47" t="s">
        <v>56</v>
      </c>
      <c r="I13" s="47"/>
      <c r="J13" s="48"/>
      <c r="K13" s="49"/>
      <c r="L13" s="50" t="s">
        <v>56</v>
      </c>
      <c r="M13" s="47"/>
      <c r="N13" s="51"/>
      <c r="O13" s="52"/>
      <c r="P13" s="50" t="s">
        <v>56</v>
      </c>
      <c r="Q13" s="47"/>
      <c r="R13" s="48"/>
    </row>
    <row r="14" spans="1:18" ht="15.75">
      <c r="A14" s="53"/>
      <c r="B14" s="54"/>
      <c r="C14" s="55"/>
      <c r="D14" s="56" t="s">
        <v>57</v>
      </c>
      <c r="E14" s="57"/>
      <c r="F14" s="58"/>
      <c r="G14" s="59"/>
      <c r="H14" s="60" t="s">
        <v>60</v>
      </c>
      <c r="I14" s="60"/>
      <c r="J14" s="61"/>
      <c r="K14" s="62"/>
      <c r="L14" s="63" t="s">
        <v>60</v>
      </c>
      <c r="M14" s="60"/>
      <c r="N14" s="64"/>
      <c r="O14" s="65"/>
      <c r="P14" s="63" t="s">
        <v>60</v>
      </c>
      <c r="Q14" s="60"/>
      <c r="R14" s="66"/>
    </row>
    <row r="15" spans="1:18" ht="142.5" thickBot="1">
      <c r="A15" s="53"/>
      <c r="B15" s="67" t="s">
        <v>155</v>
      </c>
      <c r="C15" s="68" t="s">
        <v>55</v>
      </c>
      <c r="D15" s="69" t="s">
        <v>34</v>
      </c>
      <c r="E15" s="70" t="s">
        <v>58</v>
      </c>
      <c r="F15" s="71" t="s">
        <v>59</v>
      </c>
      <c r="G15" s="72" t="s">
        <v>66</v>
      </c>
      <c r="H15" s="73" t="s">
        <v>54</v>
      </c>
      <c r="I15" s="74" t="s">
        <v>58</v>
      </c>
      <c r="J15" s="75" t="s">
        <v>14</v>
      </c>
      <c r="K15" s="72" t="s">
        <v>167</v>
      </c>
      <c r="L15" s="73" t="s">
        <v>54</v>
      </c>
      <c r="M15" s="74" t="s">
        <v>58</v>
      </c>
      <c r="N15" s="76" t="s">
        <v>14</v>
      </c>
      <c r="O15" s="77" t="s">
        <v>67</v>
      </c>
      <c r="P15" s="73" t="s">
        <v>54</v>
      </c>
      <c r="Q15" s="78" t="s">
        <v>63</v>
      </c>
      <c r="R15" s="79" t="s">
        <v>14</v>
      </c>
    </row>
    <row r="16" spans="1:18" ht="63">
      <c r="A16" s="80" t="s">
        <v>130</v>
      </c>
      <c r="B16" s="54"/>
      <c r="C16" s="81" t="s">
        <v>83</v>
      </c>
      <c r="D16" s="82" t="s">
        <v>84</v>
      </c>
      <c r="E16" s="83" t="s">
        <v>85</v>
      </c>
      <c r="F16" s="84" t="s">
        <v>86</v>
      </c>
      <c r="G16" s="85" t="s">
        <v>82</v>
      </c>
      <c r="H16" s="86"/>
      <c r="I16" s="85"/>
      <c r="J16" s="87"/>
      <c r="K16" s="88" t="s">
        <v>81</v>
      </c>
      <c r="L16" s="86"/>
      <c r="M16" s="85"/>
      <c r="N16" s="89"/>
      <c r="O16" s="90" t="s">
        <v>80</v>
      </c>
      <c r="P16" s="86"/>
      <c r="Q16" s="85"/>
      <c r="R16" s="87"/>
    </row>
    <row r="17" spans="1:18" ht="16.5" thickBot="1">
      <c r="A17" s="53"/>
      <c r="B17" s="91">
        <v>2</v>
      </c>
      <c r="C17" s="92">
        <v>3</v>
      </c>
      <c r="D17" s="93">
        <v>4</v>
      </c>
      <c r="E17" s="94">
        <v>5</v>
      </c>
      <c r="F17" s="95">
        <v>6</v>
      </c>
      <c r="G17" s="96">
        <v>7</v>
      </c>
      <c r="H17" s="97">
        <v>8</v>
      </c>
      <c r="I17" s="96">
        <v>9</v>
      </c>
      <c r="J17" s="98">
        <v>10</v>
      </c>
      <c r="K17" s="96">
        <v>11</v>
      </c>
      <c r="L17" s="97">
        <v>12</v>
      </c>
      <c r="M17" s="96">
        <v>13</v>
      </c>
      <c r="N17" s="99">
        <v>14</v>
      </c>
      <c r="O17" s="100">
        <v>15</v>
      </c>
      <c r="P17" s="97">
        <v>16</v>
      </c>
      <c r="Q17" s="96">
        <v>17</v>
      </c>
      <c r="R17" s="98">
        <v>18</v>
      </c>
    </row>
    <row r="18" spans="1:18" ht="34.5" customHeight="1" thickBot="1">
      <c r="A18" s="53">
        <v>1</v>
      </c>
      <c r="B18" s="35" t="s">
        <v>141</v>
      </c>
      <c r="C18" s="113">
        <f>SUM(C20+C43+C46+C48+C50)</f>
        <v>42.900000000000006</v>
      </c>
      <c r="D18" s="113">
        <f aca="true" t="shared" si="0" ref="D18:R18">SUM(D20+D43+D46+D48+D50)</f>
        <v>53.300000000000004</v>
      </c>
      <c r="E18" s="113">
        <f t="shared" si="0"/>
        <v>-3.2</v>
      </c>
      <c r="F18" s="113">
        <f t="shared" si="0"/>
        <v>-10.4</v>
      </c>
      <c r="G18" s="113">
        <f t="shared" si="0"/>
        <v>42.900000000000006</v>
      </c>
      <c r="H18" s="113">
        <f t="shared" si="0"/>
        <v>53.300000000000004</v>
      </c>
      <c r="I18" s="113">
        <f t="shared" si="0"/>
        <v>9.2</v>
      </c>
      <c r="J18" s="113">
        <f t="shared" si="0"/>
        <v>-10.4</v>
      </c>
      <c r="K18" s="113">
        <f t="shared" si="0"/>
        <v>0</v>
      </c>
      <c r="L18" s="113">
        <f t="shared" si="0"/>
        <v>0</v>
      </c>
      <c r="M18" s="113">
        <f t="shared" si="0"/>
        <v>-12.400000000000002</v>
      </c>
      <c r="N18" s="113">
        <f t="shared" si="0"/>
        <v>0</v>
      </c>
      <c r="O18" s="113">
        <f t="shared" si="0"/>
        <v>0</v>
      </c>
      <c r="P18" s="113">
        <f t="shared" si="0"/>
        <v>0</v>
      </c>
      <c r="Q18" s="113">
        <f t="shared" si="0"/>
        <v>0</v>
      </c>
      <c r="R18" s="114">
        <f t="shared" si="0"/>
        <v>0</v>
      </c>
    </row>
    <row r="19" spans="1:18" ht="15" customHeight="1">
      <c r="A19" s="53">
        <v>2</v>
      </c>
      <c r="B19" s="86" t="s">
        <v>107</v>
      </c>
      <c r="C19" s="115">
        <f>SUM(C20+C43+C46+C48+C50)</f>
        <v>42.900000000000006</v>
      </c>
      <c r="D19" s="115">
        <f aca="true" t="shared" si="1" ref="D19:R19">SUM(D20+D43+D46+D48+D50)</f>
        <v>53.300000000000004</v>
      </c>
      <c r="E19" s="115">
        <f t="shared" si="1"/>
        <v>-3.2</v>
      </c>
      <c r="F19" s="115">
        <f t="shared" si="1"/>
        <v>-10.4</v>
      </c>
      <c r="G19" s="115">
        <f t="shared" si="1"/>
        <v>42.900000000000006</v>
      </c>
      <c r="H19" s="115">
        <f t="shared" si="1"/>
        <v>53.300000000000004</v>
      </c>
      <c r="I19" s="115">
        <f t="shared" si="1"/>
        <v>9.2</v>
      </c>
      <c r="J19" s="115">
        <f t="shared" si="1"/>
        <v>-10.4</v>
      </c>
      <c r="K19" s="115">
        <f t="shared" si="1"/>
        <v>0</v>
      </c>
      <c r="L19" s="115">
        <f t="shared" si="1"/>
        <v>0</v>
      </c>
      <c r="M19" s="115">
        <f t="shared" si="1"/>
        <v>-12.400000000000002</v>
      </c>
      <c r="N19" s="115">
        <f t="shared" si="1"/>
        <v>0</v>
      </c>
      <c r="O19" s="115">
        <f t="shared" si="1"/>
        <v>0</v>
      </c>
      <c r="P19" s="115">
        <f t="shared" si="1"/>
        <v>0</v>
      </c>
      <c r="Q19" s="115">
        <f t="shared" si="1"/>
        <v>0</v>
      </c>
      <c r="R19" s="116">
        <f t="shared" si="1"/>
        <v>0</v>
      </c>
    </row>
    <row r="20" spans="1:18" ht="15.75">
      <c r="A20" s="53">
        <v>3</v>
      </c>
      <c r="B20" s="23" t="s">
        <v>115</v>
      </c>
      <c r="C20" s="117">
        <f>SUM(C21:C42)</f>
        <v>32.800000000000004</v>
      </c>
      <c r="D20" s="117">
        <f aca="true" t="shared" si="2" ref="D20:R20">SUM(D21:D42)</f>
        <v>43.2</v>
      </c>
      <c r="E20" s="117">
        <f t="shared" si="2"/>
        <v>9.5</v>
      </c>
      <c r="F20" s="117">
        <f t="shared" si="2"/>
        <v>-10.4</v>
      </c>
      <c r="G20" s="24">
        <f t="shared" si="2"/>
        <v>32.800000000000004</v>
      </c>
      <c r="H20" s="24">
        <f t="shared" si="2"/>
        <v>43.2</v>
      </c>
      <c r="I20" s="24">
        <f t="shared" si="2"/>
        <v>13.6</v>
      </c>
      <c r="J20" s="24">
        <f t="shared" si="2"/>
        <v>-10.4</v>
      </c>
      <c r="K20" s="24">
        <f t="shared" si="2"/>
        <v>0</v>
      </c>
      <c r="L20" s="24">
        <f t="shared" si="2"/>
        <v>0</v>
      </c>
      <c r="M20" s="24">
        <f t="shared" si="2"/>
        <v>-4.1000000000000005</v>
      </c>
      <c r="N20" s="24">
        <f t="shared" si="2"/>
        <v>0</v>
      </c>
      <c r="O20" s="24">
        <f t="shared" si="2"/>
        <v>0</v>
      </c>
      <c r="P20" s="24">
        <f t="shared" si="2"/>
        <v>0</v>
      </c>
      <c r="Q20" s="24">
        <f t="shared" si="2"/>
        <v>0</v>
      </c>
      <c r="R20" s="118">
        <f t="shared" si="2"/>
        <v>0</v>
      </c>
    </row>
    <row r="21" spans="1:18" ht="15.75">
      <c r="A21" s="53">
        <v>4</v>
      </c>
      <c r="B21" s="38" t="s">
        <v>40</v>
      </c>
      <c r="C21" s="119">
        <f aca="true" t="shared" si="3" ref="C21:C40">SUM(G21,K21,O21)</f>
        <v>19.1</v>
      </c>
      <c r="D21" s="119">
        <f aca="true" t="shared" si="4" ref="D21:D40">SUM(H21,L21,P21)</f>
        <v>19.1</v>
      </c>
      <c r="E21" s="119">
        <f aca="true" t="shared" si="5" ref="E21:E40">SUM(I21,M21,Q21)</f>
        <v>0</v>
      </c>
      <c r="F21" s="119">
        <f aca="true" t="shared" si="6" ref="F21:F40">SUM(J21,N21,R21)</f>
        <v>0</v>
      </c>
      <c r="G21" s="120">
        <f>SUM(H21+J21)</f>
        <v>19.1</v>
      </c>
      <c r="H21" s="120">
        <v>19.1</v>
      </c>
      <c r="I21" s="120"/>
      <c r="J21" s="120"/>
      <c r="K21" s="120">
        <f>SUM(L21+N21)</f>
        <v>0</v>
      </c>
      <c r="L21" s="120"/>
      <c r="M21" s="120"/>
      <c r="N21" s="120"/>
      <c r="O21" s="120">
        <f>SUM(P21+R21)</f>
        <v>0</v>
      </c>
      <c r="P21" s="120"/>
      <c r="Q21" s="120"/>
      <c r="R21" s="121"/>
    </row>
    <row r="22" spans="1:18" ht="15.75">
      <c r="A22" s="53">
        <v>5</v>
      </c>
      <c r="B22" s="38" t="s">
        <v>68</v>
      </c>
      <c r="C22" s="119">
        <f t="shared" si="3"/>
        <v>0</v>
      </c>
      <c r="D22" s="119">
        <f t="shared" si="4"/>
        <v>0</v>
      </c>
      <c r="E22" s="119">
        <f t="shared" si="5"/>
        <v>0</v>
      </c>
      <c r="F22" s="119">
        <f t="shared" si="6"/>
        <v>0</v>
      </c>
      <c r="G22" s="120">
        <f aca="true" t="shared" si="7" ref="G22:G42">SUM(H22+J22)</f>
        <v>0</v>
      </c>
      <c r="H22" s="120"/>
      <c r="I22" s="120"/>
      <c r="J22" s="120"/>
      <c r="K22" s="120">
        <f aca="true" t="shared" si="8" ref="K22:K42">SUM(L22+N22)</f>
        <v>0</v>
      </c>
      <c r="L22" s="120"/>
      <c r="M22" s="120"/>
      <c r="N22" s="120"/>
      <c r="O22" s="120">
        <f aca="true" t="shared" si="9" ref="O22:O42">SUM(P22+R22)</f>
        <v>0</v>
      </c>
      <c r="P22" s="120"/>
      <c r="Q22" s="120"/>
      <c r="R22" s="121"/>
    </row>
    <row r="23" spans="1:18" ht="15.75">
      <c r="A23" s="53">
        <v>6</v>
      </c>
      <c r="B23" s="38" t="s">
        <v>10</v>
      </c>
      <c r="C23" s="119">
        <f t="shared" si="3"/>
        <v>1.2</v>
      </c>
      <c r="D23" s="119">
        <f t="shared" si="4"/>
        <v>1.2</v>
      </c>
      <c r="E23" s="119">
        <f t="shared" si="5"/>
        <v>0.9</v>
      </c>
      <c r="F23" s="119">
        <f t="shared" si="6"/>
        <v>0</v>
      </c>
      <c r="G23" s="120">
        <f t="shared" si="7"/>
        <v>1.2</v>
      </c>
      <c r="H23" s="120">
        <v>1.2</v>
      </c>
      <c r="I23" s="120">
        <v>0.9</v>
      </c>
      <c r="J23" s="120"/>
      <c r="K23" s="120">
        <f t="shared" si="8"/>
        <v>0</v>
      </c>
      <c r="L23" s="120"/>
      <c r="M23" s="120"/>
      <c r="N23" s="120"/>
      <c r="O23" s="120">
        <f t="shared" si="9"/>
        <v>0</v>
      </c>
      <c r="P23" s="120"/>
      <c r="Q23" s="120"/>
      <c r="R23" s="121"/>
    </row>
    <row r="24" spans="1:18" ht="15.75">
      <c r="A24" s="53">
        <v>7</v>
      </c>
      <c r="B24" s="38" t="s">
        <v>53</v>
      </c>
      <c r="C24" s="119">
        <f t="shared" si="3"/>
        <v>14</v>
      </c>
      <c r="D24" s="119">
        <f t="shared" si="4"/>
        <v>14</v>
      </c>
      <c r="E24" s="119">
        <f t="shared" si="5"/>
        <v>11</v>
      </c>
      <c r="F24" s="119">
        <f t="shared" si="6"/>
        <v>0</v>
      </c>
      <c r="G24" s="120">
        <f t="shared" si="7"/>
        <v>14</v>
      </c>
      <c r="H24" s="120">
        <v>14</v>
      </c>
      <c r="I24" s="120">
        <v>11</v>
      </c>
      <c r="J24" s="120"/>
      <c r="K24" s="120">
        <f t="shared" si="8"/>
        <v>0</v>
      </c>
      <c r="L24" s="120"/>
      <c r="M24" s="120"/>
      <c r="N24" s="120"/>
      <c r="O24" s="120">
        <f t="shared" si="9"/>
        <v>0</v>
      </c>
      <c r="P24" s="120"/>
      <c r="Q24" s="120"/>
      <c r="R24" s="121"/>
    </row>
    <row r="25" spans="1:18" ht="15.75">
      <c r="A25" s="53">
        <v>8</v>
      </c>
      <c r="B25" s="38" t="s">
        <v>35</v>
      </c>
      <c r="C25" s="119">
        <f t="shared" si="3"/>
        <v>5.1</v>
      </c>
      <c r="D25" s="119">
        <f t="shared" si="4"/>
        <v>5.1</v>
      </c>
      <c r="E25" s="119">
        <f t="shared" si="5"/>
        <v>0.4</v>
      </c>
      <c r="F25" s="119">
        <f t="shared" si="6"/>
        <v>0</v>
      </c>
      <c r="G25" s="120">
        <f t="shared" si="7"/>
        <v>5.1</v>
      </c>
      <c r="H25" s="120">
        <v>5.1</v>
      </c>
      <c r="I25" s="120">
        <v>0.4</v>
      </c>
      <c r="J25" s="120"/>
      <c r="K25" s="120">
        <f t="shared" si="8"/>
        <v>0</v>
      </c>
      <c r="L25" s="120"/>
      <c r="M25" s="120"/>
      <c r="N25" s="120"/>
      <c r="O25" s="120">
        <f t="shared" si="9"/>
        <v>0</v>
      </c>
      <c r="P25" s="120"/>
      <c r="Q25" s="120"/>
      <c r="R25" s="121"/>
    </row>
    <row r="26" spans="1:18" ht="15.75">
      <c r="A26" s="53">
        <v>9</v>
      </c>
      <c r="B26" s="38" t="s">
        <v>36</v>
      </c>
      <c r="C26" s="119">
        <f t="shared" si="3"/>
        <v>4.2</v>
      </c>
      <c r="D26" s="119">
        <f t="shared" si="4"/>
        <v>4.2</v>
      </c>
      <c r="E26" s="119">
        <f t="shared" si="5"/>
        <v>3</v>
      </c>
      <c r="F26" s="119">
        <f t="shared" si="6"/>
        <v>0</v>
      </c>
      <c r="G26" s="120">
        <f t="shared" si="7"/>
        <v>4.2</v>
      </c>
      <c r="H26" s="120">
        <v>4.2</v>
      </c>
      <c r="I26" s="120">
        <v>3</v>
      </c>
      <c r="J26" s="120"/>
      <c r="K26" s="120">
        <f t="shared" si="8"/>
        <v>0</v>
      </c>
      <c r="L26" s="120"/>
      <c r="M26" s="120"/>
      <c r="N26" s="120"/>
      <c r="O26" s="120">
        <f t="shared" si="9"/>
        <v>0</v>
      </c>
      <c r="P26" s="120"/>
      <c r="Q26" s="120"/>
      <c r="R26" s="121"/>
    </row>
    <row r="27" spans="1:18" ht="15.75">
      <c r="A27" s="53">
        <v>10</v>
      </c>
      <c r="B27" s="38" t="s">
        <v>37</v>
      </c>
      <c r="C27" s="119">
        <f t="shared" si="3"/>
        <v>0.8</v>
      </c>
      <c r="D27" s="119">
        <f t="shared" si="4"/>
        <v>0.8</v>
      </c>
      <c r="E27" s="119">
        <f t="shared" si="5"/>
        <v>0.7</v>
      </c>
      <c r="F27" s="119">
        <f t="shared" si="6"/>
        <v>0</v>
      </c>
      <c r="G27" s="120">
        <f t="shared" si="7"/>
        <v>0.8</v>
      </c>
      <c r="H27" s="120">
        <v>0.8</v>
      </c>
      <c r="I27" s="120">
        <v>0.7</v>
      </c>
      <c r="J27" s="120"/>
      <c r="K27" s="120">
        <f t="shared" si="8"/>
        <v>0</v>
      </c>
      <c r="L27" s="120"/>
      <c r="M27" s="120"/>
      <c r="N27" s="120"/>
      <c r="O27" s="120">
        <f t="shared" si="9"/>
        <v>0</v>
      </c>
      <c r="P27" s="120"/>
      <c r="Q27" s="120"/>
      <c r="R27" s="121"/>
    </row>
    <row r="28" spans="1:18" ht="15.75">
      <c r="A28" s="53">
        <v>11</v>
      </c>
      <c r="B28" s="38" t="s">
        <v>38</v>
      </c>
      <c r="C28" s="119">
        <f t="shared" si="3"/>
        <v>1.5</v>
      </c>
      <c r="D28" s="119">
        <f t="shared" si="4"/>
        <v>1.5</v>
      </c>
      <c r="E28" s="119">
        <f t="shared" si="5"/>
        <v>1.2</v>
      </c>
      <c r="F28" s="119">
        <f t="shared" si="6"/>
        <v>0</v>
      </c>
      <c r="G28" s="120">
        <f t="shared" si="7"/>
        <v>1.5</v>
      </c>
      <c r="H28" s="120">
        <v>1.5</v>
      </c>
      <c r="I28" s="120">
        <v>1.2</v>
      </c>
      <c r="J28" s="120"/>
      <c r="K28" s="120">
        <f t="shared" si="8"/>
        <v>0</v>
      </c>
      <c r="L28" s="120"/>
      <c r="M28" s="120"/>
      <c r="N28" s="120"/>
      <c r="O28" s="120">
        <f t="shared" si="9"/>
        <v>0</v>
      </c>
      <c r="P28" s="120"/>
      <c r="Q28" s="120"/>
      <c r="R28" s="121"/>
    </row>
    <row r="29" spans="1:18" ht="15.75">
      <c r="A29" s="53">
        <v>12</v>
      </c>
      <c r="B29" s="38" t="s">
        <v>39</v>
      </c>
      <c r="C29" s="119">
        <f t="shared" si="3"/>
        <v>0.5</v>
      </c>
      <c r="D29" s="119">
        <f t="shared" si="4"/>
        <v>0.5</v>
      </c>
      <c r="E29" s="119">
        <f t="shared" si="5"/>
        <v>0.5</v>
      </c>
      <c r="F29" s="119">
        <f t="shared" si="6"/>
        <v>0</v>
      </c>
      <c r="G29" s="120">
        <f t="shared" si="7"/>
        <v>0.5</v>
      </c>
      <c r="H29" s="120">
        <v>0.5</v>
      </c>
      <c r="I29" s="120">
        <v>0.5</v>
      </c>
      <c r="J29" s="120"/>
      <c r="K29" s="120">
        <f t="shared" si="8"/>
        <v>0</v>
      </c>
      <c r="L29" s="120"/>
      <c r="M29" s="120"/>
      <c r="N29" s="120"/>
      <c r="O29" s="120">
        <f t="shared" si="9"/>
        <v>0</v>
      </c>
      <c r="P29" s="120"/>
      <c r="Q29" s="120"/>
      <c r="R29" s="121"/>
    </row>
    <row r="30" spans="1:18" ht="28.5" customHeight="1">
      <c r="A30" s="53">
        <v>13</v>
      </c>
      <c r="B30" s="101" t="s">
        <v>20</v>
      </c>
      <c r="C30" s="119">
        <f t="shared" si="3"/>
        <v>0</v>
      </c>
      <c r="D30" s="119">
        <f t="shared" si="4"/>
        <v>0</v>
      </c>
      <c r="E30" s="119">
        <f t="shared" si="5"/>
        <v>0</v>
      </c>
      <c r="F30" s="119">
        <f t="shared" si="6"/>
        <v>0</v>
      </c>
      <c r="G30" s="120">
        <f t="shared" si="7"/>
        <v>0</v>
      </c>
      <c r="H30" s="120"/>
      <c r="I30" s="120"/>
      <c r="J30" s="120"/>
      <c r="K30" s="120">
        <f t="shared" si="8"/>
        <v>0</v>
      </c>
      <c r="L30" s="120"/>
      <c r="M30" s="120"/>
      <c r="N30" s="120"/>
      <c r="O30" s="120">
        <f t="shared" si="9"/>
        <v>0</v>
      </c>
      <c r="P30" s="120"/>
      <c r="Q30" s="120"/>
      <c r="R30" s="121"/>
    </row>
    <row r="31" spans="1:18" ht="15.75">
      <c r="A31" s="53">
        <v>14</v>
      </c>
      <c r="B31" s="38" t="s">
        <v>11</v>
      </c>
      <c r="C31" s="119">
        <f t="shared" si="3"/>
        <v>0</v>
      </c>
      <c r="D31" s="119">
        <f t="shared" si="4"/>
        <v>0</v>
      </c>
      <c r="E31" s="119">
        <f t="shared" si="5"/>
        <v>-4.4</v>
      </c>
      <c r="F31" s="119">
        <f t="shared" si="6"/>
        <v>0</v>
      </c>
      <c r="G31" s="120">
        <f t="shared" si="7"/>
        <v>0</v>
      </c>
      <c r="H31" s="120"/>
      <c r="I31" s="120"/>
      <c r="J31" s="120"/>
      <c r="K31" s="120">
        <f t="shared" si="8"/>
        <v>0</v>
      </c>
      <c r="L31" s="120"/>
      <c r="M31" s="120">
        <v>-4.4</v>
      </c>
      <c r="N31" s="120"/>
      <c r="O31" s="120">
        <f t="shared" si="9"/>
        <v>0</v>
      </c>
      <c r="P31" s="120"/>
      <c r="Q31" s="120"/>
      <c r="R31" s="121"/>
    </row>
    <row r="32" spans="1:18" ht="15.75">
      <c r="A32" s="53">
        <v>15</v>
      </c>
      <c r="B32" s="38" t="s">
        <v>31</v>
      </c>
      <c r="C32" s="119">
        <f t="shared" si="3"/>
        <v>0</v>
      </c>
      <c r="D32" s="119">
        <f t="shared" si="4"/>
        <v>0</v>
      </c>
      <c r="E32" s="119">
        <f t="shared" si="5"/>
        <v>0.3</v>
      </c>
      <c r="F32" s="119">
        <f t="shared" si="6"/>
        <v>0</v>
      </c>
      <c r="G32" s="120">
        <f t="shared" si="7"/>
        <v>0</v>
      </c>
      <c r="H32" s="120"/>
      <c r="I32" s="120"/>
      <c r="J32" s="120"/>
      <c r="K32" s="120">
        <f t="shared" si="8"/>
        <v>0</v>
      </c>
      <c r="L32" s="120"/>
      <c r="M32" s="120">
        <v>0.3</v>
      </c>
      <c r="N32" s="120"/>
      <c r="O32" s="120">
        <f t="shared" si="9"/>
        <v>0</v>
      </c>
      <c r="P32" s="120"/>
      <c r="Q32" s="120"/>
      <c r="R32" s="121"/>
    </row>
    <row r="33" spans="1:18" ht="31.5">
      <c r="A33" s="53">
        <v>16</v>
      </c>
      <c r="B33" s="101" t="s">
        <v>21</v>
      </c>
      <c r="C33" s="119">
        <f t="shared" si="3"/>
        <v>0</v>
      </c>
      <c r="D33" s="119">
        <f t="shared" si="4"/>
        <v>0</v>
      </c>
      <c r="E33" s="119">
        <f t="shared" si="5"/>
        <v>0</v>
      </c>
      <c r="F33" s="119">
        <f t="shared" si="6"/>
        <v>0</v>
      </c>
      <c r="G33" s="120">
        <f t="shared" si="7"/>
        <v>0</v>
      </c>
      <c r="H33" s="120"/>
      <c r="I33" s="120"/>
      <c r="J33" s="120"/>
      <c r="K33" s="120">
        <f t="shared" si="8"/>
        <v>0</v>
      </c>
      <c r="L33" s="120"/>
      <c r="M33" s="120"/>
      <c r="N33" s="120"/>
      <c r="O33" s="120">
        <f t="shared" si="9"/>
        <v>0</v>
      </c>
      <c r="P33" s="120"/>
      <c r="Q33" s="120"/>
      <c r="R33" s="121"/>
    </row>
    <row r="34" spans="1:18" ht="15.75">
      <c r="A34" s="53">
        <v>17</v>
      </c>
      <c r="B34" s="101" t="s">
        <v>19</v>
      </c>
      <c r="C34" s="119">
        <f t="shared" si="3"/>
        <v>0</v>
      </c>
      <c r="D34" s="119">
        <f t="shared" si="4"/>
        <v>0</v>
      </c>
      <c r="E34" s="119">
        <f t="shared" si="5"/>
        <v>0</v>
      </c>
      <c r="F34" s="119">
        <f t="shared" si="6"/>
        <v>0</v>
      </c>
      <c r="G34" s="120">
        <f t="shared" si="7"/>
        <v>0</v>
      </c>
      <c r="H34" s="120"/>
      <c r="I34" s="120"/>
      <c r="J34" s="120"/>
      <c r="K34" s="120">
        <f t="shared" si="8"/>
        <v>0</v>
      </c>
      <c r="L34" s="120"/>
      <c r="M34" s="120"/>
      <c r="N34" s="120"/>
      <c r="O34" s="120">
        <f t="shared" si="9"/>
        <v>0</v>
      </c>
      <c r="P34" s="120"/>
      <c r="Q34" s="120"/>
      <c r="R34" s="121"/>
    </row>
    <row r="35" spans="1:18" ht="15.75">
      <c r="A35" s="53">
        <v>18</v>
      </c>
      <c r="B35" s="38" t="s">
        <v>22</v>
      </c>
      <c r="C35" s="119">
        <f t="shared" si="3"/>
        <v>1.6</v>
      </c>
      <c r="D35" s="119">
        <f t="shared" si="4"/>
        <v>1.6</v>
      </c>
      <c r="E35" s="119">
        <f t="shared" si="5"/>
        <v>0</v>
      </c>
      <c r="F35" s="119">
        <f t="shared" si="6"/>
        <v>0</v>
      </c>
      <c r="G35" s="120">
        <f t="shared" si="7"/>
        <v>1.6</v>
      </c>
      <c r="H35" s="120">
        <v>1.6</v>
      </c>
      <c r="I35" s="120"/>
      <c r="J35" s="120"/>
      <c r="K35" s="120">
        <f t="shared" si="8"/>
        <v>0</v>
      </c>
      <c r="L35" s="120"/>
      <c r="M35" s="120"/>
      <c r="N35" s="120"/>
      <c r="O35" s="120">
        <f t="shared" si="9"/>
        <v>0</v>
      </c>
      <c r="P35" s="120"/>
      <c r="Q35" s="120"/>
      <c r="R35" s="121"/>
    </row>
    <row r="36" spans="1:18" ht="15.75">
      <c r="A36" s="53">
        <v>19</v>
      </c>
      <c r="B36" s="38" t="s">
        <v>8</v>
      </c>
      <c r="C36" s="119">
        <f t="shared" si="3"/>
        <v>-5.3</v>
      </c>
      <c r="D36" s="119">
        <f t="shared" si="4"/>
        <v>-5.3</v>
      </c>
      <c r="E36" s="119">
        <f t="shared" si="5"/>
        <v>-4.1</v>
      </c>
      <c r="F36" s="119">
        <f t="shared" si="6"/>
        <v>0</v>
      </c>
      <c r="G36" s="120">
        <f t="shared" si="7"/>
        <v>-5.3</v>
      </c>
      <c r="H36" s="120">
        <v>-5.3</v>
      </c>
      <c r="I36" s="120">
        <v>-4.1</v>
      </c>
      <c r="J36" s="120"/>
      <c r="K36" s="120">
        <f t="shared" si="8"/>
        <v>0</v>
      </c>
      <c r="L36" s="120"/>
      <c r="M36" s="120"/>
      <c r="N36" s="120"/>
      <c r="O36" s="120">
        <f t="shared" si="9"/>
        <v>0</v>
      </c>
      <c r="P36" s="120"/>
      <c r="Q36" s="120"/>
      <c r="R36" s="121"/>
    </row>
    <row r="37" spans="1:18" ht="15.75">
      <c r="A37" s="53">
        <v>20</v>
      </c>
      <c r="B37" s="38" t="s">
        <v>1</v>
      </c>
      <c r="C37" s="119">
        <f t="shared" si="3"/>
        <v>0</v>
      </c>
      <c r="D37" s="119">
        <f t="shared" si="4"/>
        <v>0</v>
      </c>
      <c r="E37" s="119">
        <f t="shared" si="5"/>
        <v>0</v>
      </c>
      <c r="F37" s="119">
        <f t="shared" si="6"/>
        <v>0</v>
      </c>
      <c r="G37" s="120">
        <f t="shared" si="7"/>
        <v>0</v>
      </c>
      <c r="H37" s="120"/>
      <c r="I37" s="120"/>
      <c r="J37" s="120"/>
      <c r="K37" s="120">
        <f t="shared" si="8"/>
        <v>0</v>
      </c>
      <c r="L37" s="120"/>
      <c r="M37" s="120"/>
      <c r="N37" s="120"/>
      <c r="O37" s="120">
        <f t="shared" si="9"/>
        <v>0</v>
      </c>
      <c r="P37" s="120"/>
      <c r="Q37" s="120"/>
      <c r="R37" s="121"/>
    </row>
    <row r="38" spans="1:18" ht="30.75" customHeight="1">
      <c r="A38" s="53">
        <v>21</v>
      </c>
      <c r="B38" s="101" t="s">
        <v>13</v>
      </c>
      <c r="C38" s="119">
        <f t="shared" si="3"/>
        <v>0</v>
      </c>
      <c r="D38" s="119">
        <f t="shared" si="4"/>
        <v>0</v>
      </c>
      <c r="E38" s="119">
        <f t="shared" si="5"/>
        <v>0</v>
      </c>
      <c r="F38" s="119">
        <f t="shared" si="6"/>
        <v>0</v>
      </c>
      <c r="G38" s="120">
        <f t="shared" si="7"/>
        <v>0</v>
      </c>
      <c r="H38" s="120"/>
      <c r="I38" s="120"/>
      <c r="J38" s="120"/>
      <c r="K38" s="120">
        <f t="shared" si="8"/>
        <v>0</v>
      </c>
      <c r="L38" s="120"/>
      <c r="M38" s="120"/>
      <c r="N38" s="120"/>
      <c r="O38" s="120">
        <f t="shared" si="9"/>
        <v>0</v>
      </c>
      <c r="P38" s="120"/>
      <c r="Q38" s="120"/>
      <c r="R38" s="121"/>
    </row>
    <row r="39" spans="1:18" ht="48" customHeight="1">
      <c r="A39" s="53">
        <v>22</v>
      </c>
      <c r="B39" s="101" t="s">
        <v>145</v>
      </c>
      <c r="C39" s="119">
        <f t="shared" si="3"/>
        <v>0</v>
      </c>
      <c r="D39" s="119">
        <f t="shared" si="4"/>
        <v>0</v>
      </c>
      <c r="E39" s="119">
        <f t="shared" si="5"/>
        <v>0</v>
      </c>
      <c r="F39" s="119">
        <f t="shared" si="6"/>
        <v>0</v>
      </c>
      <c r="G39" s="120">
        <f t="shared" si="7"/>
        <v>0</v>
      </c>
      <c r="H39" s="120"/>
      <c r="I39" s="120"/>
      <c r="J39" s="120"/>
      <c r="K39" s="120">
        <f t="shared" si="8"/>
        <v>0</v>
      </c>
      <c r="L39" s="120"/>
      <c r="M39" s="120"/>
      <c r="N39" s="120"/>
      <c r="O39" s="120">
        <f t="shared" si="9"/>
        <v>0</v>
      </c>
      <c r="P39" s="120"/>
      <c r="Q39" s="120"/>
      <c r="R39" s="121"/>
    </row>
    <row r="40" spans="1:18" ht="13.5" customHeight="1">
      <c r="A40" s="53">
        <v>23</v>
      </c>
      <c r="B40" s="38" t="s">
        <v>2</v>
      </c>
      <c r="C40" s="119">
        <f t="shared" si="3"/>
        <v>0.5</v>
      </c>
      <c r="D40" s="119">
        <f t="shared" si="4"/>
        <v>0.5</v>
      </c>
      <c r="E40" s="119">
        <f t="shared" si="5"/>
        <v>0</v>
      </c>
      <c r="F40" s="119">
        <f t="shared" si="6"/>
        <v>0</v>
      </c>
      <c r="G40" s="120">
        <f t="shared" si="7"/>
        <v>0.5</v>
      </c>
      <c r="H40" s="120">
        <v>0.5</v>
      </c>
      <c r="I40" s="120"/>
      <c r="J40" s="120"/>
      <c r="K40" s="120">
        <f t="shared" si="8"/>
        <v>0</v>
      </c>
      <c r="L40" s="120"/>
      <c r="M40" s="120"/>
      <c r="N40" s="120"/>
      <c r="O40" s="120">
        <f t="shared" si="9"/>
        <v>0</v>
      </c>
      <c r="P40" s="120"/>
      <c r="Q40" s="120"/>
      <c r="R40" s="121"/>
    </row>
    <row r="41" spans="1:18" ht="15.75">
      <c r="A41" s="53">
        <v>24</v>
      </c>
      <c r="B41" s="38" t="s">
        <v>61</v>
      </c>
      <c r="C41" s="119">
        <f aca="true" t="shared" si="10" ref="C41:F42">SUM(G41,K41,O41)</f>
        <v>-10.4</v>
      </c>
      <c r="D41" s="119">
        <f t="shared" si="10"/>
        <v>0</v>
      </c>
      <c r="E41" s="119">
        <f t="shared" si="10"/>
        <v>0</v>
      </c>
      <c r="F41" s="119">
        <f t="shared" si="10"/>
        <v>-10.4</v>
      </c>
      <c r="G41" s="120">
        <f t="shared" si="7"/>
        <v>-10.4</v>
      </c>
      <c r="H41" s="120"/>
      <c r="I41" s="120"/>
      <c r="J41" s="120">
        <v>-10.4</v>
      </c>
      <c r="K41" s="120">
        <f t="shared" si="8"/>
        <v>0</v>
      </c>
      <c r="L41" s="120"/>
      <c r="M41" s="120"/>
      <c r="N41" s="120"/>
      <c r="O41" s="120">
        <f t="shared" si="9"/>
        <v>0</v>
      </c>
      <c r="P41" s="120"/>
      <c r="Q41" s="120"/>
      <c r="R41" s="121"/>
    </row>
    <row r="42" spans="1:18" ht="15.75">
      <c r="A42" s="53">
        <v>25</v>
      </c>
      <c r="B42" s="38" t="s">
        <v>0</v>
      </c>
      <c r="C42" s="119">
        <f t="shared" si="10"/>
        <v>0</v>
      </c>
      <c r="D42" s="119">
        <f t="shared" si="10"/>
        <v>0</v>
      </c>
      <c r="E42" s="119">
        <f t="shared" si="10"/>
        <v>0</v>
      </c>
      <c r="F42" s="119">
        <f t="shared" si="10"/>
        <v>0</v>
      </c>
      <c r="G42" s="120">
        <f t="shared" si="7"/>
        <v>0</v>
      </c>
      <c r="H42" s="120"/>
      <c r="I42" s="120"/>
      <c r="J42" s="120"/>
      <c r="K42" s="120">
        <f t="shared" si="8"/>
        <v>0</v>
      </c>
      <c r="L42" s="120"/>
      <c r="M42" s="120"/>
      <c r="N42" s="120"/>
      <c r="O42" s="24">
        <f t="shared" si="9"/>
        <v>0</v>
      </c>
      <c r="P42" s="120"/>
      <c r="Q42" s="120"/>
      <c r="R42" s="121"/>
    </row>
    <row r="43" spans="1:18" ht="15.75">
      <c r="A43" s="53">
        <v>26</v>
      </c>
      <c r="B43" s="23" t="s">
        <v>116</v>
      </c>
      <c r="C43" s="117">
        <f>SUM(C44:C45)</f>
        <v>0</v>
      </c>
      <c r="D43" s="117">
        <f aca="true" t="shared" si="11" ref="D43:R43">SUM(D44:D45)</f>
        <v>0</v>
      </c>
      <c r="E43" s="117">
        <f t="shared" si="11"/>
        <v>-3.1</v>
      </c>
      <c r="F43" s="117">
        <f t="shared" si="11"/>
        <v>0</v>
      </c>
      <c r="G43" s="24">
        <f t="shared" si="11"/>
        <v>0</v>
      </c>
      <c r="H43" s="24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-3.1</v>
      </c>
      <c r="N43" s="24">
        <f t="shared" si="11"/>
        <v>0</v>
      </c>
      <c r="O43" s="24">
        <f t="shared" si="11"/>
        <v>0</v>
      </c>
      <c r="P43" s="24">
        <f t="shared" si="11"/>
        <v>0</v>
      </c>
      <c r="Q43" s="24">
        <f t="shared" si="11"/>
        <v>0</v>
      </c>
      <c r="R43" s="122">
        <f t="shared" si="11"/>
        <v>0</v>
      </c>
    </row>
    <row r="44" spans="1:18" ht="15.75">
      <c r="A44" s="53">
        <v>27</v>
      </c>
      <c r="B44" s="101" t="s">
        <v>24</v>
      </c>
      <c r="C44" s="119">
        <f aca="true" t="shared" si="12" ref="C44:F45">SUM(G44,K44,O44)</f>
        <v>0</v>
      </c>
      <c r="D44" s="119">
        <f t="shared" si="12"/>
        <v>0</v>
      </c>
      <c r="E44" s="119">
        <f t="shared" si="12"/>
        <v>-0.5</v>
      </c>
      <c r="F44" s="119">
        <f t="shared" si="12"/>
        <v>0</v>
      </c>
      <c r="G44" s="120">
        <f>SUM(H44+J44)</f>
        <v>0</v>
      </c>
      <c r="H44" s="120"/>
      <c r="I44" s="120"/>
      <c r="J44" s="120"/>
      <c r="K44" s="120">
        <f>SUM(L44+N44)</f>
        <v>0</v>
      </c>
      <c r="L44" s="120"/>
      <c r="M44" s="120">
        <v>-0.5</v>
      </c>
      <c r="N44" s="120"/>
      <c r="O44" s="120">
        <f>SUM(P44,R44)</f>
        <v>0</v>
      </c>
      <c r="P44" s="120"/>
      <c r="Q44" s="120"/>
      <c r="R44" s="121"/>
    </row>
    <row r="45" spans="1:18" ht="15.75">
      <c r="A45" s="53">
        <v>28</v>
      </c>
      <c r="B45" s="38" t="s">
        <v>41</v>
      </c>
      <c r="C45" s="119">
        <f t="shared" si="12"/>
        <v>0</v>
      </c>
      <c r="D45" s="119">
        <f t="shared" si="12"/>
        <v>0</v>
      </c>
      <c r="E45" s="119">
        <f t="shared" si="12"/>
        <v>-2.6</v>
      </c>
      <c r="F45" s="119">
        <f t="shared" si="12"/>
        <v>0</v>
      </c>
      <c r="G45" s="120">
        <f>SUM(H45+J45)</f>
        <v>0</v>
      </c>
      <c r="H45" s="120"/>
      <c r="I45" s="120"/>
      <c r="J45" s="120"/>
      <c r="K45" s="120">
        <f>SUM(L45+N45)</f>
        <v>0</v>
      </c>
      <c r="L45" s="120"/>
      <c r="M45" s="120">
        <v>-2.6</v>
      </c>
      <c r="N45" s="120"/>
      <c r="O45" s="120">
        <f>SUM(P45,R45)</f>
        <v>0</v>
      </c>
      <c r="P45" s="120"/>
      <c r="Q45" s="120"/>
      <c r="R45" s="121"/>
    </row>
    <row r="46" spans="1:18" ht="31.5">
      <c r="A46" s="53">
        <v>29</v>
      </c>
      <c r="B46" s="102" t="s">
        <v>117</v>
      </c>
      <c r="C46" s="117">
        <f>SUM(C47:C47)</f>
        <v>0</v>
      </c>
      <c r="D46" s="117">
        <f aca="true" t="shared" si="13" ref="D46:R46">SUM(D47:D47)</f>
        <v>0</v>
      </c>
      <c r="E46" s="117">
        <f t="shared" si="13"/>
        <v>-3</v>
      </c>
      <c r="F46" s="117">
        <f t="shared" si="13"/>
        <v>0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24">
        <f t="shared" si="13"/>
        <v>0</v>
      </c>
      <c r="L46" s="24">
        <f t="shared" si="13"/>
        <v>0</v>
      </c>
      <c r="M46" s="24">
        <f t="shared" si="13"/>
        <v>-3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Q46" s="24">
        <f t="shared" si="13"/>
        <v>0</v>
      </c>
      <c r="R46" s="122">
        <f t="shared" si="13"/>
        <v>0</v>
      </c>
    </row>
    <row r="47" spans="1:18" ht="15.75">
      <c r="A47" s="53">
        <v>30</v>
      </c>
      <c r="B47" s="38" t="s">
        <v>162</v>
      </c>
      <c r="C47" s="119">
        <f>SUM(G47,K47,O47)</f>
        <v>0</v>
      </c>
      <c r="D47" s="119">
        <f>SUM(H47,L47,P47)</f>
        <v>0</v>
      </c>
      <c r="E47" s="119">
        <f>SUM(I47,M47,Q47)</f>
        <v>-3</v>
      </c>
      <c r="F47" s="119">
        <f>SUM(J47,N47,R47)</f>
        <v>0</v>
      </c>
      <c r="G47" s="120">
        <f>SUM(H47+J46:J47)</f>
        <v>0</v>
      </c>
      <c r="H47" s="120"/>
      <c r="I47" s="120"/>
      <c r="J47" s="120"/>
      <c r="K47" s="120">
        <f>SUM(L47+N47)</f>
        <v>0</v>
      </c>
      <c r="L47" s="120"/>
      <c r="M47" s="120">
        <v>-3</v>
      </c>
      <c r="N47" s="120"/>
      <c r="O47" s="120">
        <f>SUM(P47,R47)</f>
        <v>0</v>
      </c>
      <c r="P47" s="120"/>
      <c r="Q47" s="120"/>
      <c r="R47" s="121"/>
    </row>
    <row r="48" spans="1:18" ht="15.75">
      <c r="A48" s="53">
        <v>31</v>
      </c>
      <c r="B48" s="23" t="s">
        <v>118</v>
      </c>
      <c r="C48" s="117">
        <f aca="true" t="shared" si="14" ref="C48:R48">SUM(C49:C49)</f>
        <v>0</v>
      </c>
      <c r="D48" s="117">
        <f t="shared" si="14"/>
        <v>0</v>
      </c>
      <c r="E48" s="117">
        <f t="shared" si="14"/>
        <v>-2.2</v>
      </c>
      <c r="F48" s="117">
        <f t="shared" si="14"/>
        <v>0</v>
      </c>
      <c r="G48" s="24">
        <f t="shared" si="14"/>
        <v>0</v>
      </c>
      <c r="H48" s="24">
        <f t="shared" si="14"/>
        <v>0</v>
      </c>
      <c r="I48" s="24">
        <f t="shared" si="14"/>
        <v>0</v>
      </c>
      <c r="J48" s="24">
        <f t="shared" si="14"/>
        <v>0</v>
      </c>
      <c r="K48" s="24">
        <f t="shared" si="14"/>
        <v>0</v>
      </c>
      <c r="L48" s="24">
        <f t="shared" si="14"/>
        <v>0</v>
      </c>
      <c r="M48" s="24">
        <f t="shared" si="14"/>
        <v>-2.2</v>
      </c>
      <c r="N48" s="24">
        <f t="shared" si="14"/>
        <v>0</v>
      </c>
      <c r="O48" s="24">
        <f t="shared" si="14"/>
        <v>0</v>
      </c>
      <c r="P48" s="24">
        <f t="shared" si="14"/>
        <v>0</v>
      </c>
      <c r="Q48" s="24">
        <f t="shared" si="14"/>
        <v>0</v>
      </c>
      <c r="R48" s="122">
        <f t="shared" si="14"/>
        <v>0</v>
      </c>
    </row>
    <row r="49" spans="1:18" ht="15.75">
      <c r="A49" s="53">
        <v>32</v>
      </c>
      <c r="B49" s="38" t="s">
        <v>129</v>
      </c>
      <c r="C49" s="119">
        <f>SUM(G49,K49,O49)</f>
        <v>0</v>
      </c>
      <c r="D49" s="119">
        <f>SUM(H49,L49,P49)</f>
        <v>0</v>
      </c>
      <c r="E49" s="119">
        <f>SUM(I49,M49,Q49)</f>
        <v>-2.2</v>
      </c>
      <c r="F49" s="119">
        <f>SUM(J49,N49,R49)</f>
        <v>0</v>
      </c>
      <c r="G49" s="120">
        <f>SUM(H49,J49)</f>
        <v>0</v>
      </c>
      <c r="H49" s="120"/>
      <c r="I49" s="120"/>
      <c r="J49" s="120"/>
      <c r="K49" s="120">
        <f>SUM(L49+N49)</f>
        <v>0</v>
      </c>
      <c r="L49" s="120"/>
      <c r="M49" s="120">
        <v>-2.2</v>
      </c>
      <c r="N49" s="120"/>
      <c r="O49" s="120">
        <f>SUM(P49,R49)</f>
        <v>0</v>
      </c>
      <c r="P49" s="120"/>
      <c r="Q49" s="120"/>
      <c r="R49" s="121"/>
    </row>
    <row r="50" spans="1:18" ht="15.75">
      <c r="A50" s="53">
        <v>33</v>
      </c>
      <c r="B50" s="23" t="s">
        <v>119</v>
      </c>
      <c r="C50" s="117">
        <f aca="true" t="shared" si="15" ref="C50:R50">SUM(C51:C51)</f>
        <v>10.1</v>
      </c>
      <c r="D50" s="117">
        <f t="shared" si="15"/>
        <v>10.1</v>
      </c>
      <c r="E50" s="117">
        <f t="shared" si="15"/>
        <v>-4.4</v>
      </c>
      <c r="F50" s="117">
        <f t="shared" si="15"/>
        <v>0</v>
      </c>
      <c r="G50" s="24">
        <f t="shared" si="15"/>
        <v>10.1</v>
      </c>
      <c r="H50" s="24">
        <f t="shared" si="15"/>
        <v>10.1</v>
      </c>
      <c r="I50" s="24">
        <f t="shared" si="15"/>
        <v>-4.4</v>
      </c>
      <c r="J50" s="24">
        <f t="shared" si="15"/>
        <v>0</v>
      </c>
      <c r="K50" s="24">
        <f t="shared" si="15"/>
        <v>0</v>
      </c>
      <c r="L50" s="24">
        <f t="shared" si="15"/>
        <v>0</v>
      </c>
      <c r="M50" s="24">
        <f t="shared" si="15"/>
        <v>0</v>
      </c>
      <c r="N50" s="24">
        <f t="shared" si="15"/>
        <v>0</v>
      </c>
      <c r="O50" s="24">
        <f t="shared" si="15"/>
        <v>0</v>
      </c>
      <c r="P50" s="24">
        <f t="shared" si="15"/>
        <v>0</v>
      </c>
      <c r="Q50" s="24">
        <f t="shared" si="15"/>
        <v>0</v>
      </c>
      <c r="R50" s="122">
        <f t="shared" si="15"/>
        <v>0</v>
      </c>
    </row>
    <row r="51" spans="1:18" ht="15.75">
      <c r="A51" s="53">
        <v>34</v>
      </c>
      <c r="B51" s="38" t="s">
        <v>128</v>
      </c>
      <c r="C51" s="119">
        <f>SUM(G51,K51,O51)</f>
        <v>10.1</v>
      </c>
      <c r="D51" s="119">
        <f>SUM(H51,L51,P51)</f>
        <v>10.1</v>
      </c>
      <c r="E51" s="119">
        <f>SUM(I51,M51,Q51)</f>
        <v>-4.4</v>
      </c>
      <c r="F51" s="119">
        <f>SUM(J51,N51,R51)</f>
        <v>0</v>
      </c>
      <c r="G51" s="120">
        <f>SUM(H51+J51)</f>
        <v>10.1</v>
      </c>
      <c r="H51" s="120">
        <v>10.1</v>
      </c>
      <c r="I51" s="120">
        <v>-4.4</v>
      </c>
      <c r="J51" s="120"/>
      <c r="K51" s="120">
        <f>SUM(L51,N51)</f>
        <v>0</v>
      </c>
      <c r="L51" s="120"/>
      <c r="M51" s="120"/>
      <c r="N51" s="120"/>
      <c r="O51" s="120">
        <f>SUM(P51,R51)</f>
        <v>0</v>
      </c>
      <c r="P51" s="120"/>
      <c r="Q51" s="120"/>
      <c r="R51" s="121"/>
    </row>
    <row r="52" spans="1:18" ht="16.5" thickBot="1">
      <c r="A52" s="53">
        <v>35</v>
      </c>
      <c r="B52" s="103"/>
      <c r="C52" s="123"/>
      <c r="D52" s="123"/>
      <c r="E52" s="123"/>
      <c r="F52" s="123"/>
      <c r="G52" s="124"/>
      <c r="H52" s="125"/>
      <c r="I52" s="125"/>
      <c r="J52" s="125"/>
      <c r="K52" s="124"/>
      <c r="L52" s="125"/>
      <c r="M52" s="125"/>
      <c r="N52" s="125"/>
      <c r="O52" s="124"/>
      <c r="P52" s="125"/>
      <c r="Q52" s="125"/>
      <c r="R52" s="126"/>
    </row>
    <row r="53" spans="1:18" ht="36.75" customHeight="1" thickBot="1">
      <c r="A53" s="53">
        <v>36</v>
      </c>
      <c r="B53" s="37" t="s">
        <v>131</v>
      </c>
      <c r="C53" s="113">
        <f>SUM(C54+C63+C69+C74+C79+C84+C90+C95+C102)</f>
        <v>-12.200000000000006</v>
      </c>
      <c r="D53" s="113">
        <f aca="true" t="shared" si="16" ref="D53:R53">SUM(D54+D63+D69+D74+D79+D84+D90+D95+D102)</f>
        <v>-12.200000000000006</v>
      </c>
      <c r="E53" s="113">
        <f t="shared" si="16"/>
        <v>16.2</v>
      </c>
      <c r="F53" s="113">
        <f t="shared" si="16"/>
        <v>0</v>
      </c>
      <c r="G53" s="113">
        <f t="shared" si="16"/>
        <v>21.7</v>
      </c>
      <c r="H53" s="113">
        <f t="shared" si="16"/>
        <v>21.7</v>
      </c>
      <c r="I53" s="113">
        <f t="shared" si="16"/>
        <v>-7.300000000000001</v>
      </c>
      <c r="J53" s="113">
        <f t="shared" si="16"/>
        <v>0</v>
      </c>
      <c r="K53" s="113">
        <f t="shared" si="16"/>
        <v>-34.9</v>
      </c>
      <c r="L53" s="113">
        <f t="shared" si="16"/>
        <v>-34.9</v>
      </c>
      <c r="M53" s="113">
        <f t="shared" si="16"/>
        <v>23.5</v>
      </c>
      <c r="N53" s="113">
        <f t="shared" si="16"/>
        <v>0</v>
      </c>
      <c r="O53" s="113">
        <f t="shared" si="16"/>
        <v>1</v>
      </c>
      <c r="P53" s="113">
        <f t="shared" si="16"/>
        <v>1</v>
      </c>
      <c r="Q53" s="113">
        <f t="shared" si="16"/>
        <v>0</v>
      </c>
      <c r="R53" s="114">
        <f t="shared" si="16"/>
        <v>0</v>
      </c>
    </row>
    <row r="54" spans="1:18" ht="15.75">
      <c r="A54" s="53">
        <v>37</v>
      </c>
      <c r="B54" s="86" t="s">
        <v>107</v>
      </c>
      <c r="C54" s="115">
        <f>SUM(C56)</f>
        <v>-65.5</v>
      </c>
      <c r="D54" s="115">
        <f aca="true" t="shared" si="17" ref="D54:R54">SUM(D56)</f>
        <v>-65.5</v>
      </c>
      <c r="E54" s="115">
        <f t="shared" si="17"/>
        <v>0</v>
      </c>
      <c r="F54" s="115">
        <f t="shared" si="17"/>
        <v>0</v>
      </c>
      <c r="G54" s="115">
        <f t="shared" si="17"/>
        <v>0</v>
      </c>
      <c r="H54" s="115">
        <f t="shared" si="17"/>
        <v>0</v>
      </c>
      <c r="I54" s="115">
        <f t="shared" si="17"/>
        <v>0</v>
      </c>
      <c r="J54" s="115">
        <f t="shared" si="17"/>
        <v>0</v>
      </c>
      <c r="K54" s="115">
        <f t="shared" si="17"/>
        <v>-65.5</v>
      </c>
      <c r="L54" s="115">
        <f t="shared" si="17"/>
        <v>-65.5</v>
      </c>
      <c r="M54" s="115">
        <f t="shared" si="17"/>
        <v>0</v>
      </c>
      <c r="N54" s="115">
        <f t="shared" si="17"/>
        <v>0</v>
      </c>
      <c r="O54" s="115">
        <f t="shared" si="17"/>
        <v>0</v>
      </c>
      <c r="P54" s="115">
        <f t="shared" si="17"/>
        <v>0</v>
      </c>
      <c r="Q54" s="115">
        <f t="shared" si="17"/>
        <v>0</v>
      </c>
      <c r="R54" s="116">
        <f t="shared" si="17"/>
        <v>0</v>
      </c>
    </row>
    <row r="55" spans="1:18" ht="15.75">
      <c r="A55" s="53">
        <v>38</v>
      </c>
      <c r="B55" s="34"/>
      <c r="C55" s="117"/>
      <c r="D55" s="117"/>
      <c r="E55" s="117"/>
      <c r="F55" s="11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22"/>
    </row>
    <row r="56" spans="1:18" ht="13.5" customHeight="1">
      <c r="A56" s="53">
        <v>39</v>
      </c>
      <c r="B56" s="102" t="s">
        <v>120</v>
      </c>
      <c r="C56" s="117">
        <f>SUM(C57:C61)</f>
        <v>-65.5</v>
      </c>
      <c r="D56" s="117">
        <f aca="true" t="shared" si="18" ref="D56:R56">SUM(D57:D61)</f>
        <v>-65.5</v>
      </c>
      <c r="E56" s="117">
        <f t="shared" si="18"/>
        <v>0</v>
      </c>
      <c r="F56" s="117">
        <f t="shared" si="18"/>
        <v>0</v>
      </c>
      <c r="G56" s="24">
        <f t="shared" si="18"/>
        <v>0</v>
      </c>
      <c r="H56" s="24">
        <f t="shared" si="18"/>
        <v>0</v>
      </c>
      <c r="I56" s="24">
        <f t="shared" si="18"/>
        <v>0</v>
      </c>
      <c r="J56" s="24">
        <f t="shared" si="18"/>
        <v>0</v>
      </c>
      <c r="K56" s="24">
        <f t="shared" si="18"/>
        <v>-65.5</v>
      </c>
      <c r="L56" s="24">
        <f t="shared" si="18"/>
        <v>-65.5</v>
      </c>
      <c r="M56" s="24">
        <f t="shared" si="18"/>
        <v>0</v>
      </c>
      <c r="N56" s="24">
        <f t="shared" si="18"/>
        <v>0</v>
      </c>
      <c r="O56" s="24">
        <f t="shared" si="18"/>
        <v>0</v>
      </c>
      <c r="P56" s="24">
        <f t="shared" si="18"/>
        <v>0</v>
      </c>
      <c r="Q56" s="24">
        <f t="shared" si="18"/>
        <v>0</v>
      </c>
      <c r="R56" s="122">
        <f t="shared" si="18"/>
        <v>0</v>
      </c>
    </row>
    <row r="57" spans="1:18" ht="15.75">
      <c r="A57" s="53">
        <v>40</v>
      </c>
      <c r="B57" s="38" t="s">
        <v>76</v>
      </c>
      <c r="C57" s="119">
        <f aca="true" t="shared" si="19" ref="C57:F61">SUM(G57,K57,O57)</f>
        <v>0</v>
      </c>
      <c r="D57" s="119">
        <f t="shared" si="19"/>
        <v>0</v>
      </c>
      <c r="E57" s="119">
        <f t="shared" si="19"/>
        <v>0</v>
      </c>
      <c r="F57" s="119">
        <f t="shared" si="19"/>
        <v>0</v>
      </c>
      <c r="G57" s="120">
        <f>SUM(H57+J57)</f>
        <v>0</v>
      </c>
      <c r="H57" s="120"/>
      <c r="I57" s="120"/>
      <c r="J57" s="120"/>
      <c r="K57" s="120">
        <f>SUM(L57+N57)</f>
        <v>0</v>
      </c>
      <c r="L57" s="120"/>
      <c r="M57" s="120"/>
      <c r="N57" s="120"/>
      <c r="O57" s="120">
        <f>SUM(P57,R57)</f>
        <v>0</v>
      </c>
      <c r="P57" s="120"/>
      <c r="Q57" s="120"/>
      <c r="R57" s="121"/>
    </row>
    <row r="58" spans="1:18" ht="15.75">
      <c r="A58" s="53"/>
      <c r="B58" s="38" t="s">
        <v>143</v>
      </c>
      <c r="C58" s="119">
        <f t="shared" si="19"/>
        <v>0</v>
      </c>
      <c r="D58" s="119">
        <f t="shared" si="19"/>
        <v>0</v>
      </c>
      <c r="E58" s="119">
        <f t="shared" si="19"/>
        <v>0</v>
      </c>
      <c r="F58" s="119">
        <f t="shared" si="19"/>
        <v>0</v>
      </c>
      <c r="G58" s="120">
        <f>SUM(H58+J58)</f>
        <v>0</v>
      </c>
      <c r="H58" s="120"/>
      <c r="I58" s="120"/>
      <c r="J58" s="120"/>
      <c r="K58" s="120">
        <f>SUM(L58+N58)</f>
        <v>0</v>
      </c>
      <c r="L58" s="120"/>
      <c r="M58" s="120"/>
      <c r="N58" s="120"/>
      <c r="O58" s="120">
        <f>SUM(P58,R58)</f>
        <v>0</v>
      </c>
      <c r="P58" s="120"/>
      <c r="Q58" s="120"/>
      <c r="R58" s="121"/>
    </row>
    <row r="59" spans="1:18" ht="15.75">
      <c r="A59" s="53">
        <v>41</v>
      </c>
      <c r="B59" s="38" t="s">
        <v>127</v>
      </c>
      <c r="C59" s="119">
        <f t="shared" si="19"/>
        <v>-64</v>
      </c>
      <c r="D59" s="119">
        <f t="shared" si="19"/>
        <v>-64</v>
      </c>
      <c r="E59" s="119">
        <f t="shared" si="19"/>
        <v>0</v>
      </c>
      <c r="F59" s="119">
        <f t="shared" si="19"/>
        <v>0</v>
      </c>
      <c r="G59" s="120">
        <f>SUM(H59+J59)</f>
        <v>0</v>
      </c>
      <c r="H59" s="120"/>
      <c r="I59" s="120"/>
      <c r="J59" s="120"/>
      <c r="K59" s="120">
        <f>SUM(L59+N59)</f>
        <v>-64</v>
      </c>
      <c r="L59" s="120">
        <v>-64</v>
      </c>
      <c r="M59" s="120"/>
      <c r="N59" s="120"/>
      <c r="O59" s="120">
        <f>SUM(P59,R59)</f>
        <v>0</v>
      </c>
      <c r="P59" s="120"/>
      <c r="Q59" s="120"/>
      <c r="R59" s="121"/>
    </row>
    <row r="60" spans="1:18" ht="31.5">
      <c r="A60" s="53"/>
      <c r="B60" s="101" t="s">
        <v>165</v>
      </c>
      <c r="C60" s="119">
        <f t="shared" si="19"/>
        <v>-1.5</v>
      </c>
      <c r="D60" s="119">
        <f t="shared" si="19"/>
        <v>-1.5</v>
      </c>
      <c r="E60" s="119">
        <f t="shared" si="19"/>
        <v>0</v>
      </c>
      <c r="F60" s="119">
        <f t="shared" si="19"/>
        <v>0</v>
      </c>
      <c r="G60" s="120">
        <f>SUM(H60+J60)</f>
        <v>0</v>
      </c>
      <c r="H60" s="120"/>
      <c r="I60" s="120"/>
      <c r="J60" s="120"/>
      <c r="K60" s="120">
        <f>SUM(L60+N60)</f>
        <v>-1.5</v>
      </c>
      <c r="L60" s="120">
        <v>-1.5</v>
      </c>
      <c r="M60" s="120"/>
      <c r="N60" s="120"/>
      <c r="O60" s="120">
        <f>SUM(P60,R60)</f>
        <v>0</v>
      </c>
      <c r="P60" s="120"/>
      <c r="Q60" s="120"/>
      <c r="R60" s="121"/>
    </row>
    <row r="61" spans="1:18" ht="15.75">
      <c r="A61" s="53">
        <v>42</v>
      </c>
      <c r="B61" s="38" t="s">
        <v>42</v>
      </c>
      <c r="C61" s="119">
        <f t="shared" si="19"/>
        <v>0</v>
      </c>
      <c r="D61" s="119">
        <f t="shared" si="19"/>
        <v>0</v>
      </c>
      <c r="E61" s="119">
        <f t="shared" si="19"/>
        <v>0</v>
      </c>
      <c r="F61" s="119">
        <f t="shared" si="19"/>
        <v>0</v>
      </c>
      <c r="G61" s="120">
        <f>SUM(H61+J61)</f>
        <v>0</v>
      </c>
      <c r="H61" s="120"/>
      <c r="I61" s="120"/>
      <c r="J61" s="120"/>
      <c r="K61" s="120">
        <f>SUM(L61+N61)</f>
        <v>0</v>
      </c>
      <c r="L61" s="120"/>
      <c r="M61" s="120"/>
      <c r="N61" s="120"/>
      <c r="O61" s="120">
        <f>SUM(P61,R61)</f>
        <v>0</v>
      </c>
      <c r="P61" s="120"/>
      <c r="Q61" s="120"/>
      <c r="R61" s="121"/>
    </row>
    <row r="62" spans="1:18" ht="15.75">
      <c r="A62" s="53">
        <v>43</v>
      </c>
      <c r="B62" s="38"/>
      <c r="C62" s="119"/>
      <c r="D62" s="119"/>
      <c r="E62" s="119"/>
      <c r="F62" s="119"/>
      <c r="G62" s="24"/>
      <c r="H62" s="120"/>
      <c r="I62" s="120"/>
      <c r="J62" s="120"/>
      <c r="K62" s="24"/>
      <c r="L62" s="120"/>
      <c r="M62" s="120"/>
      <c r="N62" s="120"/>
      <c r="O62" s="24"/>
      <c r="P62" s="120"/>
      <c r="Q62" s="120"/>
      <c r="R62" s="121"/>
    </row>
    <row r="63" spans="1:18" ht="15.75">
      <c r="A63" s="53">
        <v>44</v>
      </c>
      <c r="B63" s="102" t="s">
        <v>91</v>
      </c>
      <c r="C63" s="117">
        <f>SUM(C65)</f>
        <v>-22.4</v>
      </c>
      <c r="D63" s="117">
        <f aca="true" t="shared" si="20" ref="D63:R63">SUM(D65)</f>
        <v>-22.4</v>
      </c>
      <c r="E63" s="117">
        <f t="shared" si="20"/>
        <v>-17.2</v>
      </c>
      <c r="F63" s="117">
        <f t="shared" si="20"/>
        <v>0</v>
      </c>
      <c r="G63" s="117">
        <f t="shared" si="20"/>
        <v>0.8</v>
      </c>
      <c r="H63" s="117">
        <f t="shared" si="20"/>
        <v>0.8</v>
      </c>
      <c r="I63" s="117">
        <f t="shared" si="20"/>
        <v>0.5</v>
      </c>
      <c r="J63" s="117">
        <f t="shared" si="20"/>
        <v>0</v>
      </c>
      <c r="K63" s="117">
        <f t="shared" si="20"/>
        <v>-23.2</v>
      </c>
      <c r="L63" s="117">
        <f t="shared" si="20"/>
        <v>-23.2</v>
      </c>
      <c r="M63" s="117">
        <f t="shared" si="20"/>
        <v>-17.7</v>
      </c>
      <c r="N63" s="117">
        <f t="shared" si="20"/>
        <v>0</v>
      </c>
      <c r="O63" s="117">
        <f t="shared" si="20"/>
        <v>0</v>
      </c>
      <c r="P63" s="117">
        <f t="shared" si="20"/>
        <v>0</v>
      </c>
      <c r="Q63" s="117">
        <f t="shared" si="20"/>
        <v>0</v>
      </c>
      <c r="R63" s="118">
        <f t="shared" si="20"/>
        <v>0</v>
      </c>
    </row>
    <row r="64" spans="1:18" ht="15.75">
      <c r="A64" s="53">
        <v>45</v>
      </c>
      <c r="B64" s="101"/>
      <c r="C64" s="119"/>
      <c r="D64" s="119"/>
      <c r="E64" s="119"/>
      <c r="F64" s="119"/>
      <c r="G64" s="24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1"/>
    </row>
    <row r="65" spans="1:18" ht="13.5" customHeight="1">
      <c r="A65" s="53">
        <v>46</v>
      </c>
      <c r="B65" s="102" t="s">
        <v>120</v>
      </c>
      <c r="C65" s="117">
        <f>SUM(C66+C67)</f>
        <v>-22.4</v>
      </c>
      <c r="D65" s="117">
        <f aca="true" t="shared" si="21" ref="D65:R65">SUM(D66+D67)</f>
        <v>-22.4</v>
      </c>
      <c r="E65" s="117">
        <f t="shared" si="21"/>
        <v>-17.2</v>
      </c>
      <c r="F65" s="117">
        <f t="shared" si="21"/>
        <v>0</v>
      </c>
      <c r="G65" s="24">
        <f t="shared" si="21"/>
        <v>0.8</v>
      </c>
      <c r="H65" s="24">
        <f t="shared" si="21"/>
        <v>0.8</v>
      </c>
      <c r="I65" s="24">
        <f t="shared" si="21"/>
        <v>0.5</v>
      </c>
      <c r="J65" s="24">
        <f t="shared" si="21"/>
        <v>0</v>
      </c>
      <c r="K65" s="24">
        <f t="shared" si="21"/>
        <v>-23.2</v>
      </c>
      <c r="L65" s="24">
        <f t="shared" si="21"/>
        <v>-23.2</v>
      </c>
      <c r="M65" s="24">
        <f t="shared" si="21"/>
        <v>-17.7</v>
      </c>
      <c r="N65" s="24">
        <f t="shared" si="21"/>
        <v>0</v>
      </c>
      <c r="O65" s="24">
        <f t="shared" si="21"/>
        <v>0</v>
      </c>
      <c r="P65" s="24">
        <f t="shared" si="21"/>
        <v>0</v>
      </c>
      <c r="Q65" s="24">
        <f t="shared" si="21"/>
        <v>0</v>
      </c>
      <c r="R65" s="122">
        <f t="shared" si="21"/>
        <v>0</v>
      </c>
    </row>
    <row r="66" spans="1:18" ht="31.5" customHeight="1">
      <c r="A66" s="53">
        <v>47</v>
      </c>
      <c r="B66" s="101" t="s">
        <v>70</v>
      </c>
      <c r="C66" s="119">
        <f aca="true" t="shared" si="22" ref="C66:F67">SUM(G66,K66,O66)</f>
        <v>-5.5</v>
      </c>
      <c r="D66" s="119">
        <f t="shared" si="22"/>
        <v>-5.5</v>
      </c>
      <c r="E66" s="119">
        <f t="shared" si="22"/>
        <v>-4.2</v>
      </c>
      <c r="F66" s="119">
        <f t="shared" si="22"/>
        <v>0</v>
      </c>
      <c r="G66" s="120">
        <f>SUM(H66+J66)</f>
        <v>0</v>
      </c>
      <c r="H66" s="120"/>
      <c r="I66" s="120"/>
      <c r="J66" s="120"/>
      <c r="K66" s="120">
        <f>SUM(L66+N66)</f>
        <v>-5.5</v>
      </c>
      <c r="L66" s="120">
        <v>-5.5</v>
      </c>
      <c r="M66" s="120">
        <v>-4.2</v>
      </c>
      <c r="N66" s="120"/>
      <c r="O66" s="120">
        <f>SUM(P66,R66)</f>
        <v>0</v>
      </c>
      <c r="P66" s="120"/>
      <c r="Q66" s="120"/>
      <c r="R66" s="121"/>
    </row>
    <row r="67" spans="1:18" ht="32.25" customHeight="1">
      <c r="A67" s="53">
        <v>48</v>
      </c>
      <c r="B67" s="101" t="s">
        <v>71</v>
      </c>
      <c r="C67" s="119">
        <f t="shared" si="22"/>
        <v>-16.9</v>
      </c>
      <c r="D67" s="119">
        <f t="shared" si="22"/>
        <v>-16.9</v>
      </c>
      <c r="E67" s="119">
        <f t="shared" si="22"/>
        <v>-13</v>
      </c>
      <c r="F67" s="119">
        <f t="shared" si="22"/>
        <v>0</v>
      </c>
      <c r="G67" s="120">
        <f>SUM(H67+J67)</f>
        <v>0.8</v>
      </c>
      <c r="H67" s="120">
        <v>0.8</v>
      </c>
      <c r="I67" s="120">
        <v>0.5</v>
      </c>
      <c r="J67" s="120"/>
      <c r="K67" s="120">
        <f>SUM(L67+N67)</f>
        <v>-17.7</v>
      </c>
      <c r="L67" s="120">
        <v>-17.7</v>
      </c>
      <c r="M67" s="120">
        <v>-13.5</v>
      </c>
      <c r="N67" s="120"/>
      <c r="O67" s="120">
        <f>SUM(P67,R67)</f>
        <v>0</v>
      </c>
      <c r="P67" s="120"/>
      <c r="Q67" s="120"/>
      <c r="R67" s="121"/>
    </row>
    <row r="68" spans="1:18" ht="15.75">
      <c r="A68" s="53">
        <v>49</v>
      </c>
      <c r="B68" s="101"/>
      <c r="C68" s="119"/>
      <c r="D68" s="119"/>
      <c r="E68" s="119"/>
      <c r="F68" s="119"/>
      <c r="G68" s="24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1"/>
    </row>
    <row r="69" spans="1:18" ht="15.75">
      <c r="A69" s="53">
        <v>50</v>
      </c>
      <c r="B69" s="102" t="s">
        <v>92</v>
      </c>
      <c r="C69" s="117">
        <f>SUM(C71)</f>
        <v>8.6</v>
      </c>
      <c r="D69" s="117">
        <f aca="true" t="shared" si="23" ref="D69:R69">SUM(D71)</f>
        <v>8.6</v>
      </c>
      <c r="E69" s="117">
        <f t="shared" si="23"/>
        <v>5.8999999999999995</v>
      </c>
      <c r="F69" s="117">
        <f t="shared" si="23"/>
        <v>0</v>
      </c>
      <c r="G69" s="117">
        <f t="shared" si="23"/>
        <v>1.1</v>
      </c>
      <c r="H69" s="117">
        <f t="shared" si="23"/>
        <v>1.1</v>
      </c>
      <c r="I69" s="117">
        <f t="shared" si="23"/>
        <v>0.1</v>
      </c>
      <c r="J69" s="117">
        <f t="shared" si="23"/>
        <v>0</v>
      </c>
      <c r="K69" s="117">
        <f t="shared" si="23"/>
        <v>7.5</v>
      </c>
      <c r="L69" s="117">
        <f t="shared" si="23"/>
        <v>7.5</v>
      </c>
      <c r="M69" s="117">
        <f t="shared" si="23"/>
        <v>5.8</v>
      </c>
      <c r="N69" s="117">
        <f t="shared" si="23"/>
        <v>0</v>
      </c>
      <c r="O69" s="117">
        <f t="shared" si="23"/>
        <v>0</v>
      </c>
      <c r="P69" s="117">
        <f t="shared" si="23"/>
        <v>0</v>
      </c>
      <c r="Q69" s="117">
        <f t="shared" si="23"/>
        <v>0</v>
      </c>
      <c r="R69" s="118">
        <f t="shared" si="23"/>
        <v>0</v>
      </c>
    </row>
    <row r="70" spans="1:18" ht="15.75">
      <c r="A70" s="53">
        <v>51</v>
      </c>
      <c r="B70" s="102"/>
      <c r="C70" s="117"/>
      <c r="D70" s="117"/>
      <c r="E70" s="117"/>
      <c r="F70" s="117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22"/>
    </row>
    <row r="71" spans="1:18" ht="13.5" customHeight="1">
      <c r="A71" s="53">
        <v>52</v>
      </c>
      <c r="B71" s="102" t="s">
        <v>120</v>
      </c>
      <c r="C71" s="117">
        <f>SUM(C72)</f>
        <v>8.6</v>
      </c>
      <c r="D71" s="117">
        <f aca="true" t="shared" si="24" ref="D71:R71">SUM(D72)</f>
        <v>8.6</v>
      </c>
      <c r="E71" s="117">
        <f t="shared" si="24"/>
        <v>5.8999999999999995</v>
      </c>
      <c r="F71" s="117">
        <f t="shared" si="24"/>
        <v>0</v>
      </c>
      <c r="G71" s="24">
        <f t="shared" si="24"/>
        <v>1.1</v>
      </c>
      <c r="H71" s="24">
        <f t="shared" si="24"/>
        <v>1.1</v>
      </c>
      <c r="I71" s="24">
        <f t="shared" si="24"/>
        <v>0.1</v>
      </c>
      <c r="J71" s="24">
        <f t="shared" si="24"/>
        <v>0</v>
      </c>
      <c r="K71" s="24">
        <f t="shared" si="24"/>
        <v>7.5</v>
      </c>
      <c r="L71" s="24">
        <f t="shared" si="24"/>
        <v>7.5</v>
      </c>
      <c r="M71" s="24">
        <f t="shared" si="24"/>
        <v>5.8</v>
      </c>
      <c r="N71" s="24">
        <f t="shared" si="24"/>
        <v>0</v>
      </c>
      <c r="O71" s="24">
        <f t="shared" si="24"/>
        <v>0</v>
      </c>
      <c r="P71" s="24">
        <f t="shared" si="24"/>
        <v>0</v>
      </c>
      <c r="Q71" s="24">
        <f t="shared" si="24"/>
        <v>0</v>
      </c>
      <c r="R71" s="122">
        <f t="shared" si="24"/>
        <v>0</v>
      </c>
    </row>
    <row r="72" spans="1:18" ht="15.75" customHeight="1">
      <c r="A72" s="53">
        <v>53</v>
      </c>
      <c r="B72" s="38" t="s">
        <v>72</v>
      </c>
      <c r="C72" s="119">
        <f>SUM(G72,K72,O72)</f>
        <v>8.6</v>
      </c>
      <c r="D72" s="119">
        <f>SUM(H72,L72,P72)</f>
        <v>8.6</v>
      </c>
      <c r="E72" s="119">
        <f>SUM(I72,M72,Q72)</f>
        <v>5.8999999999999995</v>
      </c>
      <c r="F72" s="119">
        <f>SUM(J72,N72,R72)</f>
        <v>0</v>
      </c>
      <c r="G72" s="120">
        <f>SUM(H72+J72)</f>
        <v>1.1</v>
      </c>
      <c r="H72" s="120">
        <v>1.1</v>
      </c>
      <c r="I72" s="120">
        <v>0.1</v>
      </c>
      <c r="J72" s="120"/>
      <c r="K72" s="120">
        <f>SUM(L72+N72)</f>
        <v>7.5</v>
      </c>
      <c r="L72" s="120">
        <v>7.5</v>
      </c>
      <c r="M72" s="120">
        <v>5.8</v>
      </c>
      <c r="N72" s="120"/>
      <c r="O72" s="120">
        <f>SUM(P72,R72)</f>
        <v>0</v>
      </c>
      <c r="P72" s="24"/>
      <c r="Q72" s="24"/>
      <c r="R72" s="122"/>
    </row>
    <row r="73" spans="1:18" ht="15.75">
      <c r="A73" s="53">
        <v>54</v>
      </c>
      <c r="B73" s="38"/>
      <c r="C73" s="117"/>
      <c r="D73" s="117"/>
      <c r="E73" s="117"/>
      <c r="F73" s="117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22"/>
    </row>
    <row r="74" spans="1:18" ht="31.5">
      <c r="A74" s="53">
        <v>55</v>
      </c>
      <c r="B74" s="102" t="s">
        <v>93</v>
      </c>
      <c r="C74" s="117">
        <f>SUM(C76)</f>
        <v>30.1</v>
      </c>
      <c r="D74" s="117">
        <f aca="true" t="shared" si="25" ref="D74:R74">SUM(D76)</f>
        <v>30.1</v>
      </c>
      <c r="E74" s="117">
        <f t="shared" si="25"/>
        <v>17.2</v>
      </c>
      <c r="F74" s="117">
        <f t="shared" si="25"/>
        <v>0</v>
      </c>
      <c r="G74" s="117">
        <f t="shared" si="25"/>
        <v>1</v>
      </c>
      <c r="H74" s="117">
        <f t="shared" si="25"/>
        <v>1</v>
      </c>
      <c r="I74" s="117">
        <f t="shared" si="25"/>
        <v>-5</v>
      </c>
      <c r="J74" s="117">
        <f t="shared" si="25"/>
        <v>0</v>
      </c>
      <c r="K74" s="117">
        <f t="shared" si="25"/>
        <v>29.1</v>
      </c>
      <c r="L74" s="117">
        <f t="shared" si="25"/>
        <v>29.1</v>
      </c>
      <c r="M74" s="117">
        <f t="shared" si="25"/>
        <v>22.2</v>
      </c>
      <c r="N74" s="117">
        <f t="shared" si="25"/>
        <v>0</v>
      </c>
      <c r="O74" s="117">
        <f t="shared" si="25"/>
        <v>0</v>
      </c>
      <c r="P74" s="117">
        <f t="shared" si="25"/>
        <v>0</v>
      </c>
      <c r="Q74" s="117">
        <f t="shared" si="25"/>
        <v>0</v>
      </c>
      <c r="R74" s="118">
        <f t="shared" si="25"/>
        <v>0</v>
      </c>
    </row>
    <row r="75" spans="1:18" ht="15.75">
      <c r="A75" s="53">
        <v>56</v>
      </c>
      <c r="B75" s="102"/>
      <c r="C75" s="117"/>
      <c r="D75" s="117"/>
      <c r="E75" s="117"/>
      <c r="F75" s="117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22"/>
    </row>
    <row r="76" spans="1:18" ht="13.5" customHeight="1">
      <c r="A76" s="53">
        <v>57</v>
      </c>
      <c r="B76" s="102" t="s">
        <v>120</v>
      </c>
      <c r="C76" s="117">
        <f>SUM(C77)</f>
        <v>30.1</v>
      </c>
      <c r="D76" s="117">
        <f aca="true" t="shared" si="26" ref="D76:R76">SUM(D77)</f>
        <v>30.1</v>
      </c>
      <c r="E76" s="117">
        <f t="shared" si="26"/>
        <v>17.2</v>
      </c>
      <c r="F76" s="117">
        <f t="shared" si="26"/>
        <v>0</v>
      </c>
      <c r="G76" s="24">
        <f t="shared" si="26"/>
        <v>1</v>
      </c>
      <c r="H76" s="24">
        <f t="shared" si="26"/>
        <v>1</v>
      </c>
      <c r="I76" s="24">
        <f t="shared" si="26"/>
        <v>-5</v>
      </c>
      <c r="J76" s="24">
        <f t="shared" si="26"/>
        <v>0</v>
      </c>
      <c r="K76" s="24">
        <f t="shared" si="26"/>
        <v>29.1</v>
      </c>
      <c r="L76" s="24">
        <f t="shared" si="26"/>
        <v>29.1</v>
      </c>
      <c r="M76" s="24">
        <f t="shared" si="26"/>
        <v>22.2</v>
      </c>
      <c r="N76" s="24">
        <f t="shared" si="26"/>
        <v>0</v>
      </c>
      <c r="O76" s="24">
        <f t="shared" si="26"/>
        <v>0</v>
      </c>
      <c r="P76" s="24">
        <f t="shared" si="26"/>
        <v>0</v>
      </c>
      <c r="Q76" s="24">
        <f t="shared" si="26"/>
        <v>0</v>
      </c>
      <c r="R76" s="122">
        <f t="shared" si="26"/>
        <v>0</v>
      </c>
    </row>
    <row r="77" spans="1:18" ht="15.75">
      <c r="A77" s="53">
        <v>58</v>
      </c>
      <c r="B77" s="101" t="s">
        <v>30</v>
      </c>
      <c r="C77" s="119">
        <f>SUM(G77+K77+O77)</f>
        <v>30.1</v>
      </c>
      <c r="D77" s="119">
        <f>SUM(H77+L77+P77)</f>
        <v>30.1</v>
      </c>
      <c r="E77" s="119">
        <f>SUM(I77+M77+Q77)</f>
        <v>17.2</v>
      </c>
      <c r="F77" s="119">
        <f>SUM(J77+N77+R77)</f>
        <v>0</v>
      </c>
      <c r="G77" s="120">
        <f>SUM(H77+J77)</f>
        <v>1</v>
      </c>
      <c r="H77" s="120">
        <v>1</v>
      </c>
      <c r="I77" s="127">
        <v>-5</v>
      </c>
      <c r="J77" s="127"/>
      <c r="K77" s="120">
        <f>SUM(L77+N77)</f>
        <v>29.1</v>
      </c>
      <c r="L77" s="120">
        <v>29.1</v>
      </c>
      <c r="M77" s="120">
        <v>22.2</v>
      </c>
      <c r="N77" s="127"/>
      <c r="O77" s="127">
        <f>SUM(P77+R77)</f>
        <v>0</v>
      </c>
      <c r="P77" s="127"/>
      <c r="Q77" s="127">
        <v>0</v>
      </c>
      <c r="R77" s="128">
        <v>0</v>
      </c>
    </row>
    <row r="78" spans="1:18" ht="15.75">
      <c r="A78" s="53">
        <v>59</v>
      </c>
      <c r="B78" s="101"/>
      <c r="C78" s="119"/>
      <c r="D78" s="119"/>
      <c r="E78" s="119"/>
      <c r="F78" s="119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8"/>
    </row>
    <row r="79" spans="1:18" ht="31.5">
      <c r="A79" s="53">
        <v>60</v>
      </c>
      <c r="B79" s="102" t="s">
        <v>94</v>
      </c>
      <c r="C79" s="117">
        <f>SUM(C81)</f>
        <v>2.5</v>
      </c>
      <c r="D79" s="117">
        <f aca="true" t="shared" si="27" ref="D79:R79">SUM(D81)</f>
        <v>2.5</v>
      </c>
      <c r="E79" s="117">
        <f t="shared" si="27"/>
        <v>1.8</v>
      </c>
      <c r="F79" s="117">
        <f t="shared" si="27"/>
        <v>0</v>
      </c>
      <c r="G79" s="117">
        <f t="shared" si="27"/>
        <v>1</v>
      </c>
      <c r="H79" s="117">
        <f t="shared" si="27"/>
        <v>1</v>
      </c>
      <c r="I79" s="117">
        <f t="shared" si="27"/>
        <v>0.7</v>
      </c>
      <c r="J79" s="117">
        <f t="shared" si="27"/>
        <v>0</v>
      </c>
      <c r="K79" s="117">
        <f t="shared" si="27"/>
        <v>1.5</v>
      </c>
      <c r="L79" s="117">
        <f t="shared" si="27"/>
        <v>1.5</v>
      </c>
      <c r="M79" s="117">
        <f t="shared" si="27"/>
        <v>1.1</v>
      </c>
      <c r="N79" s="117">
        <f t="shared" si="27"/>
        <v>0</v>
      </c>
      <c r="O79" s="117">
        <f t="shared" si="27"/>
        <v>0</v>
      </c>
      <c r="P79" s="117">
        <f t="shared" si="27"/>
        <v>0</v>
      </c>
      <c r="Q79" s="117">
        <f t="shared" si="27"/>
        <v>0</v>
      </c>
      <c r="R79" s="118">
        <f t="shared" si="27"/>
        <v>0</v>
      </c>
    </row>
    <row r="80" spans="1:18" ht="15.75">
      <c r="A80" s="53">
        <v>61</v>
      </c>
      <c r="B80" s="102"/>
      <c r="C80" s="119"/>
      <c r="D80" s="119"/>
      <c r="E80" s="119"/>
      <c r="F80" s="119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8"/>
    </row>
    <row r="81" spans="1:18" ht="13.5" customHeight="1">
      <c r="A81" s="53">
        <v>62</v>
      </c>
      <c r="B81" s="102" t="s">
        <v>120</v>
      </c>
      <c r="C81" s="117">
        <f>SUM(C82)</f>
        <v>2.5</v>
      </c>
      <c r="D81" s="117">
        <f aca="true" t="shared" si="28" ref="D81:R81">SUM(D82)</f>
        <v>2.5</v>
      </c>
      <c r="E81" s="117">
        <f t="shared" si="28"/>
        <v>1.8</v>
      </c>
      <c r="F81" s="117">
        <f t="shared" si="28"/>
        <v>0</v>
      </c>
      <c r="G81" s="24">
        <f t="shared" si="28"/>
        <v>1</v>
      </c>
      <c r="H81" s="24">
        <f t="shared" si="28"/>
        <v>1</v>
      </c>
      <c r="I81" s="24">
        <f t="shared" si="28"/>
        <v>0.7</v>
      </c>
      <c r="J81" s="24">
        <f t="shared" si="28"/>
        <v>0</v>
      </c>
      <c r="K81" s="24">
        <f t="shared" si="28"/>
        <v>1.5</v>
      </c>
      <c r="L81" s="24">
        <f t="shared" si="28"/>
        <v>1.5</v>
      </c>
      <c r="M81" s="24">
        <f t="shared" si="28"/>
        <v>1.1</v>
      </c>
      <c r="N81" s="24">
        <f t="shared" si="28"/>
        <v>0</v>
      </c>
      <c r="O81" s="24">
        <f t="shared" si="28"/>
        <v>0</v>
      </c>
      <c r="P81" s="24">
        <f t="shared" si="28"/>
        <v>0</v>
      </c>
      <c r="Q81" s="24">
        <f t="shared" si="28"/>
        <v>0</v>
      </c>
      <c r="R81" s="122">
        <f t="shared" si="28"/>
        <v>0</v>
      </c>
    </row>
    <row r="82" spans="1:18" ht="15.75">
      <c r="A82" s="53">
        <v>63</v>
      </c>
      <c r="B82" s="38" t="s">
        <v>73</v>
      </c>
      <c r="C82" s="119">
        <f>SUM(G82+K82+O82)</f>
        <v>2.5</v>
      </c>
      <c r="D82" s="119">
        <f>SUM(H82+L82+P82)</f>
        <v>2.5</v>
      </c>
      <c r="E82" s="119">
        <f>SUM(I82+M82+Q82)</f>
        <v>1.8</v>
      </c>
      <c r="F82" s="119">
        <f>SUM(J82+N82+R82)</f>
        <v>0</v>
      </c>
      <c r="G82" s="120">
        <f>SUM(H82+J82)</f>
        <v>1</v>
      </c>
      <c r="H82" s="120">
        <v>1</v>
      </c>
      <c r="I82" s="127">
        <v>0.7</v>
      </c>
      <c r="J82" s="127"/>
      <c r="K82" s="120">
        <f>SUM(L82+N82)</f>
        <v>1.5</v>
      </c>
      <c r="L82" s="120">
        <v>1.5</v>
      </c>
      <c r="M82" s="120">
        <v>1.1</v>
      </c>
      <c r="N82" s="127"/>
      <c r="O82" s="127">
        <f>SUM(P82+R82)</f>
        <v>0</v>
      </c>
      <c r="P82" s="127"/>
      <c r="Q82" s="127">
        <v>0</v>
      </c>
      <c r="R82" s="128"/>
    </row>
    <row r="83" spans="1:18" ht="15.75">
      <c r="A83" s="53">
        <v>64</v>
      </c>
      <c r="B83" s="101"/>
      <c r="C83" s="119"/>
      <c r="D83" s="119"/>
      <c r="E83" s="119"/>
      <c r="F83" s="119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8"/>
    </row>
    <row r="84" spans="1:18" ht="33.75" customHeight="1">
      <c r="A84" s="53">
        <v>65</v>
      </c>
      <c r="B84" s="105" t="s">
        <v>95</v>
      </c>
      <c r="C84" s="117">
        <f>SUM(C86)</f>
        <v>6.1</v>
      </c>
      <c r="D84" s="117">
        <f aca="true" t="shared" si="29" ref="D84:R84">SUM(D86)</f>
        <v>6.1</v>
      </c>
      <c r="E84" s="117">
        <f t="shared" si="29"/>
        <v>-4.6000000000000005</v>
      </c>
      <c r="F84" s="117">
        <f t="shared" si="29"/>
        <v>0</v>
      </c>
      <c r="G84" s="117">
        <f t="shared" si="29"/>
        <v>5</v>
      </c>
      <c r="H84" s="117">
        <f t="shared" si="29"/>
        <v>5</v>
      </c>
      <c r="I84" s="117">
        <f t="shared" si="29"/>
        <v>-4.6000000000000005</v>
      </c>
      <c r="J84" s="117">
        <f t="shared" si="29"/>
        <v>0</v>
      </c>
      <c r="K84" s="117">
        <f t="shared" si="29"/>
        <v>0.1</v>
      </c>
      <c r="L84" s="117">
        <f t="shared" si="29"/>
        <v>0.1</v>
      </c>
      <c r="M84" s="117">
        <f t="shared" si="29"/>
        <v>0</v>
      </c>
      <c r="N84" s="117">
        <f t="shared" si="29"/>
        <v>0</v>
      </c>
      <c r="O84" s="117">
        <f t="shared" si="29"/>
        <v>1</v>
      </c>
      <c r="P84" s="117">
        <f t="shared" si="29"/>
        <v>1</v>
      </c>
      <c r="Q84" s="117">
        <f t="shared" si="29"/>
        <v>0</v>
      </c>
      <c r="R84" s="118">
        <f t="shared" si="29"/>
        <v>0</v>
      </c>
    </row>
    <row r="85" spans="1:18" ht="19.5" customHeight="1">
      <c r="A85" s="53">
        <v>66</v>
      </c>
      <c r="B85" s="34"/>
      <c r="C85" s="119"/>
      <c r="D85" s="119"/>
      <c r="E85" s="119"/>
      <c r="F85" s="119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8"/>
    </row>
    <row r="86" spans="1:18" ht="13.5" customHeight="1">
      <c r="A86" s="53">
        <v>67</v>
      </c>
      <c r="B86" s="102" t="s">
        <v>120</v>
      </c>
      <c r="C86" s="117">
        <f>SUM(C87+C88)</f>
        <v>6.1</v>
      </c>
      <c r="D86" s="117">
        <f aca="true" t="shared" si="30" ref="D86:R86">SUM(D87+D88)</f>
        <v>6.1</v>
      </c>
      <c r="E86" s="117">
        <f t="shared" si="30"/>
        <v>-4.6000000000000005</v>
      </c>
      <c r="F86" s="117">
        <f t="shared" si="30"/>
        <v>0</v>
      </c>
      <c r="G86" s="24">
        <f t="shared" si="30"/>
        <v>5</v>
      </c>
      <c r="H86" s="24">
        <f t="shared" si="30"/>
        <v>5</v>
      </c>
      <c r="I86" s="24">
        <f t="shared" si="30"/>
        <v>-4.6000000000000005</v>
      </c>
      <c r="J86" s="24">
        <f t="shared" si="30"/>
        <v>0</v>
      </c>
      <c r="K86" s="24">
        <f t="shared" si="30"/>
        <v>0.1</v>
      </c>
      <c r="L86" s="24">
        <f t="shared" si="30"/>
        <v>0.1</v>
      </c>
      <c r="M86" s="24">
        <f t="shared" si="30"/>
        <v>0</v>
      </c>
      <c r="N86" s="24">
        <f t="shared" si="30"/>
        <v>0</v>
      </c>
      <c r="O86" s="24">
        <f t="shared" si="30"/>
        <v>1</v>
      </c>
      <c r="P86" s="24">
        <f t="shared" si="30"/>
        <v>1</v>
      </c>
      <c r="Q86" s="24">
        <f t="shared" si="30"/>
        <v>0</v>
      </c>
      <c r="R86" s="122">
        <f t="shared" si="30"/>
        <v>0</v>
      </c>
    </row>
    <row r="87" spans="1:18" ht="15.75">
      <c r="A87" s="53">
        <v>68</v>
      </c>
      <c r="B87" s="38" t="s">
        <v>74</v>
      </c>
      <c r="C87" s="119">
        <f aca="true" t="shared" si="31" ref="C87:F88">SUM(G87+K87+O87)</f>
        <v>3.6999999999999997</v>
      </c>
      <c r="D87" s="119">
        <f t="shared" si="31"/>
        <v>3.6999999999999997</v>
      </c>
      <c r="E87" s="119">
        <f t="shared" si="31"/>
        <v>-0.9</v>
      </c>
      <c r="F87" s="119">
        <f t="shared" si="31"/>
        <v>0</v>
      </c>
      <c r="G87" s="120">
        <f>SUM(H87+J87)</f>
        <v>3.3</v>
      </c>
      <c r="H87" s="120">
        <v>3.3</v>
      </c>
      <c r="I87" s="120">
        <v>-0.9</v>
      </c>
      <c r="J87" s="127"/>
      <c r="K87" s="120">
        <f>SUM(L87+N87)</f>
        <v>0</v>
      </c>
      <c r="L87" s="120"/>
      <c r="M87" s="127"/>
      <c r="N87" s="127"/>
      <c r="O87" s="120">
        <f>SUM(P87+R87)</f>
        <v>0.4</v>
      </c>
      <c r="P87" s="127">
        <v>0.4</v>
      </c>
      <c r="Q87" s="127"/>
      <c r="R87" s="128"/>
    </row>
    <row r="88" spans="1:18" ht="31.5">
      <c r="A88" s="53">
        <v>69</v>
      </c>
      <c r="B88" s="101" t="s">
        <v>77</v>
      </c>
      <c r="C88" s="119">
        <f t="shared" si="31"/>
        <v>2.4</v>
      </c>
      <c r="D88" s="119">
        <f t="shared" si="31"/>
        <v>2.4</v>
      </c>
      <c r="E88" s="119">
        <f t="shared" si="31"/>
        <v>-3.7</v>
      </c>
      <c r="F88" s="119">
        <f t="shared" si="31"/>
        <v>0</v>
      </c>
      <c r="G88" s="120">
        <f>SUM(H88+J88)</f>
        <v>1.7</v>
      </c>
      <c r="H88" s="120">
        <v>1.7</v>
      </c>
      <c r="I88" s="120">
        <v>-3.7</v>
      </c>
      <c r="J88" s="127"/>
      <c r="K88" s="120">
        <f>SUM(L88+N88)</f>
        <v>0.1</v>
      </c>
      <c r="L88" s="120">
        <v>0.1</v>
      </c>
      <c r="M88" s="127"/>
      <c r="N88" s="127"/>
      <c r="O88" s="120">
        <f>SUM(P88+R88)</f>
        <v>0.6</v>
      </c>
      <c r="P88" s="127">
        <v>0.6</v>
      </c>
      <c r="Q88" s="127"/>
      <c r="R88" s="128"/>
    </row>
    <row r="89" spans="1:18" ht="15" customHeight="1">
      <c r="A89" s="53">
        <v>70</v>
      </c>
      <c r="B89" s="104"/>
      <c r="C89" s="119"/>
      <c r="D89" s="119"/>
      <c r="E89" s="119"/>
      <c r="F89" s="119"/>
      <c r="G89" s="120"/>
      <c r="H89" s="120"/>
      <c r="I89" s="120"/>
      <c r="J89" s="120"/>
      <c r="K89" s="120"/>
      <c r="L89" s="120"/>
      <c r="M89" s="120"/>
      <c r="N89" s="120"/>
      <c r="O89" s="120"/>
      <c r="P89" s="24"/>
      <c r="Q89" s="24"/>
      <c r="R89" s="122"/>
    </row>
    <row r="90" spans="1:18" ht="31.5" customHeight="1">
      <c r="A90" s="53">
        <v>71</v>
      </c>
      <c r="B90" s="105" t="s">
        <v>96</v>
      </c>
      <c r="C90" s="117">
        <f>SUM(C92)</f>
        <v>2.4</v>
      </c>
      <c r="D90" s="117">
        <f aca="true" t="shared" si="32" ref="D90:R90">SUM(D92)</f>
        <v>2.4</v>
      </c>
      <c r="E90" s="117">
        <f t="shared" si="32"/>
        <v>1.2</v>
      </c>
      <c r="F90" s="117">
        <f t="shared" si="32"/>
        <v>0</v>
      </c>
      <c r="G90" s="117">
        <f t="shared" si="32"/>
        <v>1</v>
      </c>
      <c r="H90" s="117">
        <f t="shared" si="32"/>
        <v>1</v>
      </c>
      <c r="I90" s="117">
        <f t="shared" si="32"/>
        <v>-0.1</v>
      </c>
      <c r="J90" s="117">
        <f t="shared" si="32"/>
        <v>0</v>
      </c>
      <c r="K90" s="117">
        <f t="shared" si="32"/>
        <v>1.4</v>
      </c>
      <c r="L90" s="117">
        <f t="shared" si="32"/>
        <v>1.4</v>
      </c>
      <c r="M90" s="117">
        <f t="shared" si="32"/>
        <v>1.3</v>
      </c>
      <c r="N90" s="117">
        <f t="shared" si="32"/>
        <v>0</v>
      </c>
      <c r="O90" s="117">
        <f t="shared" si="32"/>
        <v>0</v>
      </c>
      <c r="P90" s="117">
        <f t="shared" si="32"/>
        <v>0</v>
      </c>
      <c r="Q90" s="117">
        <f t="shared" si="32"/>
        <v>0</v>
      </c>
      <c r="R90" s="118">
        <f t="shared" si="32"/>
        <v>0</v>
      </c>
    </row>
    <row r="91" spans="1:18" ht="11.25" customHeight="1">
      <c r="A91" s="53">
        <v>72</v>
      </c>
      <c r="B91" s="105"/>
      <c r="C91" s="119"/>
      <c r="D91" s="119"/>
      <c r="E91" s="119"/>
      <c r="F91" s="119"/>
      <c r="G91" s="120"/>
      <c r="H91" s="120"/>
      <c r="I91" s="120"/>
      <c r="J91" s="120"/>
      <c r="K91" s="120"/>
      <c r="L91" s="120"/>
      <c r="M91" s="120"/>
      <c r="N91" s="120"/>
      <c r="O91" s="120"/>
      <c r="P91" s="24"/>
      <c r="Q91" s="24"/>
      <c r="R91" s="122"/>
    </row>
    <row r="92" spans="1:18" ht="13.5" customHeight="1">
      <c r="A92" s="53">
        <v>73</v>
      </c>
      <c r="B92" s="102" t="s">
        <v>120</v>
      </c>
      <c r="C92" s="117">
        <f>SUM(C93)</f>
        <v>2.4</v>
      </c>
      <c r="D92" s="117">
        <f aca="true" t="shared" si="33" ref="D92:R92">SUM(D93)</f>
        <v>2.4</v>
      </c>
      <c r="E92" s="117">
        <f t="shared" si="33"/>
        <v>1.2</v>
      </c>
      <c r="F92" s="117">
        <f t="shared" si="33"/>
        <v>0</v>
      </c>
      <c r="G92" s="24">
        <f t="shared" si="33"/>
        <v>1</v>
      </c>
      <c r="H92" s="24">
        <f t="shared" si="33"/>
        <v>1</v>
      </c>
      <c r="I92" s="24">
        <f t="shared" si="33"/>
        <v>-0.1</v>
      </c>
      <c r="J92" s="24">
        <f t="shared" si="33"/>
        <v>0</v>
      </c>
      <c r="K92" s="24">
        <f t="shared" si="33"/>
        <v>1.4</v>
      </c>
      <c r="L92" s="24">
        <f t="shared" si="33"/>
        <v>1.4</v>
      </c>
      <c r="M92" s="24">
        <f t="shared" si="33"/>
        <v>1.3</v>
      </c>
      <c r="N92" s="24">
        <f t="shared" si="33"/>
        <v>0</v>
      </c>
      <c r="O92" s="24">
        <f t="shared" si="33"/>
        <v>0</v>
      </c>
      <c r="P92" s="24">
        <f t="shared" si="33"/>
        <v>0</v>
      </c>
      <c r="Q92" s="24">
        <f t="shared" si="33"/>
        <v>0</v>
      </c>
      <c r="R92" s="118">
        <f t="shared" si="33"/>
        <v>0</v>
      </c>
    </row>
    <row r="93" spans="1:18" ht="32.25" customHeight="1">
      <c r="A93" s="53">
        <v>74</v>
      </c>
      <c r="B93" s="101" t="s">
        <v>75</v>
      </c>
      <c r="C93" s="119">
        <f>SUM(G93+K93+O93)</f>
        <v>2.4</v>
      </c>
      <c r="D93" s="119">
        <f>SUM(H93+L93+P93)</f>
        <v>2.4</v>
      </c>
      <c r="E93" s="119">
        <f>SUM(I93+M93+Q93)</f>
        <v>1.2</v>
      </c>
      <c r="F93" s="119">
        <f>SUM(J93+N93+R93)</f>
        <v>0</v>
      </c>
      <c r="G93" s="120">
        <f>SUM(H93+J93)</f>
        <v>1</v>
      </c>
      <c r="H93" s="120">
        <v>1</v>
      </c>
      <c r="I93" s="120">
        <v>-0.1</v>
      </c>
      <c r="J93" s="120"/>
      <c r="K93" s="120">
        <f>SUM(L93+N93)</f>
        <v>1.4</v>
      </c>
      <c r="L93" s="120">
        <v>1.4</v>
      </c>
      <c r="M93" s="120">
        <v>1.3</v>
      </c>
      <c r="N93" s="120"/>
      <c r="O93" s="120">
        <f>SUM(P93+R93)</f>
        <v>0</v>
      </c>
      <c r="P93" s="120"/>
      <c r="Q93" s="120">
        <v>0</v>
      </c>
      <c r="R93" s="121">
        <v>0</v>
      </c>
    </row>
    <row r="94" spans="1:18" ht="12" customHeight="1">
      <c r="A94" s="53">
        <v>75</v>
      </c>
      <c r="B94" s="101"/>
      <c r="C94" s="119"/>
      <c r="D94" s="119"/>
      <c r="E94" s="119"/>
      <c r="F94" s="119"/>
      <c r="G94" s="120"/>
      <c r="H94" s="120"/>
      <c r="I94" s="120"/>
      <c r="J94" s="120"/>
      <c r="K94" s="120"/>
      <c r="L94" s="120"/>
      <c r="M94" s="120"/>
      <c r="N94" s="120"/>
      <c r="O94" s="120"/>
      <c r="P94" s="24"/>
      <c r="Q94" s="24"/>
      <c r="R94" s="122"/>
    </row>
    <row r="95" spans="1:18" ht="31.5" customHeight="1">
      <c r="A95" s="53">
        <v>76</v>
      </c>
      <c r="B95" s="102" t="s">
        <v>97</v>
      </c>
      <c r="C95" s="117">
        <f>SUM(C97)</f>
        <v>21.000000000000004</v>
      </c>
      <c r="D95" s="117">
        <f aca="true" t="shared" si="34" ref="D95:R95">SUM(D97)</f>
        <v>21.000000000000004</v>
      </c>
      <c r="E95" s="117">
        <f t="shared" si="34"/>
        <v>7.9</v>
      </c>
      <c r="F95" s="117">
        <f t="shared" si="34"/>
        <v>0</v>
      </c>
      <c r="G95" s="117">
        <f t="shared" si="34"/>
        <v>6.8</v>
      </c>
      <c r="H95" s="117">
        <f t="shared" si="34"/>
        <v>6.8</v>
      </c>
      <c r="I95" s="117">
        <f t="shared" si="34"/>
        <v>-2.9</v>
      </c>
      <c r="J95" s="117">
        <f t="shared" si="34"/>
        <v>0</v>
      </c>
      <c r="K95" s="117">
        <f t="shared" si="34"/>
        <v>14.200000000000003</v>
      </c>
      <c r="L95" s="117">
        <f t="shared" si="34"/>
        <v>14.200000000000003</v>
      </c>
      <c r="M95" s="117">
        <f t="shared" si="34"/>
        <v>10.8</v>
      </c>
      <c r="N95" s="117">
        <f t="shared" si="34"/>
        <v>0</v>
      </c>
      <c r="O95" s="117">
        <f t="shared" si="34"/>
        <v>0</v>
      </c>
      <c r="P95" s="117">
        <f t="shared" si="34"/>
        <v>0</v>
      </c>
      <c r="Q95" s="117">
        <f t="shared" si="34"/>
        <v>0</v>
      </c>
      <c r="R95" s="118">
        <f t="shared" si="34"/>
        <v>0</v>
      </c>
    </row>
    <row r="96" spans="1:18" ht="15" customHeight="1">
      <c r="A96" s="53">
        <v>77</v>
      </c>
      <c r="B96" s="102"/>
      <c r="C96" s="119"/>
      <c r="D96" s="119"/>
      <c r="E96" s="119"/>
      <c r="F96" s="119"/>
      <c r="G96" s="120"/>
      <c r="H96" s="120"/>
      <c r="I96" s="120"/>
      <c r="J96" s="120"/>
      <c r="K96" s="120"/>
      <c r="L96" s="120"/>
      <c r="M96" s="120"/>
      <c r="N96" s="120"/>
      <c r="O96" s="120"/>
      <c r="P96" s="24"/>
      <c r="Q96" s="24"/>
      <c r="R96" s="122"/>
    </row>
    <row r="97" spans="1:18" ht="17.25" customHeight="1">
      <c r="A97" s="53">
        <v>78</v>
      </c>
      <c r="B97" s="102" t="s">
        <v>120</v>
      </c>
      <c r="C97" s="117">
        <f>SUM(C98:C100)</f>
        <v>21.000000000000004</v>
      </c>
      <c r="D97" s="117">
        <f aca="true" t="shared" si="35" ref="D97:R97">SUM(D98:D100)</f>
        <v>21.000000000000004</v>
      </c>
      <c r="E97" s="117">
        <f t="shared" si="35"/>
        <v>7.9</v>
      </c>
      <c r="F97" s="117">
        <f t="shared" si="35"/>
        <v>0</v>
      </c>
      <c r="G97" s="24">
        <f t="shared" si="35"/>
        <v>6.8</v>
      </c>
      <c r="H97" s="24">
        <f t="shared" si="35"/>
        <v>6.8</v>
      </c>
      <c r="I97" s="24">
        <f t="shared" si="35"/>
        <v>-2.9</v>
      </c>
      <c r="J97" s="24">
        <f t="shared" si="35"/>
        <v>0</v>
      </c>
      <c r="K97" s="24">
        <f t="shared" si="35"/>
        <v>14.200000000000003</v>
      </c>
      <c r="L97" s="24">
        <f t="shared" si="35"/>
        <v>14.200000000000003</v>
      </c>
      <c r="M97" s="24">
        <f t="shared" si="35"/>
        <v>10.8</v>
      </c>
      <c r="N97" s="24">
        <f t="shared" si="35"/>
        <v>0</v>
      </c>
      <c r="O97" s="24">
        <f t="shared" si="35"/>
        <v>0</v>
      </c>
      <c r="P97" s="24">
        <f t="shared" si="35"/>
        <v>0</v>
      </c>
      <c r="Q97" s="24">
        <f t="shared" si="35"/>
        <v>0</v>
      </c>
      <c r="R97" s="122">
        <f t="shared" si="35"/>
        <v>0</v>
      </c>
    </row>
    <row r="98" spans="1:18" ht="30.75" customHeight="1">
      <c r="A98" s="53">
        <v>79</v>
      </c>
      <c r="B98" s="101" t="s">
        <v>88</v>
      </c>
      <c r="C98" s="119">
        <f aca="true" t="shared" si="36" ref="C98:F100">SUM(G98+K98+O98)</f>
        <v>39.7</v>
      </c>
      <c r="D98" s="119">
        <f t="shared" si="36"/>
        <v>39.7</v>
      </c>
      <c r="E98" s="119">
        <f t="shared" si="36"/>
        <v>25.9</v>
      </c>
      <c r="F98" s="119">
        <f t="shared" si="36"/>
        <v>0</v>
      </c>
      <c r="G98" s="120">
        <f>SUM(H98+J98)</f>
        <v>5</v>
      </c>
      <c r="H98" s="120">
        <v>5</v>
      </c>
      <c r="I98" s="120">
        <v>-0.6</v>
      </c>
      <c r="J98" s="120"/>
      <c r="K98" s="120">
        <f>SUM(L98+N98)</f>
        <v>34.7</v>
      </c>
      <c r="L98" s="120">
        <v>34.7</v>
      </c>
      <c r="M98" s="120">
        <v>26.5</v>
      </c>
      <c r="N98" s="120"/>
      <c r="O98" s="120">
        <f>SUM(P98+R98)</f>
        <v>0</v>
      </c>
      <c r="P98" s="120"/>
      <c r="Q98" s="120">
        <v>0</v>
      </c>
      <c r="R98" s="121">
        <v>0</v>
      </c>
    </row>
    <row r="99" spans="1:18" ht="30" customHeight="1">
      <c r="A99" s="53">
        <v>80</v>
      </c>
      <c r="B99" s="101" t="s">
        <v>89</v>
      </c>
      <c r="C99" s="119">
        <f t="shared" si="36"/>
        <v>-6.9</v>
      </c>
      <c r="D99" s="119">
        <f t="shared" si="36"/>
        <v>-6.9</v>
      </c>
      <c r="E99" s="119">
        <f t="shared" si="36"/>
        <v>-5.4</v>
      </c>
      <c r="F99" s="119">
        <f t="shared" si="36"/>
        <v>0</v>
      </c>
      <c r="G99" s="120">
        <f>SUM(H99+J99)</f>
        <v>0.8</v>
      </c>
      <c r="H99" s="120">
        <v>0.8</v>
      </c>
      <c r="I99" s="120">
        <v>0.6</v>
      </c>
      <c r="J99" s="120"/>
      <c r="K99" s="120">
        <f>SUM(L99+N99)</f>
        <v>-7.7</v>
      </c>
      <c r="L99" s="120">
        <v>-7.7</v>
      </c>
      <c r="M99" s="120">
        <v>-6</v>
      </c>
      <c r="N99" s="120"/>
      <c r="O99" s="120">
        <f>SUM(P99+R99)</f>
        <v>0</v>
      </c>
      <c r="P99" s="120"/>
      <c r="Q99" s="120"/>
      <c r="R99" s="121"/>
    </row>
    <row r="100" spans="1:18" ht="48.75" customHeight="1">
      <c r="A100" s="53">
        <v>81</v>
      </c>
      <c r="B100" s="101" t="s">
        <v>139</v>
      </c>
      <c r="C100" s="119">
        <f t="shared" si="36"/>
        <v>-11.8</v>
      </c>
      <c r="D100" s="119">
        <f t="shared" si="36"/>
        <v>-11.8</v>
      </c>
      <c r="E100" s="119">
        <f t="shared" si="36"/>
        <v>-12.6</v>
      </c>
      <c r="F100" s="119">
        <f t="shared" si="36"/>
        <v>0</v>
      </c>
      <c r="G100" s="120">
        <f>SUM(H100+J100)</f>
        <v>1</v>
      </c>
      <c r="H100" s="120">
        <v>1</v>
      </c>
      <c r="I100" s="120">
        <v>-2.9</v>
      </c>
      <c r="J100" s="120"/>
      <c r="K100" s="120">
        <f>SUM(L100+N100)</f>
        <v>-12.8</v>
      </c>
      <c r="L100" s="120">
        <v>-12.8</v>
      </c>
      <c r="M100" s="120">
        <v>-9.7</v>
      </c>
      <c r="N100" s="120"/>
      <c r="O100" s="120">
        <f>SUM(P100+R100)</f>
        <v>0</v>
      </c>
      <c r="P100" s="120"/>
      <c r="Q100" s="120">
        <v>0</v>
      </c>
      <c r="R100" s="121">
        <v>0</v>
      </c>
    </row>
    <row r="101" spans="1:18" ht="15.75">
      <c r="A101" s="53">
        <v>82</v>
      </c>
      <c r="B101" s="101"/>
      <c r="C101" s="119"/>
      <c r="D101" s="119"/>
      <c r="E101" s="119"/>
      <c r="F101" s="119"/>
      <c r="G101" s="24"/>
      <c r="H101" s="120"/>
      <c r="I101" s="120"/>
      <c r="J101" s="120"/>
      <c r="K101" s="24"/>
      <c r="L101" s="120"/>
      <c r="M101" s="120"/>
      <c r="N101" s="120"/>
      <c r="O101" s="24"/>
      <c r="P101" s="120"/>
      <c r="Q101" s="120"/>
      <c r="R101" s="121"/>
    </row>
    <row r="102" spans="1:18" ht="33" customHeight="1">
      <c r="A102" s="53">
        <v>83</v>
      </c>
      <c r="B102" s="105" t="s">
        <v>99</v>
      </c>
      <c r="C102" s="117">
        <f>SUM(C104)</f>
        <v>5</v>
      </c>
      <c r="D102" s="117">
        <f aca="true" t="shared" si="37" ref="D102:R102">SUM(D104)</f>
        <v>5</v>
      </c>
      <c r="E102" s="117">
        <f t="shared" si="37"/>
        <v>4</v>
      </c>
      <c r="F102" s="117">
        <f t="shared" si="37"/>
        <v>0</v>
      </c>
      <c r="G102" s="117">
        <f t="shared" si="37"/>
        <v>5</v>
      </c>
      <c r="H102" s="117">
        <f t="shared" si="37"/>
        <v>5</v>
      </c>
      <c r="I102" s="117">
        <f t="shared" si="37"/>
        <v>4</v>
      </c>
      <c r="J102" s="117">
        <f t="shared" si="37"/>
        <v>0</v>
      </c>
      <c r="K102" s="117">
        <f t="shared" si="37"/>
        <v>0</v>
      </c>
      <c r="L102" s="117">
        <f t="shared" si="37"/>
        <v>0</v>
      </c>
      <c r="M102" s="117">
        <f t="shared" si="37"/>
        <v>0</v>
      </c>
      <c r="N102" s="117">
        <f t="shared" si="37"/>
        <v>0</v>
      </c>
      <c r="O102" s="117">
        <f t="shared" si="37"/>
        <v>0</v>
      </c>
      <c r="P102" s="117">
        <f t="shared" si="37"/>
        <v>0</v>
      </c>
      <c r="Q102" s="117">
        <f t="shared" si="37"/>
        <v>0</v>
      </c>
      <c r="R102" s="118">
        <f t="shared" si="37"/>
        <v>0</v>
      </c>
    </row>
    <row r="103" spans="1:18" ht="15.75">
      <c r="A103" s="53">
        <v>84</v>
      </c>
      <c r="B103" s="105"/>
      <c r="C103" s="119"/>
      <c r="D103" s="119"/>
      <c r="E103" s="119"/>
      <c r="F103" s="119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1"/>
    </row>
    <row r="104" spans="1:18" ht="15.75">
      <c r="A104" s="53">
        <v>85</v>
      </c>
      <c r="B104" s="102" t="s">
        <v>142</v>
      </c>
      <c r="C104" s="117">
        <f>SUM(C105)</f>
        <v>5</v>
      </c>
      <c r="D104" s="117">
        <f aca="true" t="shared" si="38" ref="D104:R104">SUM(D105)</f>
        <v>5</v>
      </c>
      <c r="E104" s="117">
        <f t="shared" si="38"/>
        <v>4</v>
      </c>
      <c r="F104" s="117">
        <f t="shared" si="38"/>
        <v>0</v>
      </c>
      <c r="G104" s="24">
        <f t="shared" si="38"/>
        <v>5</v>
      </c>
      <c r="H104" s="24">
        <f t="shared" si="38"/>
        <v>5</v>
      </c>
      <c r="I104" s="24">
        <f t="shared" si="38"/>
        <v>4</v>
      </c>
      <c r="J104" s="24">
        <f t="shared" si="38"/>
        <v>0</v>
      </c>
      <c r="K104" s="24">
        <f t="shared" si="38"/>
        <v>0</v>
      </c>
      <c r="L104" s="24">
        <f t="shared" si="38"/>
        <v>0</v>
      </c>
      <c r="M104" s="24">
        <f t="shared" si="38"/>
        <v>0</v>
      </c>
      <c r="N104" s="24">
        <f t="shared" si="38"/>
        <v>0</v>
      </c>
      <c r="O104" s="24">
        <f t="shared" si="38"/>
        <v>0</v>
      </c>
      <c r="P104" s="24">
        <f t="shared" si="38"/>
        <v>0</v>
      </c>
      <c r="Q104" s="24">
        <f t="shared" si="38"/>
        <v>0</v>
      </c>
      <c r="R104" s="122">
        <f t="shared" si="38"/>
        <v>0</v>
      </c>
    </row>
    <row r="105" spans="1:18" ht="15.75">
      <c r="A105" s="53">
        <v>86</v>
      </c>
      <c r="B105" s="101" t="s">
        <v>98</v>
      </c>
      <c r="C105" s="119">
        <f>SUM(G105,K105,O105)</f>
        <v>5</v>
      </c>
      <c r="D105" s="119">
        <f>SUM(H105,L105,P105)</f>
        <v>5</v>
      </c>
      <c r="E105" s="119">
        <f>SUM(I105,M105,Q105)</f>
        <v>4</v>
      </c>
      <c r="F105" s="119">
        <f>SUM(J105,N105,R105)</f>
        <v>0</v>
      </c>
      <c r="G105" s="120">
        <f>SUM(H105,J105)</f>
        <v>5</v>
      </c>
      <c r="H105" s="120">
        <v>5</v>
      </c>
      <c r="I105" s="120">
        <v>4</v>
      </c>
      <c r="J105" s="120"/>
      <c r="K105" s="120">
        <f>SUM(L105,N105)</f>
        <v>0</v>
      </c>
      <c r="L105" s="120"/>
      <c r="M105" s="120"/>
      <c r="N105" s="24"/>
      <c r="O105" s="120">
        <f>SUM(P105+R105)</f>
        <v>0</v>
      </c>
      <c r="P105" s="120"/>
      <c r="Q105" s="120"/>
      <c r="R105" s="121"/>
    </row>
    <row r="106" spans="1:18" ht="16.5" thickBot="1">
      <c r="A106" s="53">
        <v>87</v>
      </c>
      <c r="B106" s="106"/>
      <c r="C106" s="123"/>
      <c r="D106" s="123"/>
      <c r="E106" s="123"/>
      <c r="F106" s="123"/>
      <c r="G106" s="124"/>
      <c r="H106" s="125"/>
      <c r="I106" s="125"/>
      <c r="J106" s="125"/>
      <c r="K106" s="124"/>
      <c r="L106" s="124"/>
      <c r="M106" s="124"/>
      <c r="N106" s="124"/>
      <c r="O106" s="124"/>
      <c r="P106" s="125"/>
      <c r="Q106" s="125"/>
      <c r="R106" s="126"/>
    </row>
    <row r="107" spans="1:18" ht="41.25" customHeight="1" thickBot="1">
      <c r="A107" s="53">
        <v>88</v>
      </c>
      <c r="B107" s="36" t="s">
        <v>132</v>
      </c>
      <c r="C107" s="113">
        <f>SUM(C108+C117+C122+C127)</f>
        <v>1.9000000000000001</v>
      </c>
      <c r="D107" s="113">
        <f aca="true" t="shared" si="39" ref="D107:R107">SUM(D108+D117+D122+D127)</f>
        <v>3.1</v>
      </c>
      <c r="E107" s="113">
        <f t="shared" si="39"/>
        <v>-6.5</v>
      </c>
      <c r="F107" s="113">
        <f t="shared" si="39"/>
        <v>-1.2</v>
      </c>
      <c r="G107" s="113">
        <f t="shared" si="39"/>
        <v>1.9000000000000001</v>
      </c>
      <c r="H107" s="113">
        <f t="shared" si="39"/>
        <v>3.1</v>
      </c>
      <c r="I107" s="113">
        <f t="shared" si="39"/>
        <v>-6.5</v>
      </c>
      <c r="J107" s="113">
        <f t="shared" si="39"/>
        <v>-1.2</v>
      </c>
      <c r="K107" s="113">
        <f t="shared" si="39"/>
        <v>0</v>
      </c>
      <c r="L107" s="113">
        <f t="shared" si="39"/>
        <v>0</v>
      </c>
      <c r="M107" s="113">
        <f t="shared" si="39"/>
        <v>0</v>
      </c>
      <c r="N107" s="113">
        <f t="shared" si="39"/>
        <v>0</v>
      </c>
      <c r="O107" s="113">
        <f t="shared" si="39"/>
        <v>0</v>
      </c>
      <c r="P107" s="113">
        <f t="shared" si="39"/>
        <v>0</v>
      </c>
      <c r="Q107" s="113">
        <f t="shared" si="39"/>
        <v>0</v>
      </c>
      <c r="R107" s="114">
        <f t="shared" si="39"/>
        <v>0</v>
      </c>
    </row>
    <row r="108" spans="1:18" ht="15.75">
      <c r="A108" s="53">
        <v>89</v>
      </c>
      <c r="B108" s="86" t="s">
        <v>107</v>
      </c>
      <c r="C108" s="115">
        <f>SUM(C109)</f>
        <v>0.5</v>
      </c>
      <c r="D108" s="115">
        <f aca="true" t="shared" si="40" ref="D108:R108">SUM(D109)</f>
        <v>0.5</v>
      </c>
      <c r="E108" s="115">
        <f t="shared" si="40"/>
        <v>0</v>
      </c>
      <c r="F108" s="115">
        <f t="shared" si="40"/>
        <v>0</v>
      </c>
      <c r="G108" s="115">
        <f t="shared" si="40"/>
        <v>0.5</v>
      </c>
      <c r="H108" s="115">
        <f t="shared" si="40"/>
        <v>0.5</v>
      </c>
      <c r="I108" s="115">
        <f t="shared" si="40"/>
        <v>0</v>
      </c>
      <c r="J108" s="115">
        <f t="shared" si="40"/>
        <v>0</v>
      </c>
      <c r="K108" s="115">
        <f t="shared" si="40"/>
        <v>0</v>
      </c>
      <c r="L108" s="115">
        <f t="shared" si="40"/>
        <v>0</v>
      </c>
      <c r="M108" s="115">
        <f t="shared" si="40"/>
        <v>0</v>
      </c>
      <c r="N108" s="115">
        <f t="shared" si="40"/>
        <v>0</v>
      </c>
      <c r="O108" s="115">
        <f t="shared" si="40"/>
        <v>0</v>
      </c>
      <c r="P108" s="115">
        <f t="shared" si="40"/>
        <v>0</v>
      </c>
      <c r="Q108" s="115">
        <f t="shared" si="40"/>
        <v>0</v>
      </c>
      <c r="R108" s="116">
        <f t="shared" si="40"/>
        <v>0</v>
      </c>
    </row>
    <row r="109" spans="1:18" ht="15.75">
      <c r="A109" s="53">
        <v>90</v>
      </c>
      <c r="B109" s="102" t="s">
        <v>121</v>
      </c>
      <c r="C109" s="117">
        <f>SUM(C110:C115)</f>
        <v>0.5</v>
      </c>
      <c r="D109" s="117">
        <f aca="true" t="shared" si="41" ref="D109:R109">SUM(D110:D115)</f>
        <v>0.5</v>
      </c>
      <c r="E109" s="117">
        <f t="shared" si="41"/>
        <v>0</v>
      </c>
      <c r="F109" s="117">
        <f t="shared" si="41"/>
        <v>0</v>
      </c>
      <c r="G109" s="24">
        <f t="shared" si="41"/>
        <v>0.5</v>
      </c>
      <c r="H109" s="24">
        <f t="shared" si="41"/>
        <v>0.5</v>
      </c>
      <c r="I109" s="24">
        <f t="shared" si="41"/>
        <v>0</v>
      </c>
      <c r="J109" s="24">
        <f t="shared" si="41"/>
        <v>0</v>
      </c>
      <c r="K109" s="24">
        <f t="shared" si="41"/>
        <v>0</v>
      </c>
      <c r="L109" s="24">
        <f t="shared" si="41"/>
        <v>0</v>
      </c>
      <c r="M109" s="24">
        <f t="shared" si="41"/>
        <v>0</v>
      </c>
      <c r="N109" s="24">
        <f t="shared" si="41"/>
        <v>0</v>
      </c>
      <c r="O109" s="24">
        <f t="shared" si="41"/>
        <v>0</v>
      </c>
      <c r="P109" s="24">
        <f t="shared" si="41"/>
        <v>0</v>
      </c>
      <c r="Q109" s="24">
        <f t="shared" si="41"/>
        <v>0</v>
      </c>
      <c r="R109" s="122">
        <f t="shared" si="41"/>
        <v>0</v>
      </c>
    </row>
    <row r="110" spans="1:18" ht="15.75">
      <c r="A110" s="53">
        <v>91</v>
      </c>
      <c r="B110" s="104" t="s">
        <v>157</v>
      </c>
      <c r="C110" s="119">
        <f aca="true" t="shared" si="42" ref="C110:F115">SUM(G110,K110,O110)</f>
        <v>0</v>
      </c>
      <c r="D110" s="119">
        <f t="shared" si="42"/>
        <v>0</v>
      </c>
      <c r="E110" s="119">
        <f t="shared" si="42"/>
        <v>0</v>
      </c>
      <c r="F110" s="119">
        <f t="shared" si="42"/>
        <v>0</v>
      </c>
      <c r="G110" s="120">
        <f aca="true" t="shared" si="43" ref="G110:G115">SUM(H110+J110)</f>
        <v>0</v>
      </c>
      <c r="H110" s="120"/>
      <c r="I110" s="120"/>
      <c r="J110" s="120"/>
      <c r="K110" s="120">
        <f aca="true" t="shared" si="44" ref="K110:K115">SUM(L110+N110)</f>
        <v>0</v>
      </c>
      <c r="L110" s="120"/>
      <c r="M110" s="120"/>
      <c r="N110" s="120"/>
      <c r="O110" s="120">
        <f aca="true" t="shared" si="45" ref="O110:O115">SUM(P110,R110)</f>
        <v>0</v>
      </c>
      <c r="P110" s="120"/>
      <c r="Q110" s="120"/>
      <c r="R110" s="121"/>
    </row>
    <row r="111" spans="1:18" ht="15.75">
      <c r="A111" s="53">
        <v>92</v>
      </c>
      <c r="B111" s="101" t="s">
        <v>156</v>
      </c>
      <c r="C111" s="119">
        <f t="shared" si="42"/>
        <v>0</v>
      </c>
      <c r="D111" s="119">
        <f t="shared" si="42"/>
        <v>0</v>
      </c>
      <c r="E111" s="119">
        <f t="shared" si="42"/>
        <v>0</v>
      </c>
      <c r="F111" s="119">
        <f t="shared" si="42"/>
        <v>0</v>
      </c>
      <c r="G111" s="120">
        <f t="shared" si="43"/>
        <v>0</v>
      </c>
      <c r="H111" s="120"/>
      <c r="I111" s="120"/>
      <c r="J111" s="120"/>
      <c r="K111" s="120">
        <f t="shared" si="44"/>
        <v>0</v>
      </c>
      <c r="L111" s="120"/>
      <c r="M111" s="120"/>
      <c r="N111" s="120"/>
      <c r="O111" s="120">
        <f t="shared" si="45"/>
        <v>0</v>
      </c>
      <c r="P111" s="120"/>
      <c r="Q111" s="120"/>
      <c r="R111" s="121"/>
    </row>
    <row r="112" spans="1:18" ht="15.75">
      <c r="A112" s="53">
        <v>93</v>
      </c>
      <c r="B112" s="38" t="s">
        <v>12</v>
      </c>
      <c r="C112" s="119">
        <f t="shared" si="42"/>
        <v>0.5</v>
      </c>
      <c r="D112" s="119">
        <f t="shared" si="42"/>
        <v>0.5</v>
      </c>
      <c r="E112" s="119">
        <f t="shared" si="42"/>
        <v>0</v>
      </c>
      <c r="F112" s="119">
        <f t="shared" si="42"/>
        <v>0</v>
      </c>
      <c r="G112" s="120">
        <f t="shared" si="43"/>
        <v>0.5</v>
      </c>
      <c r="H112" s="120">
        <v>0.5</v>
      </c>
      <c r="I112" s="120"/>
      <c r="J112" s="120"/>
      <c r="K112" s="120">
        <f t="shared" si="44"/>
        <v>0</v>
      </c>
      <c r="L112" s="120"/>
      <c r="M112" s="120"/>
      <c r="N112" s="120"/>
      <c r="O112" s="120">
        <f t="shared" si="45"/>
        <v>0</v>
      </c>
      <c r="P112" s="120"/>
      <c r="Q112" s="120"/>
      <c r="R112" s="121"/>
    </row>
    <row r="113" spans="1:18" ht="15.75">
      <c r="A113" s="53">
        <v>94</v>
      </c>
      <c r="B113" s="38" t="s">
        <v>5</v>
      </c>
      <c r="C113" s="119">
        <f t="shared" si="42"/>
        <v>0</v>
      </c>
      <c r="D113" s="119">
        <f t="shared" si="42"/>
        <v>0</v>
      </c>
      <c r="E113" s="119">
        <f t="shared" si="42"/>
        <v>0</v>
      </c>
      <c r="F113" s="119">
        <f t="shared" si="42"/>
        <v>0</v>
      </c>
      <c r="G113" s="120">
        <f t="shared" si="43"/>
        <v>0</v>
      </c>
      <c r="H113" s="120"/>
      <c r="I113" s="120"/>
      <c r="J113" s="120"/>
      <c r="K113" s="120">
        <f t="shared" si="44"/>
        <v>0</v>
      </c>
      <c r="L113" s="120"/>
      <c r="M113" s="120"/>
      <c r="N113" s="120"/>
      <c r="O113" s="120">
        <f t="shared" si="45"/>
        <v>0</v>
      </c>
      <c r="P113" s="120"/>
      <c r="Q113" s="120"/>
      <c r="R113" s="121"/>
    </row>
    <row r="114" spans="1:18" ht="15.75">
      <c r="A114" s="53">
        <v>95</v>
      </c>
      <c r="B114" s="38" t="s">
        <v>7</v>
      </c>
      <c r="C114" s="119">
        <f t="shared" si="42"/>
        <v>0</v>
      </c>
      <c r="D114" s="119">
        <f t="shared" si="42"/>
        <v>0</v>
      </c>
      <c r="E114" s="119">
        <f t="shared" si="42"/>
        <v>0</v>
      </c>
      <c r="F114" s="119">
        <f t="shared" si="42"/>
        <v>0</v>
      </c>
      <c r="G114" s="120">
        <f t="shared" si="43"/>
        <v>0</v>
      </c>
      <c r="H114" s="120"/>
      <c r="I114" s="120"/>
      <c r="J114" s="120"/>
      <c r="K114" s="120">
        <f t="shared" si="44"/>
        <v>0</v>
      </c>
      <c r="L114" s="120"/>
      <c r="M114" s="120"/>
      <c r="N114" s="120"/>
      <c r="O114" s="120">
        <f t="shared" si="45"/>
        <v>0</v>
      </c>
      <c r="P114" s="120"/>
      <c r="Q114" s="120"/>
      <c r="R114" s="121"/>
    </row>
    <row r="115" spans="1:18" ht="15.75">
      <c r="A115" s="53">
        <v>96</v>
      </c>
      <c r="B115" s="38" t="s">
        <v>6</v>
      </c>
      <c r="C115" s="119">
        <f t="shared" si="42"/>
        <v>0</v>
      </c>
      <c r="D115" s="119">
        <f t="shared" si="42"/>
        <v>0</v>
      </c>
      <c r="E115" s="119">
        <f t="shared" si="42"/>
        <v>0</v>
      </c>
      <c r="F115" s="119">
        <f t="shared" si="42"/>
        <v>0</v>
      </c>
      <c r="G115" s="120">
        <f t="shared" si="43"/>
        <v>0</v>
      </c>
      <c r="H115" s="120"/>
      <c r="I115" s="120"/>
      <c r="J115" s="120"/>
      <c r="K115" s="120">
        <f t="shared" si="44"/>
        <v>0</v>
      </c>
      <c r="L115" s="120"/>
      <c r="M115" s="120"/>
      <c r="N115" s="120"/>
      <c r="O115" s="120">
        <f t="shared" si="45"/>
        <v>0</v>
      </c>
      <c r="P115" s="120"/>
      <c r="Q115" s="120"/>
      <c r="R115" s="121"/>
    </row>
    <row r="116" spans="1:18" ht="15.75">
      <c r="A116" s="53">
        <v>97</v>
      </c>
      <c r="B116" s="38"/>
      <c r="C116" s="119"/>
      <c r="D116" s="119"/>
      <c r="E116" s="119"/>
      <c r="F116" s="119"/>
      <c r="G116" s="24"/>
      <c r="H116" s="120"/>
      <c r="I116" s="120"/>
      <c r="J116" s="120"/>
      <c r="K116" s="24"/>
      <c r="L116" s="120"/>
      <c r="M116" s="120"/>
      <c r="N116" s="120"/>
      <c r="O116" s="24"/>
      <c r="P116" s="120"/>
      <c r="Q116" s="120"/>
      <c r="R116" s="121"/>
    </row>
    <row r="117" spans="1:18" ht="15.75">
      <c r="A117" s="53">
        <v>98</v>
      </c>
      <c r="B117" s="102" t="s">
        <v>100</v>
      </c>
      <c r="C117" s="117">
        <f>SUM(C119)</f>
        <v>0</v>
      </c>
      <c r="D117" s="117">
        <f aca="true" t="shared" si="46" ref="D117:R117">SUM(D119)</f>
        <v>0</v>
      </c>
      <c r="E117" s="117">
        <f t="shared" si="46"/>
        <v>-6.8</v>
      </c>
      <c r="F117" s="117">
        <f t="shared" si="46"/>
        <v>0</v>
      </c>
      <c r="G117" s="117">
        <f t="shared" si="46"/>
        <v>0</v>
      </c>
      <c r="H117" s="117">
        <f t="shared" si="46"/>
        <v>0</v>
      </c>
      <c r="I117" s="117">
        <f t="shared" si="46"/>
        <v>-6.8</v>
      </c>
      <c r="J117" s="117">
        <f t="shared" si="46"/>
        <v>0</v>
      </c>
      <c r="K117" s="117">
        <f t="shared" si="46"/>
        <v>0</v>
      </c>
      <c r="L117" s="117">
        <f t="shared" si="46"/>
        <v>0</v>
      </c>
      <c r="M117" s="117">
        <f t="shared" si="46"/>
        <v>0</v>
      </c>
      <c r="N117" s="117">
        <f t="shared" si="46"/>
        <v>0</v>
      </c>
      <c r="O117" s="117">
        <f t="shared" si="46"/>
        <v>0</v>
      </c>
      <c r="P117" s="117">
        <f t="shared" si="46"/>
        <v>0</v>
      </c>
      <c r="Q117" s="117">
        <f t="shared" si="46"/>
        <v>0</v>
      </c>
      <c r="R117" s="118">
        <f t="shared" si="46"/>
        <v>0</v>
      </c>
    </row>
    <row r="118" spans="1:18" ht="15.75">
      <c r="A118" s="53">
        <v>99</v>
      </c>
      <c r="B118" s="102"/>
      <c r="C118" s="117"/>
      <c r="D118" s="117"/>
      <c r="E118" s="117"/>
      <c r="F118" s="11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122"/>
    </row>
    <row r="119" spans="1:18" ht="15.75">
      <c r="A119" s="53">
        <v>100</v>
      </c>
      <c r="B119" s="102" t="s">
        <v>121</v>
      </c>
      <c r="C119" s="117">
        <f>SUM(C120)</f>
        <v>0</v>
      </c>
      <c r="D119" s="117">
        <f aca="true" t="shared" si="47" ref="D119:R119">SUM(D120)</f>
        <v>0</v>
      </c>
      <c r="E119" s="117">
        <f t="shared" si="47"/>
        <v>-6.8</v>
      </c>
      <c r="F119" s="117">
        <f t="shared" si="47"/>
        <v>0</v>
      </c>
      <c r="G119" s="24">
        <f t="shared" si="47"/>
        <v>0</v>
      </c>
      <c r="H119" s="24">
        <f t="shared" si="47"/>
        <v>0</v>
      </c>
      <c r="I119" s="24">
        <f t="shared" si="47"/>
        <v>-6.8</v>
      </c>
      <c r="J119" s="24">
        <f t="shared" si="47"/>
        <v>0</v>
      </c>
      <c r="K119" s="24">
        <f t="shared" si="47"/>
        <v>0</v>
      </c>
      <c r="L119" s="24">
        <f t="shared" si="47"/>
        <v>0</v>
      </c>
      <c r="M119" s="24">
        <f t="shared" si="47"/>
        <v>0</v>
      </c>
      <c r="N119" s="24">
        <f t="shared" si="47"/>
        <v>0</v>
      </c>
      <c r="O119" s="24">
        <f t="shared" si="47"/>
        <v>0</v>
      </c>
      <c r="P119" s="24">
        <f t="shared" si="47"/>
        <v>0</v>
      </c>
      <c r="Q119" s="24">
        <f t="shared" si="47"/>
        <v>0</v>
      </c>
      <c r="R119" s="122">
        <f t="shared" si="47"/>
        <v>0</v>
      </c>
    </row>
    <row r="120" spans="1:18" ht="15" customHeight="1">
      <c r="A120" s="53">
        <v>101</v>
      </c>
      <c r="B120" s="38" t="s">
        <v>3</v>
      </c>
      <c r="C120" s="119">
        <f>SUM(G120+K120+O120)</f>
        <v>0</v>
      </c>
      <c r="D120" s="119">
        <f>SUM(H120+L120+P120)</f>
        <v>0</v>
      </c>
      <c r="E120" s="119">
        <f>SUM(I120+M120+Q120)</f>
        <v>-6.8</v>
      </c>
      <c r="F120" s="119">
        <f>SUM(J120+N120+R120)</f>
        <v>0</v>
      </c>
      <c r="G120" s="120">
        <f>SUM(H120+J120)</f>
        <v>0</v>
      </c>
      <c r="H120" s="120"/>
      <c r="I120" s="120">
        <v>-6.8</v>
      </c>
      <c r="J120" s="120"/>
      <c r="K120" s="120"/>
      <c r="L120" s="120"/>
      <c r="M120" s="24"/>
      <c r="N120" s="24"/>
      <c r="O120" s="120">
        <f>SUM(P120+R120)</f>
        <v>0</v>
      </c>
      <c r="P120" s="120"/>
      <c r="Q120" s="120">
        <v>0</v>
      </c>
      <c r="R120" s="121">
        <v>0</v>
      </c>
    </row>
    <row r="121" spans="1:18" ht="13.5" customHeight="1">
      <c r="A121" s="53">
        <v>102</v>
      </c>
      <c r="B121" s="38"/>
      <c r="C121" s="117"/>
      <c r="D121" s="117"/>
      <c r="E121" s="117"/>
      <c r="F121" s="117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122"/>
    </row>
    <row r="122" spans="1:18" ht="15" customHeight="1">
      <c r="A122" s="53">
        <v>103</v>
      </c>
      <c r="B122" s="23" t="s">
        <v>101</v>
      </c>
      <c r="C122" s="117">
        <f>SUM(C124)</f>
        <v>1.4000000000000001</v>
      </c>
      <c r="D122" s="117">
        <f aca="true" t="shared" si="48" ref="D122:R122">SUM(D124)</f>
        <v>2.6</v>
      </c>
      <c r="E122" s="117">
        <f t="shared" si="48"/>
        <v>1</v>
      </c>
      <c r="F122" s="117">
        <f t="shared" si="48"/>
        <v>-1.2</v>
      </c>
      <c r="G122" s="117">
        <f t="shared" si="48"/>
        <v>1.4000000000000001</v>
      </c>
      <c r="H122" s="117">
        <f t="shared" si="48"/>
        <v>2.6</v>
      </c>
      <c r="I122" s="117">
        <f t="shared" si="48"/>
        <v>1</v>
      </c>
      <c r="J122" s="117">
        <f t="shared" si="48"/>
        <v>-1.2</v>
      </c>
      <c r="K122" s="117">
        <f t="shared" si="48"/>
        <v>0</v>
      </c>
      <c r="L122" s="117">
        <f t="shared" si="48"/>
        <v>0</v>
      </c>
      <c r="M122" s="117">
        <f t="shared" si="48"/>
        <v>0</v>
      </c>
      <c r="N122" s="117">
        <f t="shared" si="48"/>
        <v>0</v>
      </c>
      <c r="O122" s="117">
        <f t="shared" si="48"/>
        <v>0</v>
      </c>
      <c r="P122" s="117">
        <f t="shared" si="48"/>
        <v>0</v>
      </c>
      <c r="Q122" s="117">
        <f t="shared" si="48"/>
        <v>0</v>
      </c>
      <c r="R122" s="118">
        <f t="shared" si="48"/>
        <v>0</v>
      </c>
    </row>
    <row r="123" spans="1:18" ht="12.75" customHeight="1">
      <c r="A123" s="53">
        <v>104</v>
      </c>
      <c r="B123" s="23"/>
      <c r="C123" s="117"/>
      <c r="D123" s="117"/>
      <c r="E123" s="117"/>
      <c r="F123" s="117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122"/>
    </row>
    <row r="124" spans="1:18" ht="15.75">
      <c r="A124" s="53">
        <v>105</v>
      </c>
      <c r="B124" s="102" t="s">
        <v>121</v>
      </c>
      <c r="C124" s="117">
        <f>SUM(C125)</f>
        <v>1.4000000000000001</v>
      </c>
      <c r="D124" s="117">
        <f aca="true" t="shared" si="49" ref="D124:R124">SUM(D125)</f>
        <v>2.6</v>
      </c>
      <c r="E124" s="117">
        <f t="shared" si="49"/>
        <v>1</v>
      </c>
      <c r="F124" s="117">
        <f t="shared" si="49"/>
        <v>-1.2</v>
      </c>
      <c r="G124" s="24">
        <f t="shared" si="49"/>
        <v>1.4000000000000001</v>
      </c>
      <c r="H124" s="24">
        <f t="shared" si="49"/>
        <v>2.6</v>
      </c>
      <c r="I124" s="24">
        <f t="shared" si="49"/>
        <v>1</v>
      </c>
      <c r="J124" s="24">
        <f t="shared" si="49"/>
        <v>-1.2</v>
      </c>
      <c r="K124" s="24">
        <f t="shared" si="49"/>
        <v>0</v>
      </c>
      <c r="L124" s="24">
        <f t="shared" si="49"/>
        <v>0</v>
      </c>
      <c r="M124" s="24">
        <f t="shared" si="49"/>
        <v>0</v>
      </c>
      <c r="N124" s="24">
        <f t="shared" si="49"/>
        <v>0</v>
      </c>
      <c r="O124" s="24">
        <f t="shared" si="49"/>
        <v>0</v>
      </c>
      <c r="P124" s="24">
        <f t="shared" si="49"/>
        <v>0</v>
      </c>
      <c r="Q124" s="24">
        <f t="shared" si="49"/>
        <v>0</v>
      </c>
      <c r="R124" s="122">
        <f t="shared" si="49"/>
        <v>0</v>
      </c>
    </row>
    <row r="125" spans="1:18" ht="15" customHeight="1">
      <c r="A125" s="53">
        <v>106</v>
      </c>
      <c r="B125" s="38" t="s">
        <v>102</v>
      </c>
      <c r="C125" s="119">
        <f>SUM(G125+K125+O125)</f>
        <v>1.4000000000000001</v>
      </c>
      <c r="D125" s="119">
        <f>SUM(H125+L125+P125)</f>
        <v>2.6</v>
      </c>
      <c r="E125" s="119">
        <f>SUM(I125+M125+Q125)</f>
        <v>1</v>
      </c>
      <c r="F125" s="119">
        <f>SUM(J125+N125+R125)</f>
        <v>-1.2</v>
      </c>
      <c r="G125" s="120">
        <f>SUM(H125+J125)</f>
        <v>1.4000000000000001</v>
      </c>
      <c r="H125" s="120">
        <v>2.6</v>
      </c>
      <c r="I125" s="120">
        <v>1</v>
      </c>
      <c r="J125" s="120">
        <v>-1.2</v>
      </c>
      <c r="K125" s="120"/>
      <c r="L125" s="120"/>
      <c r="M125" s="120"/>
      <c r="N125" s="24"/>
      <c r="O125" s="120">
        <f>SUM(P125+R125)</f>
        <v>0</v>
      </c>
      <c r="P125" s="120"/>
      <c r="Q125" s="120"/>
      <c r="R125" s="121"/>
    </row>
    <row r="126" spans="1:18" ht="12.75" customHeight="1">
      <c r="A126" s="53">
        <v>107</v>
      </c>
      <c r="B126" s="23"/>
      <c r="C126" s="117"/>
      <c r="D126" s="117"/>
      <c r="E126" s="117"/>
      <c r="F126" s="117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122"/>
    </row>
    <row r="127" spans="1:18" ht="15" customHeight="1">
      <c r="A127" s="53">
        <v>108</v>
      </c>
      <c r="B127" s="23" t="s">
        <v>103</v>
      </c>
      <c r="C127" s="117">
        <f>SUM(C129)</f>
        <v>0</v>
      </c>
      <c r="D127" s="117">
        <f aca="true" t="shared" si="50" ref="D127:R127">SUM(D129)</f>
        <v>0</v>
      </c>
      <c r="E127" s="117">
        <f t="shared" si="50"/>
        <v>-0.7</v>
      </c>
      <c r="F127" s="117">
        <f t="shared" si="50"/>
        <v>0</v>
      </c>
      <c r="G127" s="117">
        <f t="shared" si="50"/>
        <v>0</v>
      </c>
      <c r="H127" s="117">
        <f t="shared" si="50"/>
        <v>0</v>
      </c>
      <c r="I127" s="117">
        <f t="shared" si="50"/>
        <v>-0.7</v>
      </c>
      <c r="J127" s="117">
        <f t="shared" si="50"/>
        <v>0</v>
      </c>
      <c r="K127" s="117">
        <f t="shared" si="50"/>
        <v>0</v>
      </c>
      <c r="L127" s="117">
        <f t="shared" si="50"/>
        <v>0</v>
      </c>
      <c r="M127" s="117">
        <f t="shared" si="50"/>
        <v>0</v>
      </c>
      <c r="N127" s="117">
        <f t="shared" si="50"/>
        <v>0</v>
      </c>
      <c r="O127" s="117">
        <f t="shared" si="50"/>
        <v>0</v>
      </c>
      <c r="P127" s="117">
        <f t="shared" si="50"/>
        <v>0</v>
      </c>
      <c r="Q127" s="117">
        <f t="shared" si="50"/>
        <v>0</v>
      </c>
      <c r="R127" s="118">
        <f t="shared" si="50"/>
        <v>0</v>
      </c>
    </row>
    <row r="128" spans="1:18" ht="15" customHeight="1">
      <c r="A128" s="53">
        <v>109</v>
      </c>
      <c r="B128" s="23"/>
      <c r="C128" s="117"/>
      <c r="D128" s="117"/>
      <c r="E128" s="117"/>
      <c r="F128" s="117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122"/>
    </row>
    <row r="129" spans="1:18" ht="15.75">
      <c r="A129" s="53">
        <v>110</v>
      </c>
      <c r="B129" s="102" t="s">
        <v>121</v>
      </c>
      <c r="C129" s="117">
        <f>SUM(C130)</f>
        <v>0</v>
      </c>
      <c r="D129" s="117">
        <f aca="true" t="shared" si="51" ref="D129:Q129">SUM(D130)</f>
        <v>0</v>
      </c>
      <c r="E129" s="117">
        <f t="shared" si="51"/>
        <v>-0.7</v>
      </c>
      <c r="F129" s="117">
        <f t="shared" si="51"/>
        <v>0</v>
      </c>
      <c r="G129" s="24">
        <f t="shared" si="51"/>
        <v>0</v>
      </c>
      <c r="H129" s="24">
        <f t="shared" si="51"/>
        <v>0</v>
      </c>
      <c r="I129" s="24">
        <f t="shared" si="51"/>
        <v>-0.7</v>
      </c>
      <c r="J129" s="24">
        <f t="shared" si="51"/>
        <v>0</v>
      </c>
      <c r="K129" s="24">
        <f t="shared" si="51"/>
        <v>0</v>
      </c>
      <c r="L129" s="24">
        <f t="shared" si="51"/>
        <v>0</v>
      </c>
      <c r="M129" s="24">
        <f t="shared" si="51"/>
        <v>0</v>
      </c>
      <c r="N129" s="24">
        <f t="shared" si="51"/>
        <v>0</v>
      </c>
      <c r="O129" s="24">
        <f t="shared" si="51"/>
        <v>0</v>
      </c>
      <c r="P129" s="24">
        <f t="shared" si="51"/>
        <v>0</v>
      </c>
      <c r="Q129" s="24">
        <f t="shared" si="51"/>
        <v>0</v>
      </c>
      <c r="R129" s="122">
        <f>SUM(R130)</f>
        <v>0</v>
      </c>
    </row>
    <row r="130" spans="1:18" ht="15" customHeight="1">
      <c r="A130" s="53">
        <v>111</v>
      </c>
      <c r="B130" s="38" t="s">
        <v>43</v>
      </c>
      <c r="C130" s="119">
        <f>SUM(G130+K130+O130)</f>
        <v>0</v>
      </c>
      <c r="D130" s="119">
        <f>SUM(H130+L130+P130)</f>
        <v>0</v>
      </c>
      <c r="E130" s="119">
        <f>SUM(I130+M130+Q130)</f>
        <v>-0.7</v>
      </c>
      <c r="F130" s="119">
        <f>SUM(J130+N130+R130)</f>
        <v>0</v>
      </c>
      <c r="G130" s="120">
        <f>SUM(H130+J130)</f>
        <v>0</v>
      </c>
      <c r="H130" s="120"/>
      <c r="I130" s="120">
        <v>-0.7</v>
      </c>
      <c r="J130" s="120"/>
      <c r="K130" s="120"/>
      <c r="L130" s="120"/>
      <c r="M130" s="24"/>
      <c r="N130" s="24"/>
      <c r="O130" s="120">
        <f>SUM(P130+R130)</f>
        <v>0</v>
      </c>
      <c r="P130" s="120"/>
      <c r="Q130" s="120"/>
      <c r="R130" s="121"/>
    </row>
    <row r="131" spans="1:18" ht="16.5" thickBot="1">
      <c r="A131" s="53">
        <v>112</v>
      </c>
      <c r="B131" s="103"/>
      <c r="C131" s="123"/>
      <c r="D131" s="123"/>
      <c r="E131" s="123"/>
      <c r="F131" s="123"/>
      <c r="G131" s="124"/>
      <c r="H131" s="125"/>
      <c r="I131" s="125"/>
      <c r="J131" s="125"/>
      <c r="K131" s="124"/>
      <c r="L131" s="125"/>
      <c r="M131" s="125"/>
      <c r="N131" s="125"/>
      <c r="O131" s="124"/>
      <c r="P131" s="125"/>
      <c r="Q131" s="125"/>
      <c r="R131" s="126"/>
    </row>
    <row r="132" spans="1:18" ht="62.25" customHeight="1" thickBot="1">
      <c r="A132" s="53">
        <v>113</v>
      </c>
      <c r="B132" s="36" t="s">
        <v>133</v>
      </c>
      <c r="C132" s="113">
        <f>SUM(C133)</f>
        <v>-3.1</v>
      </c>
      <c r="D132" s="113">
        <f aca="true" t="shared" si="52" ref="D132:R132">SUM(D133)</f>
        <v>-23.6</v>
      </c>
      <c r="E132" s="113">
        <f t="shared" si="52"/>
        <v>0</v>
      </c>
      <c r="F132" s="113">
        <f t="shared" si="52"/>
        <v>20.5</v>
      </c>
      <c r="G132" s="113">
        <f t="shared" si="52"/>
        <v>-3.1</v>
      </c>
      <c r="H132" s="113">
        <f t="shared" si="52"/>
        <v>-23.6</v>
      </c>
      <c r="I132" s="113">
        <f t="shared" si="52"/>
        <v>0</v>
      </c>
      <c r="J132" s="113">
        <f t="shared" si="52"/>
        <v>20.5</v>
      </c>
      <c r="K132" s="113">
        <f t="shared" si="52"/>
        <v>0</v>
      </c>
      <c r="L132" s="113">
        <f t="shared" si="52"/>
        <v>0</v>
      </c>
      <c r="M132" s="113">
        <f t="shared" si="52"/>
        <v>0</v>
      </c>
      <c r="N132" s="113">
        <f t="shared" si="52"/>
        <v>0</v>
      </c>
      <c r="O132" s="113">
        <f t="shared" si="52"/>
        <v>0</v>
      </c>
      <c r="P132" s="113">
        <f t="shared" si="52"/>
        <v>0</v>
      </c>
      <c r="Q132" s="113">
        <f t="shared" si="52"/>
        <v>0</v>
      </c>
      <c r="R132" s="114">
        <f t="shared" si="52"/>
        <v>0</v>
      </c>
    </row>
    <row r="133" spans="1:18" ht="15.75">
      <c r="A133" s="53">
        <v>114</v>
      </c>
      <c r="B133" s="86" t="s">
        <v>107</v>
      </c>
      <c r="C133" s="115">
        <f aca="true" t="shared" si="53" ref="C133:R133">SUM(C134+C140)</f>
        <v>-3.1</v>
      </c>
      <c r="D133" s="115">
        <f t="shared" si="53"/>
        <v>-23.6</v>
      </c>
      <c r="E133" s="115">
        <f t="shared" si="53"/>
        <v>0</v>
      </c>
      <c r="F133" s="115">
        <f t="shared" si="53"/>
        <v>20.5</v>
      </c>
      <c r="G133" s="115">
        <f t="shared" si="53"/>
        <v>-3.1</v>
      </c>
      <c r="H133" s="115">
        <f t="shared" si="53"/>
        <v>-23.6</v>
      </c>
      <c r="I133" s="115">
        <f t="shared" si="53"/>
        <v>0</v>
      </c>
      <c r="J133" s="115">
        <f t="shared" si="53"/>
        <v>20.5</v>
      </c>
      <c r="K133" s="115">
        <f t="shared" si="53"/>
        <v>0</v>
      </c>
      <c r="L133" s="115">
        <f t="shared" si="53"/>
        <v>0</v>
      </c>
      <c r="M133" s="115">
        <f t="shared" si="53"/>
        <v>0</v>
      </c>
      <c r="N133" s="115">
        <f t="shared" si="53"/>
        <v>0</v>
      </c>
      <c r="O133" s="115">
        <f t="shared" si="53"/>
        <v>0</v>
      </c>
      <c r="P133" s="115">
        <f t="shared" si="53"/>
        <v>0</v>
      </c>
      <c r="Q133" s="115">
        <f t="shared" si="53"/>
        <v>0</v>
      </c>
      <c r="R133" s="116">
        <f t="shared" si="53"/>
        <v>0</v>
      </c>
    </row>
    <row r="134" spans="1:18" ht="15" customHeight="1">
      <c r="A134" s="53">
        <v>115</v>
      </c>
      <c r="B134" s="23" t="s">
        <v>118</v>
      </c>
      <c r="C134" s="117">
        <f aca="true" t="shared" si="54" ref="C134:R134">SUM(C136:C139)</f>
        <v>-3.1</v>
      </c>
      <c r="D134" s="117">
        <f t="shared" si="54"/>
        <v>-23.6</v>
      </c>
      <c r="E134" s="117">
        <f t="shared" si="54"/>
        <v>0</v>
      </c>
      <c r="F134" s="117">
        <f t="shared" si="54"/>
        <v>20.5</v>
      </c>
      <c r="G134" s="24">
        <f t="shared" si="54"/>
        <v>-3.1</v>
      </c>
      <c r="H134" s="24">
        <f t="shared" si="54"/>
        <v>-23.6</v>
      </c>
      <c r="I134" s="24">
        <f t="shared" si="54"/>
        <v>0</v>
      </c>
      <c r="J134" s="24">
        <f t="shared" si="54"/>
        <v>20.5</v>
      </c>
      <c r="K134" s="24">
        <f t="shared" si="54"/>
        <v>0</v>
      </c>
      <c r="L134" s="24">
        <f t="shared" si="54"/>
        <v>0</v>
      </c>
      <c r="M134" s="24">
        <f t="shared" si="54"/>
        <v>0</v>
      </c>
      <c r="N134" s="24">
        <f t="shared" si="54"/>
        <v>0</v>
      </c>
      <c r="O134" s="24">
        <f t="shared" si="54"/>
        <v>0</v>
      </c>
      <c r="P134" s="24">
        <f t="shared" si="54"/>
        <v>0</v>
      </c>
      <c r="Q134" s="24">
        <f t="shared" si="54"/>
        <v>0</v>
      </c>
      <c r="R134" s="122">
        <f t="shared" si="54"/>
        <v>0</v>
      </c>
    </row>
    <row r="135" spans="1:18" ht="12" customHeight="1">
      <c r="A135" s="53">
        <v>116</v>
      </c>
      <c r="B135" s="23"/>
      <c r="C135" s="117"/>
      <c r="D135" s="117"/>
      <c r="E135" s="117"/>
      <c r="F135" s="117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122"/>
    </row>
    <row r="136" spans="1:18" ht="15.75">
      <c r="A136" s="53">
        <v>117</v>
      </c>
      <c r="B136" s="107" t="s">
        <v>136</v>
      </c>
      <c r="C136" s="119">
        <f aca="true" t="shared" si="55" ref="C136:F138">SUM(G136,K136,O136)</f>
        <v>0</v>
      </c>
      <c r="D136" s="119">
        <f t="shared" si="55"/>
        <v>-20.5</v>
      </c>
      <c r="E136" s="119">
        <f t="shared" si="55"/>
        <v>0</v>
      </c>
      <c r="F136" s="119">
        <f t="shared" si="55"/>
        <v>20.5</v>
      </c>
      <c r="G136" s="120">
        <f>SUM(H136+J136)</f>
        <v>0</v>
      </c>
      <c r="H136" s="120">
        <v>-20.5</v>
      </c>
      <c r="I136" s="120"/>
      <c r="J136" s="120">
        <v>20.5</v>
      </c>
      <c r="K136" s="120">
        <f>SUM(L136+N136)</f>
        <v>0</v>
      </c>
      <c r="L136" s="120"/>
      <c r="M136" s="120"/>
      <c r="N136" s="120"/>
      <c r="O136" s="120">
        <f>SUM(P136+R136)</f>
        <v>0</v>
      </c>
      <c r="P136" s="120"/>
      <c r="Q136" s="120"/>
      <c r="R136" s="121"/>
    </row>
    <row r="137" spans="1:18" ht="18" customHeight="1">
      <c r="A137" s="53">
        <v>118</v>
      </c>
      <c r="B137" s="101" t="s">
        <v>137</v>
      </c>
      <c r="C137" s="119">
        <f t="shared" si="55"/>
        <v>-3.1</v>
      </c>
      <c r="D137" s="119">
        <f t="shared" si="55"/>
        <v>-3.1</v>
      </c>
      <c r="E137" s="119">
        <f t="shared" si="55"/>
        <v>0</v>
      </c>
      <c r="F137" s="119">
        <f t="shared" si="55"/>
        <v>0</v>
      </c>
      <c r="G137" s="120">
        <f>SUM(H137+J137)</f>
        <v>-3.1</v>
      </c>
      <c r="H137" s="120">
        <v>-3.1</v>
      </c>
      <c r="I137" s="120"/>
      <c r="J137" s="120"/>
      <c r="K137" s="120">
        <f>SUM(L137+N137)</f>
        <v>0</v>
      </c>
      <c r="L137" s="120"/>
      <c r="M137" s="120"/>
      <c r="N137" s="120"/>
      <c r="O137" s="120">
        <f>SUM(P137+R137)</f>
        <v>0</v>
      </c>
      <c r="P137" s="120"/>
      <c r="Q137" s="120"/>
      <c r="R137" s="121"/>
    </row>
    <row r="138" spans="1:18" ht="18" customHeight="1">
      <c r="A138" s="53">
        <v>119</v>
      </c>
      <c r="B138" s="38" t="s">
        <v>62</v>
      </c>
      <c r="C138" s="119">
        <f t="shared" si="55"/>
        <v>0</v>
      </c>
      <c r="D138" s="119">
        <f t="shared" si="55"/>
        <v>0</v>
      </c>
      <c r="E138" s="119">
        <f t="shared" si="55"/>
        <v>0</v>
      </c>
      <c r="F138" s="119">
        <f t="shared" si="55"/>
        <v>0</v>
      </c>
      <c r="G138" s="120">
        <f>SUM(H138+J138)</f>
        <v>0</v>
      </c>
      <c r="H138" s="120"/>
      <c r="I138" s="120"/>
      <c r="J138" s="120"/>
      <c r="K138" s="120">
        <f>SUM(L138+N138)</f>
        <v>0</v>
      </c>
      <c r="L138" s="120"/>
      <c r="M138" s="120"/>
      <c r="N138" s="120"/>
      <c r="O138" s="120">
        <f>SUM(P138+R138)</f>
        <v>0</v>
      </c>
      <c r="P138" s="120"/>
      <c r="Q138" s="120"/>
      <c r="R138" s="121"/>
    </row>
    <row r="139" spans="1:18" ht="15.75">
      <c r="A139" s="53">
        <v>120</v>
      </c>
      <c r="B139" s="107"/>
      <c r="C139" s="119">
        <f>SUM(G139,K139,O139)</f>
        <v>0</v>
      </c>
      <c r="D139" s="119">
        <f>SUM(H139,L139,P139)</f>
        <v>0</v>
      </c>
      <c r="E139" s="119">
        <f>SUM(I139,M139,Q139)</f>
        <v>0</v>
      </c>
      <c r="F139" s="119">
        <f>SUM(J139,N139,R139)</f>
        <v>0</v>
      </c>
      <c r="G139" s="24">
        <f>SUM(H139+J139)</f>
        <v>0</v>
      </c>
      <c r="H139" s="120"/>
      <c r="I139" s="120"/>
      <c r="J139" s="120"/>
      <c r="K139" s="24">
        <f>SUM(L139+N139)</f>
        <v>0</v>
      </c>
      <c r="L139" s="120"/>
      <c r="M139" s="120"/>
      <c r="N139" s="120"/>
      <c r="O139" s="24">
        <f>SUM(P139+R139)</f>
        <v>0</v>
      </c>
      <c r="P139" s="120"/>
      <c r="Q139" s="120"/>
      <c r="R139" s="121"/>
    </row>
    <row r="140" spans="1:18" ht="15" customHeight="1">
      <c r="A140" s="53">
        <v>121</v>
      </c>
      <c r="B140" s="102" t="s">
        <v>123</v>
      </c>
      <c r="C140" s="117">
        <f>SUM(C141)</f>
        <v>0</v>
      </c>
      <c r="D140" s="117">
        <f aca="true" t="shared" si="56" ref="D140:R140">SUM(D141)</f>
        <v>0</v>
      </c>
      <c r="E140" s="117">
        <f t="shared" si="56"/>
        <v>0</v>
      </c>
      <c r="F140" s="117">
        <f t="shared" si="56"/>
        <v>0</v>
      </c>
      <c r="G140" s="24">
        <f t="shared" si="56"/>
        <v>0</v>
      </c>
      <c r="H140" s="24">
        <f t="shared" si="56"/>
        <v>0</v>
      </c>
      <c r="I140" s="24">
        <f t="shared" si="56"/>
        <v>0</v>
      </c>
      <c r="J140" s="24">
        <f t="shared" si="56"/>
        <v>0</v>
      </c>
      <c r="K140" s="24">
        <f t="shared" si="56"/>
        <v>0</v>
      </c>
      <c r="L140" s="24">
        <f t="shared" si="56"/>
        <v>0</v>
      </c>
      <c r="M140" s="24">
        <f t="shared" si="56"/>
        <v>0</v>
      </c>
      <c r="N140" s="24">
        <f t="shared" si="56"/>
        <v>0</v>
      </c>
      <c r="O140" s="24">
        <f t="shared" si="56"/>
        <v>0</v>
      </c>
      <c r="P140" s="24">
        <f t="shared" si="56"/>
        <v>0</v>
      </c>
      <c r="Q140" s="24">
        <f t="shared" si="56"/>
        <v>0</v>
      </c>
      <c r="R140" s="122">
        <f t="shared" si="56"/>
        <v>0</v>
      </c>
    </row>
    <row r="141" spans="1:18" ht="47.25">
      <c r="A141" s="53">
        <v>122</v>
      </c>
      <c r="B141" s="101" t="s">
        <v>144</v>
      </c>
      <c r="C141" s="119">
        <f>SUM(G141,K141,O141)</f>
        <v>0</v>
      </c>
      <c r="D141" s="119">
        <f>SUM(H141,L141,P141)</f>
        <v>0</v>
      </c>
      <c r="E141" s="119">
        <f>SUM(I141,M141,Q141)</f>
        <v>0</v>
      </c>
      <c r="F141" s="119">
        <f>SUM(J141,N141,R141)</f>
        <v>0</v>
      </c>
      <c r="G141" s="120">
        <f>SUM(H141+J141)</f>
        <v>0</v>
      </c>
      <c r="H141" s="120"/>
      <c r="I141" s="120"/>
      <c r="J141" s="120"/>
      <c r="K141" s="120">
        <f>SUM(L141+N141)</f>
        <v>0</v>
      </c>
      <c r="L141" s="120">
        <v>0</v>
      </c>
      <c r="M141" s="120"/>
      <c r="N141" s="120"/>
      <c r="O141" s="24">
        <f>SUM(P141+R141)</f>
        <v>0</v>
      </c>
      <c r="P141" s="120"/>
      <c r="Q141" s="120"/>
      <c r="R141" s="121"/>
    </row>
    <row r="142" spans="1:18" ht="16.5" thickBot="1">
      <c r="A142" s="53">
        <v>123</v>
      </c>
      <c r="B142" s="106"/>
      <c r="C142" s="123"/>
      <c r="D142" s="123"/>
      <c r="E142" s="123"/>
      <c r="F142" s="123"/>
      <c r="G142" s="124"/>
      <c r="H142" s="125"/>
      <c r="I142" s="125"/>
      <c r="J142" s="125"/>
      <c r="K142" s="124"/>
      <c r="L142" s="125"/>
      <c r="M142" s="125"/>
      <c r="N142" s="125"/>
      <c r="O142" s="124"/>
      <c r="P142" s="125"/>
      <c r="Q142" s="125"/>
      <c r="R142" s="126"/>
    </row>
    <row r="143" spans="1:18" ht="33.75" customHeight="1" thickBot="1">
      <c r="A143" s="53">
        <v>124</v>
      </c>
      <c r="B143" s="36" t="s">
        <v>134</v>
      </c>
      <c r="C143" s="113">
        <f>SUM(C144)</f>
        <v>-4.3</v>
      </c>
      <c r="D143" s="113">
        <f aca="true" t="shared" si="57" ref="D143:R143">SUM(D144)</f>
        <v>0.20000000000000018</v>
      </c>
      <c r="E143" s="113">
        <f t="shared" si="57"/>
        <v>0</v>
      </c>
      <c r="F143" s="113">
        <f t="shared" si="57"/>
        <v>-4.5</v>
      </c>
      <c r="G143" s="113">
        <f t="shared" si="57"/>
        <v>-5.2</v>
      </c>
      <c r="H143" s="113">
        <f t="shared" si="57"/>
        <v>-0.7000000000000002</v>
      </c>
      <c r="I143" s="113">
        <f t="shared" si="57"/>
        <v>0</v>
      </c>
      <c r="J143" s="113">
        <f t="shared" si="57"/>
        <v>-4.5</v>
      </c>
      <c r="K143" s="113">
        <f t="shared" si="57"/>
        <v>0</v>
      </c>
      <c r="L143" s="113">
        <f t="shared" si="57"/>
        <v>0</v>
      </c>
      <c r="M143" s="113">
        <f t="shared" si="57"/>
        <v>0</v>
      </c>
      <c r="N143" s="113">
        <f t="shared" si="57"/>
        <v>0</v>
      </c>
      <c r="O143" s="113">
        <f t="shared" si="57"/>
        <v>0.9</v>
      </c>
      <c r="P143" s="113">
        <f t="shared" si="57"/>
        <v>0.9</v>
      </c>
      <c r="Q143" s="113">
        <f t="shared" si="57"/>
        <v>0</v>
      </c>
      <c r="R143" s="114">
        <f t="shared" si="57"/>
        <v>0</v>
      </c>
    </row>
    <row r="144" spans="1:18" ht="15.75">
      <c r="A144" s="53">
        <v>125</v>
      </c>
      <c r="B144" s="86" t="s">
        <v>107</v>
      </c>
      <c r="C144" s="115">
        <f aca="true" t="shared" si="58" ref="C144:R144">SUM(C145+C156+C160+C165)</f>
        <v>-4.3</v>
      </c>
      <c r="D144" s="115">
        <f t="shared" si="58"/>
        <v>0.20000000000000018</v>
      </c>
      <c r="E144" s="115">
        <f t="shared" si="58"/>
        <v>0</v>
      </c>
      <c r="F144" s="115">
        <f t="shared" si="58"/>
        <v>-4.5</v>
      </c>
      <c r="G144" s="129">
        <f t="shared" si="58"/>
        <v>-5.2</v>
      </c>
      <c r="H144" s="129">
        <f t="shared" si="58"/>
        <v>-0.7000000000000002</v>
      </c>
      <c r="I144" s="129">
        <f t="shared" si="58"/>
        <v>0</v>
      </c>
      <c r="J144" s="129">
        <f t="shared" si="58"/>
        <v>-4.5</v>
      </c>
      <c r="K144" s="129">
        <f t="shared" si="58"/>
        <v>0</v>
      </c>
      <c r="L144" s="129">
        <f t="shared" si="58"/>
        <v>0</v>
      </c>
      <c r="M144" s="129">
        <f t="shared" si="58"/>
        <v>0</v>
      </c>
      <c r="N144" s="129">
        <f t="shared" si="58"/>
        <v>0</v>
      </c>
      <c r="O144" s="129">
        <f t="shared" si="58"/>
        <v>0.9</v>
      </c>
      <c r="P144" s="129">
        <f t="shared" si="58"/>
        <v>0.9</v>
      </c>
      <c r="Q144" s="129">
        <f t="shared" si="58"/>
        <v>0</v>
      </c>
      <c r="R144" s="130">
        <f t="shared" si="58"/>
        <v>0</v>
      </c>
    </row>
    <row r="145" spans="1:18" ht="15.75">
      <c r="A145" s="53">
        <v>126</v>
      </c>
      <c r="B145" s="102" t="s">
        <v>122</v>
      </c>
      <c r="C145" s="117">
        <f>SUM(C146:C155)</f>
        <v>2.7</v>
      </c>
      <c r="D145" s="117">
        <f aca="true" t="shared" si="59" ref="D145:R145">SUM(D146:D155)</f>
        <v>2.7</v>
      </c>
      <c r="E145" s="117">
        <f t="shared" si="59"/>
        <v>0</v>
      </c>
      <c r="F145" s="117">
        <f t="shared" si="59"/>
        <v>0</v>
      </c>
      <c r="G145" s="24">
        <f t="shared" si="59"/>
        <v>1.8</v>
      </c>
      <c r="H145" s="24">
        <f t="shared" si="59"/>
        <v>1.8</v>
      </c>
      <c r="I145" s="24">
        <f t="shared" si="59"/>
        <v>0</v>
      </c>
      <c r="J145" s="24">
        <f t="shared" si="59"/>
        <v>0</v>
      </c>
      <c r="K145" s="24">
        <f t="shared" si="59"/>
        <v>0</v>
      </c>
      <c r="L145" s="24">
        <f t="shared" si="59"/>
        <v>0</v>
      </c>
      <c r="M145" s="24">
        <f t="shared" si="59"/>
        <v>0</v>
      </c>
      <c r="N145" s="24">
        <f t="shared" si="59"/>
        <v>0</v>
      </c>
      <c r="O145" s="24">
        <f t="shared" si="59"/>
        <v>0.9</v>
      </c>
      <c r="P145" s="24">
        <f t="shared" si="59"/>
        <v>0.9</v>
      </c>
      <c r="Q145" s="24">
        <f t="shared" si="59"/>
        <v>0</v>
      </c>
      <c r="R145" s="122">
        <f t="shared" si="59"/>
        <v>0</v>
      </c>
    </row>
    <row r="146" spans="1:18" ht="15.75">
      <c r="A146" s="53">
        <v>127</v>
      </c>
      <c r="B146" s="38" t="s">
        <v>48</v>
      </c>
      <c r="C146" s="119">
        <f aca="true" t="shared" si="60" ref="C146:F150">SUM(G146,K146,O146)</f>
        <v>0</v>
      </c>
      <c r="D146" s="119">
        <f t="shared" si="60"/>
        <v>0</v>
      </c>
      <c r="E146" s="119">
        <f t="shared" si="60"/>
        <v>0</v>
      </c>
      <c r="F146" s="119">
        <f t="shared" si="60"/>
        <v>0</v>
      </c>
      <c r="G146" s="120">
        <f>SUM(H146+J146)</f>
        <v>0</v>
      </c>
      <c r="H146" s="120"/>
      <c r="I146" s="120"/>
      <c r="J146" s="120"/>
      <c r="K146" s="120">
        <f>SUM(L146+N146)</f>
        <v>0</v>
      </c>
      <c r="L146" s="120"/>
      <c r="M146" s="120"/>
      <c r="N146" s="120"/>
      <c r="O146" s="120">
        <f>SUM(P146,R146)</f>
        <v>0</v>
      </c>
      <c r="P146" s="120"/>
      <c r="Q146" s="120"/>
      <c r="R146" s="121"/>
    </row>
    <row r="147" spans="1:18" ht="15.75">
      <c r="A147" s="53">
        <v>128</v>
      </c>
      <c r="B147" s="38" t="s">
        <v>49</v>
      </c>
      <c r="C147" s="119">
        <f t="shared" si="60"/>
        <v>0</v>
      </c>
      <c r="D147" s="119">
        <f t="shared" si="60"/>
        <v>0</v>
      </c>
      <c r="E147" s="119">
        <f t="shared" si="60"/>
        <v>0</v>
      </c>
      <c r="F147" s="119">
        <f t="shared" si="60"/>
        <v>0</v>
      </c>
      <c r="G147" s="120">
        <f aca="true" t="shared" si="61" ref="G147:G170">SUM(H147+J147)</f>
        <v>0</v>
      </c>
      <c r="H147" s="120"/>
      <c r="I147" s="120"/>
      <c r="J147" s="120"/>
      <c r="K147" s="120">
        <f aca="true" t="shared" si="62" ref="K147:K170">SUM(L147+N147)</f>
        <v>0</v>
      </c>
      <c r="L147" s="120"/>
      <c r="M147" s="120"/>
      <c r="N147" s="120"/>
      <c r="O147" s="120">
        <f aca="true" t="shared" si="63" ref="O147:O170">SUM(P147,R147)</f>
        <v>0</v>
      </c>
      <c r="P147" s="120"/>
      <c r="Q147" s="120"/>
      <c r="R147" s="121"/>
    </row>
    <row r="148" spans="1:18" ht="15.75">
      <c r="A148" s="53">
        <v>129</v>
      </c>
      <c r="B148" s="38" t="s">
        <v>90</v>
      </c>
      <c r="C148" s="119">
        <f t="shared" si="60"/>
        <v>0</v>
      </c>
      <c r="D148" s="119">
        <f t="shared" si="60"/>
        <v>0</v>
      </c>
      <c r="E148" s="119">
        <f t="shared" si="60"/>
        <v>0</v>
      </c>
      <c r="F148" s="119">
        <f t="shared" si="60"/>
        <v>0</v>
      </c>
      <c r="G148" s="120">
        <f t="shared" si="61"/>
        <v>0</v>
      </c>
      <c r="H148" s="120"/>
      <c r="I148" s="120"/>
      <c r="J148" s="120"/>
      <c r="K148" s="120">
        <f t="shared" si="62"/>
        <v>0</v>
      </c>
      <c r="L148" s="120"/>
      <c r="M148" s="120"/>
      <c r="N148" s="120"/>
      <c r="O148" s="120">
        <f t="shared" si="63"/>
        <v>0</v>
      </c>
      <c r="P148" s="120"/>
      <c r="Q148" s="120"/>
      <c r="R148" s="121"/>
    </row>
    <row r="149" spans="1:18" ht="15.75">
      <c r="A149" s="53">
        <v>130</v>
      </c>
      <c r="B149" s="38" t="s">
        <v>51</v>
      </c>
      <c r="C149" s="119">
        <f t="shared" si="60"/>
        <v>-0.8</v>
      </c>
      <c r="D149" s="119">
        <f t="shared" si="60"/>
        <v>-0.8</v>
      </c>
      <c r="E149" s="119">
        <f t="shared" si="60"/>
        <v>0</v>
      </c>
      <c r="F149" s="119">
        <f t="shared" si="60"/>
        <v>0</v>
      </c>
      <c r="G149" s="120">
        <f t="shared" si="61"/>
        <v>-0.8</v>
      </c>
      <c r="H149" s="120">
        <v>-0.8</v>
      </c>
      <c r="I149" s="120"/>
      <c r="J149" s="120"/>
      <c r="K149" s="120">
        <f t="shared" si="62"/>
        <v>0</v>
      </c>
      <c r="L149" s="120"/>
      <c r="M149" s="120"/>
      <c r="N149" s="120"/>
      <c r="O149" s="120">
        <f t="shared" si="63"/>
        <v>0</v>
      </c>
      <c r="P149" s="120"/>
      <c r="Q149" s="120"/>
      <c r="R149" s="121"/>
    </row>
    <row r="150" spans="1:18" ht="15.75">
      <c r="A150" s="53">
        <v>131</v>
      </c>
      <c r="B150" s="38" t="s">
        <v>50</v>
      </c>
      <c r="C150" s="119">
        <f t="shared" si="60"/>
        <v>0</v>
      </c>
      <c r="D150" s="119">
        <f t="shared" si="60"/>
        <v>0</v>
      </c>
      <c r="E150" s="119">
        <f t="shared" si="60"/>
        <v>0</v>
      </c>
      <c r="F150" s="119">
        <f t="shared" si="60"/>
        <v>0</v>
      </c>
      <c r="G150" s="120">
        <f t="shared" si="61"/>
        <v>0</v>
      </c>
      <c r="H150" s="120"/>
      <c r="I150" s="120"/>
      <c r="J150" s="120"/>
      <c r="K150" s="120">
        <f t="shared" si="62"/>
        <v>0</v>
      </c>
      <c r="L150" s="120"/>
      <c r="M150" s="120"/>
      <c r="N150" s="120"/>
      <c r="O150" s="120">
        <f t="shared" si="63"/>
        <v>0</v>
      </c>
      <c r="P150" s="120"/>
      <c r="Q150" s="120"/>
      <c r="R150" s="121"/>
    </row>
    <row r="151" spans="1:18" ht="15.75">
      <c r="A151" s="53">
        <v>132</v>
      </c>
      <c r="B151" s="38" t="s">
        <v>64</v>
      </c>
      <c r="C151" s="119">
        <f aca="true" t="shared" si="64" ref="C151:F155">SUM(G151,K151,O151)</f>
        <v>3</v>
      </c>
      <c r="D151" s="119">
        <f t="shared" si="64"/>
        <v>3</v>
      </c>
      <c r="E151" s="119">
        <f t="shared" si="64"/>
        <v>2.2</v>
      </c>
      <c r="F151" s="119">
        <f t="shared" si="64"/>
        <v>0</v>
      </c>
      <c r="G151" s="120">
        <f t="shared" si="61"/>
        <v>3</v>
      </c>
      <c r="H151" s="120">
        <v>3</v>
      </c>
      <c r="I151" s="120">
        <v>2.2</v>
      </c>
      <c r="J151" s="120"/>
      <c r="K151" s="120">
        <f t="shared" si="62"/>
        <v>0</v>
      </c>
      <c r="L151" s="120"/>
      <c r="M151" s="120"/>
      <c r="N151" s="120"/>
      <c r="O151" s="120">
        <f t="shared" si="63"/>
        <v>0</v>
      </c>
      <c r="P151" s="120"/>
      <c r="Q151" s="120"/>
      <c r="R151" s="121"/>
    </row>
    <row r="152" spans="1:18" ht="15.75">
      <c r="A152" s="53">
        <v>133</v>
      </c>
      <c r="B152" s="38" t="s">
        <v>46</v>
      </c>
      <c r="C152" s="119">
        <f t="shared" si="64"/>
        <v>-1.1</v>
      </c>
      <c r="D152" s="119">
        <f t="shared" si="64"/>
        <v>-1.1</v>
      </c>
      <c r="E152" s="119">
        <f t="shared" si="64"/>
        <v>-1.8</v>
      </c>
      <c r="F152" s="119">
        <f t="shared" si="64"/>
        <v>0</v>
      </c>
      <c r="G152" s="120">
        <f t="shared" si="61"/>
        <v>-1.6</v>
      </c>
      <c r="H152" s="120">
        <v>-1.6</v>
      </c>
      <c r="I152" s="120">
        <v>-1.8</v>
      </c>
      <c r="J152" s="120"/>
      <c r="K152" s="120">
        <f t="shared" si="62"/>
        <v>0</v>
      </c>
      <c r="L152" s="120"/>
      <c r="M152" s="120"/>
      <c r="N152" s="120"/>
      <c r="O152" s="120">
        <f t="shared" si="63"/>
        <v>0.5</v>
      </c>
      <c r="P152" s="120">
        <v>0.5</v>
      </c>
      <c r="Q152" s="120"/>
      <c r="R152" s="121"/>
    </row>
    <row r="153" spans="1:18" ht="15.75">
      <c r="A153" s="53">
        <v>134</v>
      </c>
      <c r="B153" s="38" t="s">
        <v>45</v>
      </c>
      <c r="C153" s="119">
        <f t="shared" si="64"/>
        <v>0.5</v>
      </c>
      <c r="D153" s="119">
        <f t="shared" si="64"/>
        <v>0.5</v>
      </c>
      <c r="E153" s="119">
        <f t="shared" si="64"/>
        <v>0.2</v>
      </c>
      <c r="F153" s="119">
        <f t="shared" si="64"/>
        <v>0</v>
      </c>
      <c r="G153" s="120">
        <f t="shared" si="61"/>
        <v>0.5</v>
      </c>
      <c r="H153" s="120">
        <v>0.5</v>
      </c>
      <c r="I153" s="120">
        <v>0.2</v>
      </c>
      <c r="J153" s="120"/>
      <c r="K153" s="120">
        <f t="shared" si="62"/>
        <v>0</v>
      </c>
      <c r="L153" s="120"/>
      <c r="M153" s="120"/>
      <c r="N153" s="120"/>
      <c r="O153" s="120">
        <f t="shared" si="63"/>
        <v>0</v>
      </c>
      <c r="P153" s="120"/>
      <c r="Q153" s="120"/>
      <c r="R153" s="121"/>
    </row>
    <row r="154" spans="1:18" ht="15.75">
      <c r="A154" s="53">
        <v>135</v>
      </c>
      <c r="B154" s="38" t="s">
        <v>44</v>
      </c>
      <c r="C154" s="119">
        <f t="shared" si="64"/>
        <v>0.4</v>
      </c>
      <c r="D154" s="119">
        <f t="shared" si="64"/>
        <v>0.4</v>
      </c>
      <c r="E154" s="119">
        <f t="shared" si="64"/>
        <v>0</v>
      </c>
      <c r="F154" s="119">
        <f t="shared" si="64"/>
        <v>0</v>
      </c>
      <c r="G154" s="120">
        <f t="shared" si="61"/>
        <v>0</v>
      </c>
      <c r="H154" s="120"/>
      <c r="I154" s="120"/>
      <c r="J154" s="120"/>
      <c r="K154" s="120">
        <f t="shared" si="62"/>
        <v>0</v>
      </c>
      <c r="L154" s="120"/>
      <c r="M154" s="120"/>
      <c r="N154" s="120"/>
      <c r="O154" s="120">
        <f t="shared" si="63"/>
        <v>0.4</v>
      </c>
      <c r="P154" s="120">
        <v>0.4</v>
      </c>
      <c r="Q154" s="120"/>
      <c r="R154" s="121"/>
    </row>
    <row r="155" spans="1:18" ht="15.75">
      <c r="A155" s="53">
        <v>136</v>
      </c>
      <c r="B155" s="38" t="s">
        <v>47</v>
      </c>
      <c r="C155" s="119">
        <f t="shared" si="64"/>
        <v>0.7</v>
      </c>
      <c r="D155" s="119">
        <f t="shared" si="64"/>
        <v>0.7</v>
      </c>
      <c r="E155" s="119">
        <f t="shared" si="64"/>
        <v>-0.6</v>
      </c>
      <c r="F155" s="119">
        <f t="shared" si="64"/>
        <v>0</v>
      </c>
      <c r="G155" s="120">
        <f t="shared" si="61"/>
        <v>0.7</v>
      </c>
      <c r="H155" s="120">
        <v>0.7</v>
      </c>
      <c r="I155" s="120">
        <v>-0.6</v>
      </c>
      <c r="J155" s="120"/>
      <c r="K155" s="120">
        <f t="shared" si="62"/>
        <v>0</v>
      </c>
      <c r="L155" s="120"/>
      <c r="M155" s="120"/>
      <c r="N155" s="120"/>
      <c r="O155" s="120">
        <f t="shared" si="63"/>
        <v>0</v>
      </c>
      <c r="P155" s="120"/>
      <c r="Q155" s="120"/>
      <c r="R155" s="121"/>
    </row>
    <row r="156" spans="1:18" ht="15.75">
      <c r="A156" s="53">
        <v>137</v>
      </c>
      <c r="B156" s="23" t="s">
        <v>115</v>
      </c>
      <c r="C156" s="117">
        <f>SUM(C157:C159)</f>
        <v>0</v>
      </c>
      <c r="D156" s="117">
        <f aca="true" t="shared" si="65" ref="D156:R156">SUM(D157:D159)</f>
        <v>4.5</v>
      </c>
      <c r="E156" s="117">
        <f t="shared" si="65"/>
        <v>0</v>
      </c>
      <c r="F156" s="117">
        <f t="shared" si="65"/>
        <v>-4.5</v>
      </c>
      <c r="G156" s="24">
        <f t="shared" si="65"/>
        <v>0</v>
      </c>
      <c r="H156" s="24">
        <f t="shared" si="65"/>
        <v>4.5</v>
      </c>
      <c r="I156" s="24">
        <f t="shared" si="65"/>
        <v>0</v>
      </c>
      <c r="J156" s="24">
        <f t="shared" si="65"/>
        <v>-4.5</v>
      </c>
      <c r="K156" s="24">
        <f t="shared" si="65"/>
        <v>0</v>
      </c>
      <c r="L156" s="24">
        <f t="shared" si="65"/>
        <v>0</v>
      </c>
      <c r="M156" s="24">
        <f t="shared" si="65"/>
        <v>0</v>
      </c>
      <c r="N156" s="24">
        <f t="shared" si="65"/>
        <v>0</v>
      </c>
      <c r="O156" s="24">
        <f t="shared" si="65"/>
        <v>0</v>
      </c>
      <c r="P156" s="24">
        <f t="shared" si="65"/>
        <v>0</v>
      </c>
      <c r="Q156" s="24">
        <f t="shared" si="65"/>
        <v>0</v>
      </c>
      <c r="R156" s="122">
        <f t="shared" si="65"/>
        <v>0</v>
      </c>
    </row>
    <row r="157" spans="1:18" ht="48.75" customHeight="1">
      <c r="A157" s="53">
        <v>138</v>
      </c>
      <c r="B157" s="101" t="s">
        <v>23</v>
      </c>
      <c r="C157" s="119">
        <f aca="true" t="shared" si="66" ref="C157:F170">SUM(G157,K157,O157)</f>
        <v>0</v>
      </c>
      <c r="D157" s="119">
        <f t="shared" si="66"/>
        <v>0</v>
      </c>
      <c r="E157" s="119">
        <f t="shared" si="66"/>
        <v>0</v>
      </c>
      <c r="F157" s="119">
        <f t="shared" si="66"/>
        <v>0</v>
      </c>
      <c r="G157" s="120">
        <f t="shared" si="61"/>
        <v>0</v>
      </c>
      <c r="H157" s="120"/>
      <c r="I157" s="120"/>
      <c r="J157" s="120"/>
      <c r="K157" s="120">
        <f t="shared" si="62"/>
        <v>0</v>
      </c>
      <c r="L157" s="120"/>
      <c r="M157" s="120"/>
      <c r="N157" s="120"/>
      <c r="O157" s="120">
        <f t="shared" si="63"/>
        <v>0</v>
      </c>
      <c r="P157" s="120"/>
      <c r="Q157" s="120"/>
      <c r="R157" s="121"/>
    </row>
    <row r="158" spans="1:18" ht="28.5" customHeight="1">
      <c r="A158" s="53">
        <v>139</v>
      </c>
      <c r="B158" s="101" t="s">
        <v>148</v>
      </c>
      <c r="C158" s="119">
        <f t="shared" si="66"/>
        <v>0</v>
      </c>
      <c r="D158" s="119">
        <f t="shared" si="66"/>
        <v>4.5</v>
      </c>
      <c r="E158" s="119">
        <f t="shared" si="66"/>
        <v>0</v>
      </c>
      <c r="F158" s="119">
        <f t="shared" si="66"/>
        <v>-4.5</v>
      </c>
      <c r="G158" s="120">
        <f t="shared" si="61"/>
        <v>0</v>
      </c>
      <c r="H158" s="120">
        <v>4.5</v>
      </c>
      <c r="I158" s="120"/>
      <c r="J158" s="120">
        <v>-4.5</v>
      </c>
      <c r="K158" s="120">
        <f t="shared" si="62"/>
        <v>0</v>
      </c>
      <c r="L158" s="120"/>
      <c r="M158" s="120"/>
      <c r="N158" s="120"/>
      <c r="O158" s="120">
        <f t="shared" si="63"/>
        <v>0</v>
      </c>
      <c r="P158" s="120"/>
      <c r="Q158" s="120"/>
      <c r="R158" s="121"/>
    </row>
    <row r="159" spans="1:18" ht="17.25" customHeight="1">
      <c r="A159" s="53">
        <v>140</v>
      </c>
      <c r="B159" s="101"/>
      <c r="C159" s="119">
        <f t="shared" si="66"/>
        <v>0</v>
      </c>
      <c r="D159" s="119">
        <f t="shared" si="66"/>
        <v>0</v>
      </c>
      <c r="E159" s="119">
        <f t="shared" si="66"/>
        <v>0</v>
      </c>
      <c r="F159" s="119">
        <f t="shared" si="66"/>
        <v>0</v>
      </c>
      <c r="G159" s="120">
        <f t="shared" si="61"/>
        <v>0</v>
      </c>
      <c r="H159" s="120"/>
      <c r="I159" s="120"/>
      <c r="J159" s="120"/>
      <c r="K159" s="120">
        <f t="shared" si="62"/>
        <v>0</v>
      </c>
      <c r="L159" s="120"/>
      <c r="M159" s="120"/>
      <c r="N159" s="120"/>
      <c r="O159" s="120">
        <f t="shared" si="63"/>
        <v>0</v>
      </c>
      <c r="P159" s="120"/>
      <c r="Q159" s="120"/>
      <c r="R159" s="121"/>
    </row>
    <row r="160" spans="1:18" ht="18.75" customHeight="1">
      <c r="A160" s="53">
        <v>141</v>
      </c>
      <c r="B160" s="23" t="s">
        <v>118</v>
      </c>
      <c r="C160" s="117">
        <f aca="true" t="shared" si="67" ref="C160:R160">SUM(C161:C164)</f>
        <v>-7</v>
      </c>
      <c r="D160" s="117">
        <f t="shared" si="67"/>
        <v>-7</v>
      </c>
      <c r="E160" s="117">
        <f t="shared" si="67"/>
        <v>0</v>
      </c>
      <c r="F160" s="117">
        <f t="shared" si="67"/>
        <v>0</v>
      </c>
      <c r="G160" s="24">
        <f t="shared" si="67"/>
        <v>-7</v>
      </c>
      <c r="H160" s="24">
        <f t="shared" si="67"/>
        <v>-7</v>
      </c>
      <c r="I160" s="24">
        <f t="shared" si="67"/>
        <v>0</v>
      </c>
      <c r="J160" s="24">
        <f t="shared" si="67"/>
        <v>0</v>
      </c>
      <c r="K160" s="24">
        <f t="shared" si="67"/>
        <v>0</v>
      </c>
      <c r="L160" s="24">
        <f t="shared" si="67"/>
        <v>0</v>
      </c>
      <c r="M160" s="24">
        <f t="shared" si="67"/>
        <v>0</v>
      </c>
      <c r="N160" s="24">
        <f t="shared" si="67"/>
        <v>0</v>
      </c>
      <c r="O160" s="24">
        <f t="shared" si="67"/>
        <v>0</v>
      </c>
      <c r="P160" s="24">
        <f t="shared" si="67"/>
        <v>0</v>
      </c>
      <c r="Q160" s="24">
        <f t="shared" si="67"/>
        <v>0</v>
      </c>
      <c r="R160" s="122">
        <f t="shared" si="67"/>
        <v>0</v>
      </c>
    </row>
    <row r="161" spans="1:18" ht="29.25" customHeight="1">
      <c r="A161" s="53">
        <v>142</v>
      </c>
      <c r="B161" s="101" t="s">
        <v>17</v>
      </c>
      <c r="C161" s="119">
        <f>SUM(G161,K161,O161)</f>
        <v>0</v>
      </c>
      <c r="D161" s="119">
        <f>SUM(H161,L161,P161)</f>
        <v>0</v>
      </c>
      <c r="E161" s="119">
        <f>SUM(I161,M161,Q161)</f>
        <v>0</v>
      </c>
      <c r="F161" s="119">
        <f>SUM(J161,N161,R161)</f>
        <v>0</v>
      </c>
      <c r="G161" s="120">
        <f>SUM(H161+J161)</f>
        <v>0</v>
      </c>
      <c r="H161" s="120"/>
      <c r="I161" s="120"/>
      <c r="J161" s="120"/>
      <c r="K161" s="120">
        <f>SUM(L161+N161)</f>
        <v>0</v>
      </c>
      <c r="L161" s="120"/>
      <c r="M161" s="120"/>
      <c r="N161" s="120"/>
      <c r="O161" s="120">
        <f>SUM(P161,R161)</f>
        <v>0</v>
      </c>
      <c r="P161" s="120"/>
      <c r="Q161" s="120"/>
      <c r="R161" s="121"/>
    </row>
    <row r="162" spans="1:18" ht="16.5" customHeight="1">
      <c r="A162" s="53">
        <v>143</v>
      </c>
      <c r="B162" s="38" t="s">
        <v>69</v>
      </c>
      <c r="C162" s="119">
        <f t="shared" si="66"/>
        <v>0</v>
      </c>
      <c r="D162" s="119">
        <f t="shared" si="66"/>
        <v>0</v>
      </c>
      <c r="E162" s="119">
        <f t="shared" si="66"/>
        <v>0</v>
      </c>
      <c r="F162" s="119">
        <f t="shared" si="66"/>
        <v>0</v>
      </c>
      <c r="G162" s="120">
        <f t="shared" si="61"/>
        <v>0</v>
      </c>
      <c r="H162" s="120"/>
      <c r="I162" s="120"/>
      <c r="J162" s="120"/>
      <c r="K162" s="120">
        <f t="shared" si="62"/>
        <v>0</v>
      </c>
      <c r="L162" s="120"/>
      <c r="M162" s="120"/>
      <c r="N162" s="120"/>
      <c r="O162" s="120">
        <f t="shared" si="63"/>
        <v>0</v>
      </c>
      <c r="P162" s="120"/>
      <c r="Q162" s="120"/>
      <c r="R162" s="121"/>
    </row>
    <row r="163" spans="1:18" ht="67.5" customHeight="1">
      <c r="A163" s="53"/>
      <c r="B163" s="112" t="s">
        <v>159</v>
      </c>
      <c r="C163" s="119">
        <f t="shared" si="66"/>
        <v>0</v>
      </c>
      <c r="D163" s="119">
        <f t="shared" si="66"/>
        <v>0</v>
      </c>
      <c r="E163" s="119">
        <f t="shared" si="66"/>
        <v>0</v>
      </c>
      <c r="F163" s="119">
        <f t="shared" si="66"/>
        <v>0</v>
      </c>
      <c r="G163" s="120">
        <f t="shared" si="61"/>
        <v>0</v>
      </c>
      <c r="H163" s="120"/>
      <c r="I163" s="120"/>
      <c r="J163" s="120"/>
      <c r="K163" s="120">
        <f t="shared" si="62"/>
        <v>0</v>
      </c>
      <c r="L163" s="120"/>
      <c r="M163" s="120"/>
      <c r="N163" s="120"/>
      <c r="O163" s="120">
        <f t="shared" si="63"/>
        <v>0</v>
      </c>
      <c r="P163" s="120"/>
      <c r="Q163" s="120"/>
      <c r="R163" s="121"/>
    </row>
    <row r="164" spans="1:18" ht="27" customHeight="1">
      <c r="A164" s="53">
        <v>145</v>
      </c>
      <c r="B164" s="101" t="s">
        <v>110</v>
      </c>
      <c r="C164" s="119">
        <f>SUM(G164,K164,O164)</f>
        <v>-7</v>
      </c>
      <c r="D164" s="119">
        <f>SUM(H164,L164,P164)</f>
        <v>-7</v>
      </c>
      <c r="E164" s="119">
        <f>SUM(I164,M164,Q164)</f>
        <v>0</v>
      </c>
      <c r="F164" s="119">
        <f>SUM(J164,N164,R164)</f>
        <v>0</v>
      </c>
      <c r="G164" s="120">
        <f t="shared" si="61"/>
        <v>-7</v>
      </c>
      <c r="H164" s="120">
        <v>-7</v>
      </c>
      <c r="I164" s="120"/>
      <c r="J164" s="120"/>
      <c r="K164" s="120">
        <f t="shared" si="62"/>
        <v>0</v>
      </c>
      <c r="L164" s="120"/>
      <c r="M164" s="120"/>
      <c r="N164" s="120"/>
      <c r="O164" s="120">
        <f t="shared" si="63"/>
        <v>0</v>
      </c>
      <c r="P164" s="120"/>
      <c r="Q164" s="120"/>
      <c r="R164" s="121"/>
    </row>
    <row r="165" spans="1:18" ht="18" customHeight="1">
      <c r="A165" s="53">
        <v>146</v>
      </c>
      <c r="B165" s="102" t="s">
        <v>125</v>
      </c>
      <c r="C165" s="117">
        <f aca="true" t="shared" si="68" ref="C165:R165">SUM(C166:C170)</f>
        <v>0</v>
      </c>
      <c r="D165" s="117">
        <f t="shared" si="68"/>
        <v>0</v>
      </c>
      <c r="E165" s="117">
        <f t="shared" si="68"/>
        <v>0</v>
      </c>
      <c r="F165" s="117">
        <f t="shared" si="68"/>
        <v>0</v>
      </c>
      <c r="G165" s="24">
        <f t="shared" si="68"/>
        <v>0</v>
      </c>
      <c r="H165" s="24">
        <f t="shared" si="68"/>
        <v>0</v>
      </c>
      <c r="I165" s="24">
        <f t="shared" si="68"/>
        <v>0</v>
      </c>
      <c r="J165" s="24">
        <f t="shared" si="68"/>
        <v>0</v>
      </c>
      <c r="K165" s="24">
        <f t="shared" si="68"/>
        <v>0</v>
      </c>
      <c r="L165" s="24">
        <f t="shared" si="68"/>
        <v>0</v>
      </c>
      <c r="M165" s="24">
        <f t="shared" si="68"/>
        <v>0</v>
      </c>
      <c r="N165" s="24">
        <f t="shared" si="68"/>
        <v>0</v>
      </c>
      <c r="O165" s="24">
        <f t="shared" si="68"/>
        <v>0</v>
      </c>
      <c r="P165" s="24">
        <f t="shared" si="68"/>
        <v>0</v>
      </c>
      <c r="Q165" s="24">
        <f t="shared" si="68"/>
        <v>0</v>
      </c>
      <c r="R165" s="24">
        <f t="shared" si="68"/>
        <v>0</v>
      </c>
    </row>
    <row r="166" spans="1:18" ht="31.5">
      <c r="A166" s="53">
        <v>147</v>
      </c>
      <c r="B166" s="101" t="s">
        <v>16</v>
      </c>
      <c r="C166" s="119">
        <f t="shared" si="66"/>
        <v>0</v>
      </c>
      <c r="D166" s="119">
        <f t="shared" si="66"/>
        <v>0</v>
      </c>
      <c r="E166" s="119">
        <f t="shared" si="66"/>
        <v>0</v>
      </c>
      <c r="F166" s="119">
        <f t="shared" si="66"/>
        <v>0</v>
      </c>
      <c r="G166" s="120">
        <f t="shared" si="61"/>
        <v>0</v>
      </c>
      <c r="H166" s="120"/>
      <c r="I166" s="120"/>
      <c r="J166" s="120"/>
      <c r="K166" s="120">
        <f t="shared" si="62"/>
        <v>0</v>
      </c>
      <c r="L166" s="120"/>
      <c r="M166" s="120"/>
      <c r="N166" s="120"/>
      <c r="O166" s="120">
        <f t="shared" si="63"/>
        <v>0</v>
      </c>
      <c r="P166" s="120"/>
      <c r="Q166" s="120"/>
      <c r="R166" s="121"/>
    </row>
    <row r="167" spans="1:18" ht="63">
      <c r="A167" s="53">
        <v>148</v>
      </c>
      <c r="B167" s="101" t="s">
        <v>138</v>
      </c>
      <c r="C167" s="119">
        <f t="shared" si="66"/>
        <v>0</v>
      </c>
      <c r="D167" s="119">
        <f t="shared" si="66"/>
        <v>0</v>
      </c>
      <c r="E167" s="119">
        <f t="shared" si="66"/>
        <v>0</v>
      </c>
      <c r="F167" s="119">
        <f t="shared" si="66"/>
        <v>0</v>
      </c>
      <c r="G167" s="120">
        <f t="shared" si="61"/>
        <v>0</v>
      </c>
      <c r="H167" s="120"/>
      <c r="I167" s="120"/>
      <c r="J167" s="120"/>
      <c r="K167" s="120">
        <f t="shared" si="62"/>
        <v>0</v>
      </c>
      <c r="L167" s="120"/>
      <c r="M167" s="120"/>
      <c r="N167" s="120"/>
      <c r="O167" s="120">
        <f t="shared" si="63"/>
        <v>0</v>
      </c>
      <c r="P167" s="120"/>
      <c r="Q167" s="120"/>
      <c r="R167" s="121"/>
    </row>
    <row r="168" spans="1:18" ht="39.75" customHeight="1">
      <c r="A168" s="53"/>
      <c r="B168" s="101" t="s">
        <v>150</v>
      </c>
      <c r="C168" s="119">
        <f t="shared" si="66"/>
        <v>0</v>
      </c>
      <c r="D168" s="119">
        <f t="shared" si="66"/>
        <v>0</v>
      </c>
      <c r="E168" s="119">
        <f t="shared" si="66"/>
        <v>0</v>
      </c>
      <c r="F168" s="119">
        <f t="shared" si="66"/>
        <v>0</v>
      </c>
      <c r="G168" s="120">
        <f t="shared" si="61"/>
        <v>0</v>
      </c>
      <c r="H168" s="120"/>
      <c r="I168" s="120"/>
      <c r="J168" s="120"/>
      <c r="K168" s="120">
        <f t="shared" si="62"/>
        <v>0</v>
      </c>
      <c r="L168" s="120"/>
      <c r="M168" s="120"/>
      <c r="N168" s="120"/>
      <c r="O168" s="120">
        <f t="shared" si="63"/>
        <v>0</v>
      </c>
      <c r="P168" s="120"/>
      <c r="Q168" s="120"/>
      <c r="R168" s="121"/>
    </row>
    <row r="169" spans="1:18" ht="47.25">
      <c r="A169" s="53">
        <v>149</v>
      </c>
      <c r="B169" s="101" t="s">
        <v>149</v>
      </c>
      <c r="C169" s="119">
        <f t="shared" si="66"/>
        <v>0</v>
      </c>
      <c r="D169" s="119">
        <f t="shared" si="66"/>
        <v>0</v>
      </c>
      <c r="E169" s="119">
        <f t="shared" si="66"/>
        <v>0</v>
      </c>
      <c r="F169" s="119">
        <f t="shared" si="66"/>
        <v>0</v>
      </c>
      <c r="G169" s="120">
        <f t="shared" si="61"/>
        <v>0</v>
      </c>
      <c r="H169" s="120"/>
      <c r="I169" s="120"/>
      <c r="J169" s="120"/>
      <c r="K169" s="120">
        <f t="shared" si="62"/>
        <v>0</v>
      </c>
      <c r="L169" s="120"/>
      <c r="M169" s="120"/>
      <c r="N169" s="120"/>
      <c r="O169" s="120">
        <f t="shared" si="63"/>
        <v>0</v>
      </c>
      <c r="P169" s="120"/>
      <c r="Q169" s="120"/>
      <c r="R169" s="121"/>
    </row>
    <row r="170" spans="1:18" ht="34.5" customHeight="1" thickBot="1">
      <c r="A170" s="53">
        <v>150</v>
      </c>
      <c r="B170" s="106" t="s">
        <v>151</v>
      </c>
      <c r="C170" s="119">
        <f t="shared" si="66"/>
        <v>0</v>
      </c>
      <c r="D170" s="119">
        <f t="shared" si="66"/>
        <v>0</v>
      </c>
      <c r="E170" s="119">
        <f t="shared" si="66"/>
        <v>0</v>
      </c>
      <c r="F170" s="119">
        <f t="shared" si="66"/>
        <v>0</v>
      </c>
      <c r="G170" s="120">
        <f t="shared" si="61"/>
        <v>0</v>
      </c>
      <c r="H170" s="125"/>
      <c r="I170" s="125"/>
      <c r="J170" s="125"/>
      <c r="K170" s="120">
        <f t="shared" si="62"/>
        <v>0</v>
      </c>
      <c r="L170" s="125"/>
      <c r="M170" s="125"/>
      <c r="N170" s="125"/>
      <c r="O170" s="120">
        <f t="shared" si="63"/>
        <v>0</v>
      </c>
      <c r="P170" s="125"/>
      <c r="Q170" s="125"/>
      <c r="R170" s="126"/>
    </row>
    <row r="171" spans="1:18" ht="34.5" customHeight="1" thickBot="1">
      <c r="A171" s="53">
        <v>151</v>
      </c>
      <c r="B171" s="36" t="s">
        <v>158</v>
      </c>
      <c r="C171" s="113">
        <f>SUM(C172)</f>
        <v>0</v>
      </c>
      <c r="D171" s="113">
        <f aca="true" t="shared" si="69" ref="D171:R171">SUM(D172)</f>
        <v>0</v>
      </c>
      <c r="E171" s="113">
        <f t="shared" si="69"/>
        <v>0</v>
      </c>
      <c r="F171" s="113">
        <f t="shared" si="69"/>
        <v>0</v>
      </c>
      <c r="G171" s="113">
        <f t="shared" si="69"/>
        <v>0</v>
      </c>
      <c r="H171" s="113">
        <f t="shared" si="69"/>
        <v>0</v>
      </c>
      <c r="I171" s="113">
        <f t="shared" si="69"/>
        <v>0</v>
      </c>
      <c r="J171" s="113">
        <f t="shared" si="69"/>
        <v>0</v>
      </c>
      <c r="K171" s="113">
        <f t="shared" si="69"/>
        <v>0</v>
      </c>
      <c r="L171" s="113">
        <f t="shared" si="69"/>
        <v>0</v>
      </c>
      <c r="M171" s="113">
        <f t="shared" si="69"/>
        <v>0</v>
      </c>
      <c r="N171" s="113">
        <f t="shared" si="69"/>
        <v>0</v>
      </c>
      <c r="O171" s="113">
        <f t="shared" si="69"/>
        <v>0</v>
      </c>
      <c r="P171" s="113">
        <f t="shared" si="69"/>
        <v>0</v>
      </c>
      <c r="Q171" s="113">
        <f t="shared" si="69"/>
        <v>0</v>
      </c>
      <c r="R171" s="114">
        <f t="shared" si="69"/>
        <v>0</v>
      </c>
    </row>
    <row r="172" spans="1:18" ht="18" customHeight="1">
      <c r="A172" s="53">
        <v>152</v>
      </c>
      <c r="B172" s="108" t="s">
        <v>118</v>
      </c>
      <c r="C172" s="115">
        <f>SUM(C173:C175)</f>
        <v>0</v>
      </c>
      <c r="D172" s="115">
        <f aca="true" t="shared" si="70" ref="D172:R172">SUM(D173:D175)</f>
        <v>0</v>
      </c>
      <c r="E172" s="115">
        <f t="shared" si="70"/>
        <v>0</v>
      </c>
      <c r="F172" s="115">
        <f t="shared" si="70"/>
        <v>0</v>
      </c>
      <c r="G172" s="129">
        <f t="shared" si="70"/>
        <v>0</v>
      </c>
      <c r="H172" s="129">
        <f t="shared" si="70"/>
        <v>0</v>
      </c>
      <c r="I172" s="129">
        <f t="shared" si="70"/>
        <v>0</v>
      </c>
      <c r="J172" s="129">
        <f t="shared" si="70"/>
        <v>0</v>
      </c>
      <c r="K172" s="129">
        <f t="shared" si="70"/>
        <v>0</v>
      </c>
      <c r="L172" s="129">
        <f t="shared" si="70"/>
        <v>0</v>
      </c>
      <c r="M172" s="129">
        <f t="shared" si="70"/>
        <v>0</v>
      </c>
      <c r="N172" s="129">
        <f t="shared" si="70"/>
        <v>0</v>
      </c>
      <c r="O172" s="129">
        <f t="shared" si="70"/>
        <v>0</v>
      </c>
      <c r="P172" s="129">
        <f t="shared" si="70"/>
        <v>0</v>
      </c>
      <c r="Q172" s="129">
        <f t="shared" si="70"/>
        <v>0</v>
      </c>
      <c r="R172" s="129">
        <f t="shared" si="70"/>
        <v>0</v>
      </c>
    </row>
    <row r="173" spans="1:18" ht="31.5">
      <c r="A173" s="53">
        <v>153</v>
      </c>
      <c r="B173" s="101" t="s">
        <v>18</v>
      </c>
      <c r="C173" s="119">
        <f aca="true" t="shared" si="71" ref="C173:F175">SUM(G173,K173,O173)</f>
        <v>0</v>
      </c>
      <c r="D173" s="119">
        <f t="shared" si="71"/>
        <v>0</v>
      </c>
      <c r="E173" s="119">
        <f t="shared" si="71"/>
        <v>0</v>
      </c>
      <c r="F173" s="119">
        <f t="shared" si="71"/>
        <v>0</v>
      </c>
      <c r="G173" s="120">
        <f>SUM(H173+J173)</f>
        <v>0</v>
      </c>
      <c r="H173" s="120"/>
      <c r="I173" s="120"/>
      <c r="J173" s="120"/>
      <c r="K173" s="120">
        <f>SUM(L173+N173)</f>
        <v>0</v>
      </c>
      <c r="L173" s="120"/>
      <c r="M173" s="120"/>
      <c r="N173" s="120"/>
      <c r="O173" s="120">
        <f>SUM(P173,R173)</f>
        <v>0</v>
      </c>
      <c r="P173" s="120"/>
      <c r="Q173" s="120"/>
      <c r="R173" s="121"/>
    </row>
    <row r="174" spans="1:18" ht="47.25">
      <c r="A174" s="53">
        <v>154</v>
      </c>
      <c r="B174" s="101" t="s">
        <v>87</v>
      </c>
      <c r="C174" s="119">
        <f t="shared" si="71"/>
        <v>0</v>
      </c>
      <c r="D174" s="119">
        <f t="shared" si="71"/>
        <v>0</v>
      </c>
      <c r="E174" s="119">
        <f t="shared" si="71"/>
        <v>0</v>
      </c>
      <c r="F174" s="119">
        <f t="shared" si="71"/>
        <v>0</v>
      </c>
      <c r="G174" s="120">
        <f>SUM(H174+J174)</f>
        <v>0</v>
      </c>
      <c r="H174" s="120"/>
      <c r="I174" s="120"/>
      <c r="J174" s="120"/>
      <c r="K174" s="120">
        <f>SUM(L174+N174)</f>
        <v>0</v>
      </c>
      <c r="L174" s="120"/>
      <c r="M174" s="120"/>
      <c r="N174" s="120"/>
      <c r="O174" s="120">
        <f>SUM(P174,R174)</f>
        <v>0</v>
      </c>
      <c r="P174" s="120"/>
      <c r="Q174" s="120"/>
      <c r="R174" s="121"/>
    </row>
    <row r="175" spans="1:18" ht="16.5" thickBot="1">
      <c r="A175" s="53">
        <v>155</v>
      </c>
      <c r="B175" s="106" t="s">
        <v>152</v>
      </c>
      <c r="C175" s="119">
        <f t="shared" si="71"/>
        <v>0</v>
      </c>
      <c r="D175" s="119">
        <f t="shared" si="71"/>
        <v>0</v>
      </c>
      <c r="E175" s="119">
        <f t="shared" si="71"/>
        <v>0</v>
      </c>
      <c r="F175" s="119">
        <f t="shared" si="71"/>
        <v>0</v>
      </c>
      <c r="G175" s="120">
        <f>SUM(H175+J175)</f>
        <v>0</v>
      </c>
      <c r="H175" s="125"/>
      <c r="I175" s="125"/>
      <c r="J175" s="125"/>
      <c r="K175" s="120">
        <f>SUM(L175+N175)</f>
        <v>0</v>
      </c>
      <c r="L175" s="125"/>
      <c r="M175" s="125"/>
      <c r="N175" s="125"/>
      <c r="O175" s="120">
        <f>SUM(P175,R175)</f>
        <v>0</v>
      </c>
      <c r="P175" s="125"/>
      <c r="Q175" s="125"/>
      <c r="R175" s="126"/>
    </row>
    <row r="176" spans="1:18" ht="65.25" customHeight="1" thickBot="1">
      <c r="A176" s="53">
        <v>156</v>
      </c>
      <c r="B176" s="36" t="s">
        <v>135</v>
      </c>
      <c r="C176" s="113">
        <f>SUM(C177+C199+C205+C210)</f>
        <v>8.699999999999998</v>
      </c>
      <c r="D176" s="113">
        <f aca="true" t="shared" si="72" ref="D176:R176">SUM(D177+D199+D205+D210)</f>
        <v>-5.8000000000000025</v>
      </c>
      <c r="E176" s="113">
        <f t="shared" si="72"/>
        <v>2.2</v>
      </c>
      <c r="F176" s="113">
        <f t="shared" si="72"/>
        <v>14.5</v>
      </c>
      <c r="G176" s="113">
        <f t="shared" si="72"/>
        <v>-33.2</v>
      </c>
      <c r="H176" s="113">
        <f t="shared" si="72"/>
        <v>-33.2</v>
      </c>
      <c r="I176" s="113">
        <f t="shared" si="72"/>
        <v>-7.3</v>
      </c>
      <c r="J176" s="113">
        <f t="shared" si="72"/>
        <v>0</v>
      </c>
      <c r="K176" s="113">
        <f t="shared" si="72"/>
        <v>2.6</v>
      </c>
      <c r="L176" s="113">
        <f t="shared" si="72"/>
        <v>-11.9</v>
      </c>
      <c r="M176" s="113">
        <f t="shared" si="72"/>
        <v>5.5</v>
      </c>
      <c r="N176" s="113">
        <f t="shared" si="72"/>
        <v>14.5</v>
      </c>
      <c r="O176" s="113">
        <f t="shared" si="72"/>
        <v>39.3</v>
      </c>
      <c r="P176" s="113">
        <f t="shared" si="72"/>
        <v>39.3</v>
      </c>
      <c r="Q176" s="113">
        <f t="shared" si="72"/>
        <v>4</v>
      </c>
      <c r="R176" s="114">
        <f t="shared" si="72"/>
        <v>0</v>
      </c>
    </row>
    <row r="177" spans="1:18" ht="15.75">
      <c r="A177" s="53">
        <v>157</v>
      </c>
      <c r="B177" s="86" t="s">
        <v>107</v>
      </c>
      <c r="C177" s="115">
        <f>SUM(C178+C193)</f>
        <v>-30</v>
      </c>
      <c r="D177" s="115">
        <f aca="true" t="shared" si="73" ref="D177:R177">SUM(D178+D193)</f>
        <v>-44.5</v>
      </c>
      <c r="E177" s="115">
        <f t="shared" si="73"/>
        <v>5.5</v>
      </c>
      <c r="F177" s="115">
        <f t="shared" si="73"/>
        <v>14.5</v>
      </c>
      <c r="G177" s="115">
        <f t="shared" si="73"/>
        <v>-31.5</v>
      </c>
      <c r="H177" s="115">
        <f t="shared" si="73"/>
        <v>-31.5</v>
      </c>
      <c r="I177" s="115">
        <f t="shared" si="73"/>
        <v>0</v>
      </c>
      <c r="J177" s="115">
        <f t="shared" si="73"/>
        <v>0</v>
      </c>
      <c r="K177" s="115">
        <f t="shared" si="73"/>
        <v>1.5</v>
      </c>
      <c r="L177" s="115">
        <f t="shared" si="73"/>
        <v>-13</v>
      </c>
      <c r="M177" s="115">
        <f t="shared" si="73"/>
        <v>5.5</v>
      </c>
      <c r="N177" s="115">
        <f t="shared" si="73"/>
        <v>14.5</v>
      </c>
      <c r="O177" s="115">
        <f t="shared" si="73"/>
        <v>0</v>
      </c>
      <c r="P177" s="115">
        <f t="shared" si="73"/>
        <v>0</v>
      </c>
      <c r="Q177" s="115">
        <f t="shared" si="73"/>
        <v>0</v>
      </c>
      <c r="R177" s="116">
        <f t="shared" si="73"/>
        <v>0</v>
      </c>
    </row>
    <row r="178" spans="1:18" ht="18.75" customHeight="1">
      <c r="A178" s="53">
        <v>158</v>
      </c>
      <c r="B178" s="102" t="s">
        <v>123</v>
      </c>
      <c r="C178" s="117">
        <f>SUM(C179:C192)</f>
        <v>-44.5</v>
      </c>
      <c r="D178" s="117">
        <f aca="true" t="shared" si="74" ref="D178:R178">SUM(D179:D192)</f>
        <v>-44.5</v>
      </c>
      <c r="E178" s="117">
        <f t="shared" si="74"/>
        <v>5.5</v>
      </c>
      <c r="F178" s="117">
        <f t="shared" si="74"/>
        <v>0</v>
      </c>
      <c r="G178" s="24">
        <f t="shared" si="74"/>
        <v>-31.5</v>
      </c>
      <c r="H178" s="24">
        <f t="shared" si="74"/>
        <v>-31.5</v>
      </c>
      <c r="I178" s="24">
        <f t="shared" si="74"/>
        <v>0</v>
      </c>
      <c r="J178" s="24">
        <f t="shared" si="74"/>
        <v>0</v>
      </c>
      <c r="K178" s="24">
        <f t="shared" si="74"/>
        <v>-13</v>
      </c>
      <c r="L178" s="24">
        <f t="shared" si="74"/>
        <v>-13</v>
      </c>
      <c r="M178" s="24">
        <f t="shared" si="74"/>
        <v>5.5</v>
      </c>
      <c r="N178" s="24">
        <f t="shared" si="74"/>
        <v>0</v>
      </c>
      <c r="O178" s="24">
        <f t="shared" si="74"/>
        <v>0</v>
      </c>
      <c r="P178" s="24">
        <f t="shared" si="74"/>
        <v>0</v>
      </c>
      <c r="Q178" s="24">
        <f t="shared" si="74"/>
        <v>0</v>
      </c>
      <c r="R178" s="122">
        <f t="shared" si="74"/>
        <v>0</v>
      </c>
    </row>
    <row r="179" spans="1:18" ht="18" customHeight="1">
      <c r="A179" s="53">
        <v>159</v>
      </c>
      <c r="B179" s="38" t="s">
        <v>9</v>
      </c>
      <c r="C179" s="119">
        <f aca="true" t="shared" si="75" ref="C179:C190">SUM(G179,K179,O179)</f>
        <v>0</v>
      </c>
      <c r="D179" s="119">
        <f aca="true" t="shared" si="76" ref="D179:D190">SUM(H179,L179,P179)</f>
        <v>0</v>
      </c>
      <c r="E179" s="119">
        <f aca="true" t="shared" si="77" ref="E179:E191">SUM(I179,M179,Q179)</f>
        <v>0</v>
      </c>
      <c r="F179" s="119">
        <f aca="true" t="shared" si="78" ref="F179:F190">SUM(J179,N179,R179)</f>
        <v>0</v>
      </c>
      <c r="G179" s="120">
        <f>SUM(H179+J179)</f>
        <v>0</v>
      </c>
      <c r="H179" s="120"/>
      <c r="I179" s="120">
        <v>0</v>
      </c>
      <c r="J179" s="120">
        <v>0</v>
      </c>
      <c r="K179" s="120">
        <f>SUM(L179+N179)</f>
        <v>0</v>
      </c>
      <c r="L179" s="120"/>
      <c r="M179" s="120"/>
      <c r="N179" s="120"/>
      <c r="O179" s="120">
        <f aca="true" t="shared" si="79" ref="O179:O197">SUM(P179,R179)</f>
        <v>0</v>
      </c>
      <c r="P179" s="120"/>
      <c r="Q179" s="120"/>
      <c r="R179" s="121"/>
    </row>
    <row r="180" spans="1:18" ht="33.75" customHeight="1">
      <c r="A180" s="53">
        <v>160</v>
      </c>
      <c r="B180" s="101" t="s">
        <v>32</v>
      </c>
      <c r="C180" s="119">
        <f t="shared" si="75"/>
        <v>4.1</v>
      </c>
      <c r="D180" s="119">
        <f t="shared" si="76"/>
        <v>4.1</v>
      </c>
      <c r="E180" s="119">
        <f t="shared" si="77"/>
        <v>0</v>
      </c>
      <c r="F180" s="119">
        <f t="shared" si="78"/>
        <v>0</v>
      </c>
      <c r="G180" s="120">
        <f aca="true" t="shared" si="80" ref="G180:G197">SUM(H180+J180)</f>
        <v>0</v>
      </c>
      <c r="H180" s="120"/>
      <c r="I180" s="120"/>
      <c r="J180" s="120"/>
      <c r="K180" s="120">
        <f aca="true" t="shared" si="81" ref="K180:K197">SUM(L180+N180)</f>
        <v>4.1</v>
      </c>
      <c r="L180" s="120">
        <v>4.1</v>
      </c>
      <c r="M180" s="120"/>
      <c r="N180" s="120">
        <v>0</v>
      </c>
      <c r="O180" s="120">
        <f t="shared" si="79"/>
        <v>0</v>
      </c>
      <c r="P180" s="120"/>
      <c r="Q180" s="120"/>
      <c r="R180" s="121"/>
    </row>
    <row r="181" spans="1:18" ht="48.75" customHeight="1">
      <c r="A181" s="53">
        <v>161</v>
      </c>
      <c r="B181" s="101" t="s">
        <v>33</v>
      </c>
      <c r="C181" s="119">
        <f t="shared" si="75"/>
        <v>0</v>
      </c>
      <c r="D181" s="119">
        <f t="shared" si="76"/>
        <v>0</v>
      </c>
      <c r="E181" s="119">
        <f t="shared" si="77"/>
        <v>0</v>
      </c>
      <c r="F181" s="119">
        <f t="shared" si="78"/>
        <v>0</v>
      </c>
      <c r="G181" s="120">
        <f t="shared" si="80"/>
        <v>0</v>
      </c>
      <c r="H181" s="120"/>
      <c r="I181" s="120"/>
      <c r="J181" s="120"/>
      <c r="K181" s="120">
        <f t="shared" si="81"/>
        <v>0</v>
      </c>
      <c r="L181" s="120"/>
      <c r="M181" s="120"/>
      <c r="N181" s="120">
        <v>0</v>
      </c>
      <c r="O181" s="120">
        <f t="shared" si="79"/>
        <v>0</v>
      </c>
      <c r="P181" s="120"/>
      <c r="Q181" s="120"/>
      <c r="R181" s="121"/>
    </row>
    <row r="182" spans="1:18" ht="28.5" customHeight="1">
      <c r="A182" s="53">
        <v>162</v>
      </c>
      <c r="B182" s="101" t="s">
        <v>25</v>
      </c>
      <c r="C182" s="119">
        <f t="shared" si="75"/>
        <v>-5.2</v>
      </c>
      <c r="D182" s="119">
        <f t="shared" si="76"/>
        <v>-5.2</v>
      </c>
      <c r="E182" s="119">
        <f t="shared" si="77"/>
        <v>6.1</v>
      </c>
      <c r="F182" s="119">
        <f t="shared" si="78"/>
        <v>0</v>
      </c>
      <c r="G182" s="120">
        <f t="shared" si="80"/>
        <v>0</v>
      </c>
      <c r="H182" s="120"/>
      <c r="I182" s="120"/>
      <c r="J182" s="120"/>
      <c r="K182" s="120">
        <f t="shared" si="81"/>
        <v>-5.2</v>
      </c>
      <c r="L182" s="120">
        <v>-5.2</v>
      </c>
      <c r="M182" s="120">
        <v>6.1</v>
      </c>
      <c r="N182" s="120">
        <v>0</v>
      </c>
      <c r="O182" s="120">
        <f t="shared" si="79"/>
        <v>0</v>
      </c>
      <c r="P182" s="120"/>
      <c r="Q182" s="120"/>
      <c r="R182" s="121"/>
    </row>
    <row r="183" spans="1:18" ht="31.5" customHeight="1">
      <c r="A183" s="53">
        <v>163</v>
      </c>
      <c r="B183" s="101" t="s">
        <v>26</v>
      </c>
      <c r="C183" s="119">
        <f t="shared" si="75"/>
        <v>-0.6</v>
      </c>
      <c r="D183" s="119">
        <f t="shared" si="76"/>
        <v>-0.6</v>
      </c>
      <c r="E183" s="119">
        <f t="shared" si="77"/>
        <v>-0.6</v>
      </c>
      <c r="F183" s="119">
        <f t="shared" si="78"/>
        <v>0</v>
      </c>
      <c r="G183" s="120">
        <f t="shared" si="80"/>
        <v>0</v>
      </c>
      <c r="H183" s="120"/>
      <c r="I183" s="120"/>
      <c r="J183" s="120"/>
      <c r="K183" s="120">
        <f t="shared" si="81"/>
        <v>-0.6</v>
      </c>
      <c r="L183" s="120">
        <v>-0.6</v>
      </c>
      <c r="M183" s="120">
        <v>-0.6</v>
      </c>
      <c r="N183" s="120">
        <v>0</v>
      </c>
      <c r="O183" s="120">
        <f t="shared" si="79"/>
        <v>0</v>
      </c>
      <c r="P183" s="120"/>
      <c r="Q183" s="120"/>
      <c r="R183" s="121"/>
    </row>
    <row r="184" spans="1:18" ht="30.75" customHeight="1">
      <c r="A184" s="53">
        <v>164</v>
      </c>
      <c r="B184" s="101" t="s">
        <v>78</v>
      </c>
      <c r="C184" s="119">
        <f t="shared" si="75"/>
        <v>0</v>
      </c>
      <c r="D184" s="119">
        <f t="shared" si="76"/>
        <v>0</v>
      </c>
      <c r="E184" s="119">
        <f t="shared" si="77"/>
        <v>0</v>
      </c>
      <c r="F184" s="119">
        <f t="shared" si="78"/>
        <v>0</v>
      </c>
      <c r="G184" s="120">
        <f t="shared" si="80"/>
        <v>0</v>
      </c>
      <c r="H184" s="120"/>
      <c r="I184" s="120"/>
      <c r="J184" s="120"/>
      <c r="K184" s="120">
        <f t="shared" si="81"/>
        <v>0</v>
      </c>
      <c r="L184" s="120"/>
      <c r="M184" s="120"/>
      <c r="N184" s="120">
        <v>0</v>
      </c>
      <c r="O184" s="120">
        <f t="shared" si="79"/>
        <v>0</v>
      </c>
      <c r="P184" s="120"/>
      <c r="Q184" s="120"/>
      <c r="R184" s="121"/>
    </row>
    <row r="185" spans="1:18" ht="16.5" customHeight="1">
      <c r="A185" s="53">
        <v>165</v>
      </c>
      <c r="B185" s="38" t="s">
        <v>4</v>
      </c>
      <c r="C185" s="119">
        <f t="shared" si="75"/>
        <v>4.9</v>
      </c>
      <c r="D185" s="119">
        <f t="shared" si="76"/>
        <v>4.9</v>
      </c>
      <c r="E185" s="119">
        <f t="shared" si="77"/>
        <v>0</v>
      </c>
      <c r="F185" s="119">
        <f t="shared" si="78"/>
        <v>0</v>
      </c>
      <c r="G185" s="120">
        <f t="shared" si="80"/>
        <v>0</v>
      </c>
      <c r="H185" s="120"/>
      <c r="I185" s="120"/>
      <c r="J185" s="120"/>
      <c r="K185" s="120">
        <f t="shared" si="81"/>
        <v>4.9</v>
      </c>
      <c r="L185" s="120">
        <v>4.9</v>
      </c>
      <c r="M185" s="120"/>
      <c r="N185" s="120"/>
      <c r="O185" s="120">
        <f t="shared" si="79"/>
        <v>0</v>
      </c>
      <c r="P185" s="120"/>
      <c r="Q185" s="120"/>
      <c r="R185" s="121"/>
    </row>
    <row r="186" spans="1:18" ht="16.5" customHeight="1">
      <c r="A186" s="53">
        <v>166</v>
      </c>
      <c r="B186" s="38" t="s">
        <v>15</v>
      </c>
      <c r="C186" s="119">
        <f t="shared" si="75"/>
        <v>-32.1</v>
      </c>
      <c r="D186" s="119">
        <f t="shared" si="76"/>
        <v>-32.1</v>
      </c>
      <c r="E186" s="119">
        <f t="shared" si="77"/>
        <v>0</v>
      </c>
      <c r="F186" s="119">
        <f t="shared" si="78"/>
        <v>0</v>
      </c>
      <c r="G186" s="120">
        <f t="shared" si="80"/>
        <v>-32.1</v>
      </c>
      <c r="H186" s="120">
        <v>-32.1</v>
      </c>
      <c r="I186" s="120"/>
      <c r="J186" s="120"/>
      <c r="K186" s="120">
        <f t="shared" si="81"/>
        <v>0</v>
      </c>
      <c r="L186" s="120"/>
      <c r="M186" s="120"/>
      <c r="N186" s="120"/>
      <c r="O186" s="120">
        <f t="shared" si="79"/>
        <v>0</v>
      </c>
      <c r="P186" s="120"/>
      <c r="Q186" s="120"/>
      <c r="R186" s="121"/>
    </row>
    <row r="187" spans="1:18" ht="16.5" customHeight="1">
      <c r="A187" s="53">
        <v>167</v>
      </c>
      <c r="B187" s="38" t="s">
        <v>126</v>
      </c>
      <c r="C187" s="119">
        <f t="shared" si="75"/>
        <v>0</v>
      </c>
      <c r="D187" s="119">
        <f t="shared" si="76"/>
        <v>0</v>
      </c>
      <c r="E187" s="119">
        <f t="shared" si="77"/>
        <v>0</v>
      </c>
      <c r="F187" s="119">
        <f t="shared" si="78"/>
        <v>0</v>
      </c>
      <c r="G187" s="120">
        <f t="shared" si="80"/>
        <v>0</v>
      </c>
      <c r="H187" s="120"/>
      <c r="I187" s="120"/>
      <c r="J187" s="120"/>
      <c r="K187" s="120">
        <f t="shared" si="81"/>
        <v>0</v>
      </c>
      <c r="L187" s="120"/>
      <c r="M187" s="120"/>
      <c r="N187" s="120"/>
      <c r="O187" s="120">
        <f t="shared" si="79"/>
        <v>0</v>
      </c>
      <c r="P187" s="120"/>
      <c r="Q187" s="120"/>
      <c r="R187" s="121"/>
    </row>
    <row r="188" spans="1:18" ht="32.25" customHeight="1">
      <c r="A188" s="53">
        <v>168</v>
      </c>
      <c r="B188" s="101" t="s">
        <v>27</v>
      </c>
      <c r="C188" s="119">
        <f t="shared" si="75"/>
        <v>-3.2</v>
      </c>
      <c r="D188" s="119">
        <f t="shared" si="76"/>
        <v>-3.2</v>
      </c>
      <c r="E188" s="119">
        <f t="shared" si="77"/>
        <v>0</v>
      </c>
      <c r="F188" s="119">
        <f t="shared" si="78"/>
        <v>0</v>
      </c>
      <c r="G188" s="120">
        <f t="shared" si="80"/>
        <v>0</v>
      </c>
      <c r="H188" s="120"/>
      <c r="I188" s="120"/>
      <c r="J188" s="120"/>
      <c r="K188" s="120">
        <f t="shared" si="81"/>
        <v>-3.2</v>
      </c>
      <c r="L188" s="120">
        <v>-3.2</v>
      </c>
      <c r="M188" s="120"/>
      <c r="N188" s="120">
        <v>0</v>
      </c>
      <c r="O188" s="120">
        <f t="shared" si="79"/>
        <v>0</v>
      </c>
      <c r="P188" s="120"/>
      <c r="Q188" s="120"/>
      <c r="R188" s="121"/>
    </row>
    <row r="189" spans="1:18" ht="28.5" customHeight="1">
      <c r="A189" s="53">
        <v>169</v>
      </c>
      <c r="B189" s="101" t="s">
        <v>28</v>
      </c>
      <c r="C189" s="119">
        <f t="shared" si="75"/>
        <v>-13</v>
      </c>
      <c r="D189" s="119">
        <f t="shared" si="76"/>
        <v>-13</v>
      </c>
      <c r="E189" s="119">
        <f t="shared" si="77"/>
        <v>0</v>
      </c>
      <c r="F189" s="119">
        <f t="shared" si="78"/>
        <v>0</v>
      </c>
      <c r="G189" s="120">
        <f t="shared" si="80"/>
        <v>0</v>
      </c>
      <c r="H189" s="120"/>
      <c r="I189" s="120"/>
      <c r="J189" s="120"/>
      <c r="K189" s="120">
        <f t="shared" si="81"/>
        <v>-13</v>
      </c>
      <c r="L189" s="120">
        <v>-13</v>
      </c>
      <c r="M189" s="120"/>
      <c r="N189" s="120">
        <v>0</v>
      </c>
      <c r="O189" s="120">
        <f t="shared" si="79"/>
        <v>0</v>
      </c>
      <c r="P189" s="120"/>
      <c r="Q189" s="120"/>
      <c r="R189" s="121"/>
    </row>
    <row r="190" spans="1:18" ht="22.5" customHeight="1">
      <c r="A190" s="53">
        <v>170</v>
      </c>
      <c r="B190" s="101" t="s">
        <v>29</v>
      </c>
      <c r="C190" s="119">
        <f t="shared" si="75"/>
        <v>0.6</v>
      </c>
      <c r="D190" s="119">
        <f t="shared" si="76"/>
        <v>0.6</v>
      </c>
      <c r="E190" s="119">
        <f t="shared" si="77"/>
        <v>0</v>
      </c>
      <c r="F190" s="119">
        <f t="shared" si="78"/>
        <v>0</v>
      </c>
      <c r="G190" s="120">
        <f t="shared" si="80"/>
        <v>0.6</v>
      </c>
      <c r="H190" s="120">
        <v>0.6</v>
      </c>
      <c r="I190" s="120"/>
      <c r="J190" s="120"/>
      <c r="K190" s="120">
        <f t="shared" si="81"/>
        <v>0</v>
      </c>
      <c r="L190" s="120"/>
      <c r="M190" s="120"/>
      <c r="N190" s="120"/>
      <c r="O190" s="120">
        <f t="shared" si="79"/>
        <v>0</v>
      </c>
      <c r="P190" s="120"/>
      <c r="Q190" s="120"/>
      <c r="R190" s="121"/>
    </row>
    <row r="191" spans="1:21" ht="33" customHeight="1">
      <c r="A191" s="53">
        <v>171</v>
      </c>
      <c r="B191" s="101" t="s">
        <v>65</v>
      </c>
      <c r="C191" s="119">
        <f>SUM(G191,K191,O191)</f>
        <v>0</v>
      </c>
      <c r="D191" s="119">
        <f>SUM(H191,L191,P191)</f>
        <v>0</v>
      </c>
      <c r="E191" s="119">
        <f t="shared" si="77"/>
        <v>0</v>
      </c>
      <c r="F191" s="119">
        <f>SUM(J191,N191,R191)</f>
        <v>0</v>
      </c>
      <c r="G191" s="120">
        <f t="shared" si="80"/>
        <v>0</v>
      </c>
      <c r="H191" s="120"/>
      <c r="I191" s="120"/>
      <c r="J191" s="120"/>
      <c r="K191" s="120">
        <f t="shared" si="81"/>
        <v>0</v>
      </c>
      <c r="L191" s="120"/>
      <c r="M191" s="120"/>
      <c r="N191" s="120"/>
      <c r="O191" s="120">
        <f t="shared" si="79"/>
        <v>0</v>
      </c>
      <c r="P191" s="120"/>
      <c r="Q191" s="120"/>
      <c r="R191" s="121"/>
      <c r="U191" s="17"/>
    </row>
    <row r="192" spans="1:18" ht="31.5">
      <c r="A192" s="53">
        <v>172</v>
      </c>
      <c r="B192" s="101" t="s">
        <v>114</v>
      </c>
      <c r="C192" s="119">
        <f>SUM(G192,K192,O192)</f>
        <v>0</v>
      </c>
      <c r="D192" s="119">
        <f>SUM(H192,L192,P192)</f>
        <v>0</v>
      </c>
      <c r="E192" s="119">
        <f>SUM(I192,M192,Q192)</f>
        <v>0</v>
      </c>
      <c r="F192" s="119">
        <f>SUM(J192,N192,R192)</f>
        <v>0</v>
      </c>
      <c r="G192" s="120">
        <f>SUM(H192+J192)</f>
        <v>0</v>
      </c>
      <c r="H192" s="120"/>
      <c r="I192" s="120"/>
      <c r="J192" s="120"/>
      <c r="K192" s="120">
        <f>SUM(L192+N192)</f>
        <v>0</v>
      </c>
      <c r="L192" s="120"/>
      <c r="M192" s="120"/>
      <c r="N192" s="120"/>
      <c r="O192" s="120"/>
      <c r="P192" s="120"/>
      <c r="Q192" s="120"/>
      <c r="R192" s="121"/>
    </row>
    <row r="193" spans="1:18" ht="15.75">
      <c r="A193" s="53">
        <v>173</v>
      </c>
      <c r="B193" s="102" t="s">
        <v>163</v>
      </c>
      <c r="C193" s="117">
        <f>SUM(C194:C197)</f>
        <v>14.5</v>
      </c>
      <c r="D193" s="117">
        <f aca="true" t="shared" si="82" ref="D193:R193">SUM(D194:D197)</f>
        <v>0</v>
      </c>
      <c r="E193" s="117">
        <f t="shared" si="82"/>
        <v>0</v>
      </c>
      <c r="F193" s="117">
        <f t="shared" si="82"/>
        <v>14.5</v>
      </c>
      <c r="G193" s="24">
        <f t="shared" si="82"/>
        <v>0</v>
      </c>
      <c r="H193" s="24">
        <f t="shared" si="82"/>
        <v>0</v>
      </c>
      <c r="I193" s="24">
        <f t="shared" si="82"/>
        <v>0</v>
      </c>
      <c r="J193" s="24">
        <f t="shared" si="82"/>
        <v>0</v>
      </c>
      <c r="K193" s="24">
        <f t="shared" si="82"/>
        <v>14.5</v>
      </c>
      <c r="L193" s="24">
        <f t="shared" si="82"/>
        <v>0</v>
      </c>
      <c r="M193" s="24">
        <f t="shared" si="82"/>
        <v>0</v>
      </c>
      <c r="N193" s="24">
        <f t="shared" si="82"/>
        <v>14.5</v>
      </c>
      <c r="O193" s="24">
        <f t="shared" si="82"/>
        <v>0</v>
      </c>
      <c r="P193" s="24">
        <f t="shared" si="82"/>
        <v>0</v>
      </c>
      <c r="Q193" s="24">
        <f t="shared" si="82"/>
        <v>0</v>
      </c>
      <c r="R193" s="122">
        <f t="shared" si="82"/>
        <v>0</v>
      </c>
    </row>
    <row r="194" spans="1:18" ht="15.75">
      <c r="A194" s="53">
        <v>174</v>
      </c>
      <c r="B194" s="101"/>
      <c r="C194" s="119">
        <f aca="true" t="shared" si="83" ref="C194:F197">SUM(G194,K194,O194)</f>
        <v>0</v>
      </c>
      <c r="D194" s="119">
        <f t="shared" si="83"/>
        <v>0</v>
      </c>
      <c r="E194" s="119">
        <f t="shared" si="83"/>
        <v>0</v>
      </c>
      <c r="F194" s="119">
        <f t="shared" si="83"/>
        <v>0</v>
      </c>
      <c r="G194" s="120">
        <f t="shared" si="80"/>
        <v>0</v>
      </c>
      <c r="H194" s="120"/>
      <c r="I194" s="120">
        <v>0</v>
      </c>
      <c r="J194" s="120">
        <v>0</v>
      </c>
      <c r="K194" s="120">
        <f t="shared" si="81"/>
        <v>0</v>
      </c>
      <c r="L194" s="120"/>
      <c r="M194" s="120"/>
      <c r="N194" s="120"/>
      <c r="O194" s="120">
        <f t="shared" si="79"/>
        <v>0</v>
      </c>
      <c r="P194" s="120"/>
      <c r="Q194" s="120"/>
      <c r="R194" s="121"/>
    </row>
    <row r="195" spans="1:18" ht="31.5">
      <c r="A195" s="53">
        <v>175</v>
      </c>
      <c r="B195" s="101" t="s">
        <v>164</v>
      </c>
      <c r="C195" s="119">
        <f t="shared" si="83"/>
        <v>14.5</v>
      </c>
      <c r="D195" s="119">
        <f t="shared" si="83"/>
        <v>0</v>
      </c>
      <c r="E195" s="119">
        <f t="shared" si="83"/>
        <v>0</v>
      </c>
      <c r="F195" s="119">
        <f t="shared" si="83"/>
        <v>14.5</v>
      </c>
      <c r="G195" s="120">
        <f t="shared" si="80"/>
        <v>0</v>
      </c>
      <c r="H195" s="120"/>
      <c r="I195" s="120">
        <v>0</v>
      </c>
      <c r="J195" s="120">
        <v>0</v>
      </c>
      <c r="K195" s="120">
        <f t="shared" si="81"/>
        <v>14.5</v>
      </c>
      <c r="L195" s="120"/>
      <c r="M195" s="120"/>
      <c r="N195" s="120">
        <v>14.5</v>
      </c>
      <c r="O195" s="120">
        <f t="shared" si="79"/>
        <v>0</v>
      </c>
      <c r="P195" s="120"/>
      <c r="Q195" s="120"/>
      <c r="R195" s="121"/>
    </row>
    <row r="196" spans="1:18" ht="15.75">
      <c r="A196" s="53">
        <v>176</v>
      </c>
      <c r="B196" s="101"/>
      <c r="C196" s="119">
        <f t="shared" si="83"/>
        <v>0</v>
      </c>
      <c r="D196" s="119">
        <f t="shared" si="83"/>
        <v>0</v>
      </c>
      <c r="E196" s="119">
        <f t="shared" si="83"/>
        <v>0</v>
      </c>
      <c r="F196" s="119">
        <f t="shared" si="83"/>
        <v>0</v>
      </c>
      <c r="G196" s="120">
        <f t="shared" si="80"/>
        <v>0</v>
      </c>
      <c r="H196" s="120"/>
      <c r="I196" s="120">
        <v>0</v>
      </c>
      <c r="J196" s="120">
        <v>0</v>
      </c>
      <c r="K196" s="120">
        <f t="shared" si="81"/>
        <v>0</v>
      </c>
      <c r="L196" s="120"/>
      <c r="M196" s="120"/>
      <c r="N196" s="120"/>
      <c r="O196" s="120">
        <f t="shared" si="79"/>
        <v>0</v>
      </c>
      <c r="P196" s="120"/>
      <c r="Q196" s="120"/>
      <c r="R196" s="121"/>
    </row>
    <row r="197" spans="1:18" ht="15.75">
      <c r="A197" s="53">
        <v>177</v>
      </c>
      <c r="B197" s="101"/>
      <c r="C197" s="119">
        <f t="shared" si="83"/>
        <v>0</v>
      </c>
      <c r="D197" s="119">
        <f t="shared" si="83"/>
        <v>0</v>
      </c>
      <c r="E197" s="119">
        <f t="shared" si="83"/>
        <v>0</v>
      </c>
      <c r="F197" s="119">
        <f t="shared" si="83"/>
        <v>0</v>
      </c>
      <c r="G197" s="120">
        <f t="shared" si="80"/>
        <v>0</v>
      </c>
      <c r="H197" s="120"/>
      <c r="I197" s="120"/>
      <c r="J197" s="120"/>
      <c r="K197" s="120">
        <f t="shared" si="81"/>
        <v>0</v>
      </c>
      <c r="L197" s="120"/>
      <c r="M197" s="120"/>
      <c r="N197" s="120"/>
      <c r="O197" s="120">
        <f t="shared" si="79"/>
        <v>0</v>
      </c>
      <c r="P197" s="120"/>
      <c r="Q197" s="120"/>
      <c r="R197" s="121"/>
    </row>
    <row r="198" spans="1:18" ht="15.75">
      <c r="A198" s="53">
        <v>178</v>
      </c>
      <c r="B198" s="101"/>
      <c r="C198" s="119"/>
      <c r="D198" s="119"/>
      <c r="E198" s="119"/>
      <c r="F198" s="119"/>
      <c r="G198" s="24"/>
      <c r="H198" s="120"/>
      <c r="I198" s="120"/>
      <c r="J198" s="120"/>
      <c r="K198" s="24"/>
      <c r="L198" s="120"/>
      <c r="M198" s="120"/>
      <c r="N198" s="120"/>
      <c r="O198" s="24"/>
      <c r="P198" s="120"/>
      <c r="Q198" s="120"/>
      <c r="R198" s="121"/>
    </row>
    <row r="199" spans="1:18" ht="31.5" customHeight="1">
      <c r="A199" s="53">
        <v>179</v>
      </c>
      <c r="B199" s="102" t="s">
        <v>111</v>
      </c>
      <c r="C199" s="117">
        <f>SUM(C201)</f>
        <v>39.3</v>
      </c>
      <c r="D199" s="117">
        <f aca="true" t="shared" si="84" ref="D199:R199">SUM(D201)</f>
        <v>39.3</v>
      </c>
      <c r="E199" s="117">
        <f t="shared" si="84"/>
        <v>4</v>
      </c>
      <c r="F199" s="117">
        <f t="shared" si="84"/>
        <v>0</v>
      </c>
      <c r="G199" s="117">
        <f t="shared" si="84"/>
        <v>0</v>
      </c>
      <c r="H199" s="117">
        <f t="shared" si="84"/>
        <v>0</v>
      </c>
      <c r="I199" s="117">
        <f t="shared" si="84"/>
        <v>0</v>
      </c>
      <c r="J199" s="117">
        <f t="shared" si="84"/>
        <v>0</v>
      </c>
      <c r="K199" s="117">
        <f t="shared" si="84"/>
        <v>0</v>
      </c>
      <c r="L199" s="117">
        <f t="shared" si="84"/>
        <v>0</v>
      </c>
      <c r="M199" s="117">
        <f t="shared" si="84"/>
        <v>0</v>
      </c>
      <c r="N199" s="117">
        <f t="shared" si="84"/>
        <v>0</v>
      </c>
      <c r="O199" s="117">
        <f t="shared" si="84"/>
        <v>39.3</v>
      </c>
      <c r="P199" s="117">
        <f t="shared" si="84"/>
        <v>39.3</v>
      </c>
      <c r="Q199" s="117">
        <f t="shared" si="84"/>
        <v>4</v>
      </c>
      <c r="R199" s="118">
        <f t="shared" si="84"/>
        <v>0</v>
      </c>
    </row>
    <row r="200" spans="1:18" ht="12" customHeight="1">
      <c r="A200" s="53">
        <v>180</v>
      </c>
      <c r="B200" s="102"/>
      <c r="C200" s="117"/>
      <c r="D200" s="117"/>
      <c r="E200" s="117"/>
      <c r="F200" s="117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122"/>
    </row>
    <row r="201" spans="1:18" ht="13.5" customHeight="1">
      <c r="A201" s="53">
        <v>181</v>
      </c>
      <c r="B201" s="102" t="s">
        <v>123</v>
      </c>
      <c r="C201" s="117">
        <f>SUM(C202+C203)</f>
        <v>39.3</v>
      </c>
      <c r="D201" s="117">
        <f aca="true" t="shared" si="85" ref="D201:R201">SUM(D202+D203)</f>
        <v>39.3</v>
      </c>
      <c r="E201" s="117">
        <f t="shared" si="85"/>
        <v>4</v>
      </c>
      <c r="F201" s="117">
        <f t="shared" si="85"/>
        <v>0</v>
      </c>
      <c r="G201" s="24">
        <f t="shared" si="85"/>
        <v>0</v>
      </c>
      <c r="H201" s="24">
        <f t="shared" si="85"/>
        <v>0</v>
      </c>
      <c r="I201" s="24">
        <f t="shared" si="85"/>
        <v>0</v>
      </c>
      <c r="J201" s="24">
        <f t="shared" si="85"/>
        <v>0</v>
      </c>
      <c r="K201" s="24">
        <f t="shared" si="85"/>
        <v>0</v>
      </c>
      <c r="L201" s="24">
        <f t="shared" si="85"/>
        <v>0</v>
      </c>
      <c r="M201" s="24">
        <f t="shared" si="85"/>
        <v>0</v>
      </c>
      <c r="N201" s="24">
        <f t="shared" si="85"/>
        <v>0</v>
      </c>
      <c r="O201" s="24">
        <f t="shared" si="85"/>
        <v>39.3</v>
      </c>
      <c r="P201" s="24">
        <f t="shared" si="85"/>
        <v>39.3</v>
      </c>
      <c r="Q201" s="24">
        <f t="shared" si="85"/>
        <v>4</v>
      </c>
      <c r="R201" s="122">
        <f t="shared" si="85"/>
        <v>0</v>
      </c>
    </row>
    <row r="202" spans="1:18" ht="31.5" customHeight="1">
      <c r="A202" s="53">
        <v>182</v>
      </c>
      <c r="B202" s="101" t="s">
        <v>112</v>
      </c>
      <c r="C202" s="119">
        <f aca="true" t="shared" si="86" ref="C202:F203">SUM(G202,K202,O202)</f>
        <v>39.3</v>
      </c>
      <c r="D202" s="119">
        <f t="shared" si="86"/>
        <v>39.3</v>
      </c>
      <c r="E202" s="119">
        <f t="shared" si="86"/>
        <v>4</v>
      </c>
      <c r="F202" s="119">
        <f t="shared" si="86"/>
        <v>0</v>
      </c>
      <c r="G202" s="120">
        <f>SUM(H202+J202)</f>
        <v>0</v>
      </c>
      <c r="H202" s="120"/>
      <c r="I202" s="120"/>
      <c r="J202" s="120"/>
      <c r="K202" s="120"/>
      <c r="L202" s="120"/>
      <c r="M202" s="120"/>
      <c r="N202" s="120"/>
      <c r="O202" s="120">
        <f>SUM(P202,R202)</f>
        <v>39.3</v>
      </c>
      <c r="P202" s="120">
        <v>39.3</v>
      </c>
      <c r="Q202" s="120">
        <v>4</v>
      </c>
      <c r="R202" s="121"/>
    </row>
    <row r="203" spans="1:18" ht="31.5" customHeight="1">
      <c r="A203" s="53">
        <v>183</v>
      </c>
      <c r="B203" s="101" t="s">
        <v>113</v>
      </c>
      <c r="C203" s="119">
        <f t="shared" si="86"/>
        <v>0</v>
      </c>
      <c r="D203" s="119">
        <f t="shared" si="86"/>
        <v>0</v>
      </c>
      <c r="E203" s="119">
        <f t="shared" si="86"/>
        <v>0</v>
      </c>
      <c r="F203" s="119">
        <f t="shared" si="86"/>
        <v>0</v>
      </c>
      <c r="G203" s="120">
        <f>SUM(H203+J203)</f>
        <v>0</v>
      </c>
      <c r="H203" s="120"/>
      <c r="I203" s="120"/>
      <c r="J203" s="120"/>
      <c r="K203" s="120"/>
      <c r="L203" s="120"/>
      <c r="M203" s="120"/>
      <c r="N203" s="120"/>
      <c r="O203" s="120">
        <f>SUM(P203,R203)</f>
        <v>0</v>
      </c>
      <c r="P203" s="120"/>
      <c r="Q203" s="120"/>
      <c r="R203" s="121"/>
    </row>
    <row r="204" spans="1:18" ht="15.75">
      <c r="A204" s="53">
        <v>184</v>
      </c>
      <c r="B204" s="101"/>
      <c r="C204" s="119"/>
      <c r="D204" s="119"/>
      <c r="E204" s="119"/>
      <c r="F204" s="119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1"/>
    </row>
    <row r="205" spans="1:18" ht="15.75">
      <c r="A205" s="53">
        <v>185</v>
      </c>
      <c r="B205" s="102" t="s">
        <v>104</v>
      </c>
      <c r="C205" s="117">
        <f>SUM(C207)</f>
        <v>0</v>
      </c>
      <c r="D205" s="117">
        <f aca="true" t="shared" si="87" ref="D205:R205">SUM(D207)</f>
        <v>0</v>
      </c>
      <c r="E205" s="117">
        <f t="shared" si="87"/>
        <v>0</v>
      </c>
      <c r="F205" s="117">
        <f t="shared" si="87"/>
        <v>0</v>
      </c>
      <c r="G205" s="117">
        <f t="shared" si="87"/>
        <v>0</v>
      </c>
      <c r="H205" s="117">
        <f t="shared" si="87"/>
        <v>0</v>
      </c>
      <c r="I205" s="117">
        <f t="shared" si="87"/>
        <v>0</v>
      </c>
      <c r="J205" s="117">
        <f t="shared" si="87"/>
        <v>0</v>
      </c>
      <c r="K205" s="117">
        <f t="shared" si="87"/>
        <v>0</v>
      </c>
      <c r="L205" s="117">
        <f t="shared" si="87"/>
        <v>0</v>
      </c>
      <c r="M205" s="117">
        <f t="shared" si="87"/>
        <v>0</v>
      </c>
      <c r="N205" s="117">
        <f t="shared" si="87"/>
        <v>0</v>
      </c>
      <c r="O205" s="117">
        <f t="shared" si="87"/>
        <v>0</v>
      </c>
      <c r="P205" s="117">
        <f t="shared" si="87"/>
        <v>0</v>
      </c>
      <c r="Q205" s="117">
        <f t="shared" si="87"/>
        <v>0</v>
      </c>
      <c r="R205" s="118">
        <f t="shared" si="87"/>
        <v>0</v>
      </c>
    </row>
    <row r="206" spans="1:18" ht="15.75">
      <c r="A206" s="53">
        <v>186</v>
      </c>
      <c r="B206" s="102"/>
      <c r="C206" s="119"/>
      <c r="D206" s="119"/>
      <c r="E206" s="119"/>
      <c r="F206" s="119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1"/>
    </row>
    <row r="207" spans="1:18" ht="13.5" customHeight="1">
      <c r="A207" s="53">
        <v>187</v>
      </c>
      <c r="B207" s="102" t="s">
        <v>123</v>
      </c>
      <c r="C207" s="117">
        <f>SUM(C208)</f>
        <v>0</v>
      </c>
      <c r="D207" s="117">
        <f aca="true" t="shared" si="88" ref="D207:R207">SUM(D208)</f>
        <v>0</v>
      </c>
      <c r="E207" s="117">
        <f t="shared" si="88"/>
        <v>0</v>
      </c>
      <c r="F207" s="117">
        <f t="shared" si="88"/>
        <v>0</v>
      </c>
      <c r="G207" s="24">
        <f t="shared" si="88"/>
        <v>0</v>
      </c>
      <c r="H207" s="24">
        <f t="shared" si="88"/>
        <v>0</v>
      </c>
      <c r="I207" s="24">
        <f t="shared" si="88"/>
        <v>0</v>
      </c>
      <c r="J207" s="24">
        <f t="shared" si="88"/>
        <v>0</v>
      </c>
      <c r="K207" s="24">
        <f t="shared" si="88"/>
        <v>0</v>
      </c>
      <c r="L207" s="24">
        <f t="shared" si="88"/>
        <v>0</v>
      </c>
      <c r="M207" s="24">
        <f t="shared" si="88"/>
        <v>0</v>
      </c>
      <c r="N207" s="24">
        <f t="shared" si="88"/>
        <v>0</v>
      </c>
      <c r="O207" s="24">
        <f t="shared" si="88"/>
        <v>0</v>
      </c>
      <c r="P207" s="24">
        <f t="shared" si="88"/>
        <v>0</v>
      </c>
      <c r="Q207" s="24">
        <f t="shared" si="88"/>
        <v>0</v>
      </c>
      <c r="R207" s="122">
        <f t="shared" si="88"/>
        <v>0</v>
      </c>
    </row>
    <row r="208" spans="1:18" ht="15.75">
      <c r="A208" s="53">
        <v>188</v>
      </c>
      <c r="B208" s="101" t="s">
        <v>79</v>
      </c>
      <c r="C208" s="119">
        <f>SUM(G208+K208+O208)</f>
        <v>0</v>
      </c>
      <c r="D208" s="119">
        <f>SUM(H208+L208+P208)</f>
        <v>0</v>
      </c>
      <c r="E208" s="119">
        <f>SUM(I208+M208+Q208)</f>
        <v>0</v>
      </c>
      <c r="F208" s="119">
        <f>SUM(J208+N208+R208)</f>
        <v>0</v>
      </c>
      <c r="G208" s="120">
        <f>SUM(H208+J208)</f>
        <v>0</v>
      </c>
      <c r="H208" s="120"/>
      <c r="I208" s="120"/>
      <c r="J208" s="120"/>
      <c r="K208" s="120">
        <f>SUM(L208+N208)</f>
        <v>0</v>
      </c>
      <c r="L208" s="120"/>
      <c r="M208" s="120"/>
      <c r="N208" s="120"/>
      <c r="O208" s="120">
        <f>SUM(P208+R208)</f>
        <v>0</v>
      </c>
      <c r="P208" s="120"/>
      <c r="Q208" s="120"/>
      <c r="R208" s="121"/>
    </row>
    <row r="209" spans="1:18" ht="12" customHeight="1">
      <c r="A209" s="53">
        <v>189</v>
      </c>
      <c r="B209" s="101"/>
      <c r="C209" s="117"/>
      <c r="D209" s="117"/>
      <c r="E209" s="117"/>
      <c r="F209" s="117"/>
      <c r="G209" s="24"/>
      <c r="H209" s="24"/>
      <c r="I209" s="24"/>
      <c r="J209" s="24"/>
      <c r="K209" s="131"/>
      <c r="L209" s="24"/>
      <c r="M209" s="24"/>
      <c r="N209" s="24"/>
      <c r="O209" s="24"/>
      <c r="P209" s="24"/>
      <c r="Q209" s="24"/>
      <c r="R209" s="122"/>
    </row>
    <row r="210" spans="1:18" ht="31.5">
      <c r="A210" s="53">
        <v>190</v>
      </c>
      <c r="B210" s="102" t="s">
        <v>105</v>
      </c>
      <c r="C210" s="117">
        <f>SUM(C212)</f>
        <v>-0.5999999999999999</v>
      </c>
      <c r="D210" s="117">
        <f aca="true" t="shared" si="89" ref="D210:R210">SUM(D212)</f>
        <v>-0.5999999999999999</v>
      </c>
      <c r="E210" s="117">
        <f t="shared" si="89"/>
        <v>-7.3</v>
      </c>
      <c r="F210" s="117">
        <f t="shared" si="89"/>
        <v>0</v>
      </c>
      <c r="G210" s="117">
        <f t="shared" si="89"/>
        <v>-1.7</v>
      </c>
      <c r="H210" s="117">
        <f t="shared" si="89"/>
        <v>-1.7</v>
      </c>
      <c r="I210" s="117">
        <f t="shared" si="89"/>
        <v>-7.3</v>
      </c>
      <c r="J210" s="117">
        <f t="shared" si="89"/>
        <v>0</v>
      </c>
      <c r="K210" s="117">
        <f t="shared" si="89"/>
        <v>1.1</v>
      </c>
      <c r="L210" s="117">
        <f t="shared" si="89"/>
        <v>1.1</v>
      </c>
      <c r="M210" s="117">
        <f t="shared" si="89"/>
        <v>0</v>
      </c>
      <c r="N210" s="117">
        <f t="shared" si="89"/>
        <v>0</v>
      </c>
      <c r="O210" s="117">
        <f t="shared" si="89"/>
        <v>0</v>
      </c>
      <c r="P210" s="117">
        <f t="shared" si="89"/>
        <v>0</v>
      </c>
      <c r="Q210" s="117">
        <f t="shared" si="89"/>
        <v>0</v>
      </c>
      <c r="R210" s="118">
        <f t="shared" si="89"/>
        <v>0</v>
      </c>
    </row>
    <row r="211" spans="1:18" ht="15.75">
      <c r="A211" s="53">
        <v>191</v>
      </c>
      <c r="B211" s="102"/>
      <c r="C211" s="117"/>
      <c r="D211" s="117"/>
      <c r="E211" s="117"/>
      <c r="F211" s="117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122"/>
    </row>
    <row r="212" spans="1:18" ht="13.5" customHeight="1">
      <c r="A212" s="53">
        <v>192</v>
      </c>
      <c r="B212" s="102" t="s">
        <v>123</v>
      </c>
      <c r="C212" s="117">
        <f>SUM(C213)</f>
        <v>-0.5999999999999999</v>
      </c>
      <c r="D212" s="117">
        <f aca="true" t="shared" si="90" ref="D212:R212">SUM(D213)</f>
        <v>-0.5999999999999999</v>
      </c>
      <c r="E212" s="117">
        <f t="shared" si="90"/>
        <v>-7.3</v>
      </c>
      <c r="F212" s="117">
        <f t="shared" si="90"/>
        <v>0</v>
      </c>
      <c r="G212" s="24">
        <f t="shared" si="90"/>
        <v>-1.7</v>
      </c>
      <c r="H212" s="24">
        <f t="shared" si="90"/>
        <v>-1.7</v>
      </c>
      <c r="I212" s="24">
        <f t="shared" si="90"/>
        <v>-7.3</v>
      </c>
      <c r="J212" s="24">
        <f t="shared" si="90"/>
        <v>0</v>
      </c>
      <c r="K212" s="24">
        <f t="shared" si="90"/>
        <v>1.1</v>
      </c>
      <c r="L212" s="24">
        <f t="shared" si="90"/>
        <v>1.1</v>
      </c>
      <c r="M212" s="24">
        <f t="shared" si="90"/>
        <v>0</v>
      </c>
      <c r="N212" s="24">
        <f t="shared" si="90"/>
        <v>0</v>
      </c>
      <c r="O212" s="24">
        <f t="shared" si="90"/>
        <v>0</v>
      </c>
      <c r="P212" s="24">
        <f t="shared" si="90"/>
        <v>0</v>
      </c>
      <c r="Q212" s="24">
        <f t="shared" si="90"/>
        <v>0</v>
      </c>
      <c r="R212" s="122">
        <f t="shared" si="90"/>
        <v>0</v>
      </c>
    </row>
    <row r="213" spans="1:18" ht="15.75">
      <c r="A213" s="53">
        <v>193</v>
      </c>
      <c r="B213" s="101" t="s">
        <v>106</v>
      </c>
      <c r="C213" s="119">
        <f>SUM(G213+K213+O213)</f>
        <v>-0.5999999999999999</v>
      </c>
      <c r="D213" s="119">
        <f>SUM(H213+L213+P213)</f>
        <v>-0.5999999999999999</v>
      </c>
      <c r="E213" s="119">
        <f>SUM(I213+M213+Q213)</f>
        <v>-7.3</v>
      </c>
      <c r="F213" s="119">
        <f>SUM(J213+N213+R213)</f>
        <v>0</v>
      </c>
      <c r="G213" s="127">
        <f>SUM(H213+J213)</f>
        <v>-1.7</v>
      </c>
      <c r="H213" s="127">
        <v>-1.7</v>
      </c>
      <c r="I213" s="127">
        <v>-7.3</v>
      </c>
      <c r="J213" s="127"/>
      <c r="K213" s="120">
        <f>SUM(L213+N213)</f>
        <v>1.1</v>
      </c>
      <c r="L213" s="127">
        <v>1.1</v>
      </c>
      <c r="M213" s="127"/>
      <c r="N213" s="127"/>
      <c r="O213" s="127">
        <f>SUM(P213+R213)</f>
        <v>0</v>
      </c>
      <c r="P213" s="127"/>
      <c r="Q213" s="127"/>
      <c r="R213" s="128"/>
    </row>
    <row r="214" spans="1:18" ht="16.5" thickBot="1">
      <c r="A214" s="53">
        <v>194</v>
      </c>
      <c r="B214" s="106"/>
      <c r="C214" s="123"/>
      <c r="D214" s="123"/>
      <c r="E214" s="123"/>
      <c r="F214" s="123"/>
      <c r="G214" s="132"/>
      <c r="H214" s="133"/>
      <c r="I214" s="133"/>
      <c r="J214" s="133"/>
      <c r="K214" s="132"/>
      <c r="L214" s="133"/>
      <c r="M214" s="133"/>
      <c r="N214" s="133"/>
      <c r="O214" s="132"/>
      <c r="P214" s="133"/>
      <c r="Q214" s="133"/>
      <c r="R214" s="134"/>
    </row>
    <row r="215" spans="1:18" ht="16.5" thickBot="1">
      <c r="A215" s="53">
        <v>195</v>
      </c>
      <c r="B215" s="111" t="s">
        <v>52</v>
      </c>
      <c r="C215" s="135">
        <f aca="true" t="shared" si="91" ref="C215:R215">SUM(C18+C53+C107+C132+C143+C171+C176)</f>
        <v>33.9</v>
      </c>
      <c r="D215" s="135">
        <f t="shared" si="91"/>
        <v>14.999999999999991</v>
      </c>
      <c r="E215" s="135">
        <f t="shared" si="91"/>
        <v>8.7</v>
      </c>
      <c r="F215" s="135">
        <f t="shared" si="91"/>
        <v>18.9</v>
      </c>
      <c r="G215" s="135">
        <f t="shared" si="91"/>
        <v>25.000000000000007</v>
      </c>
      <c r="H215" s="135">
        <f t="shared" si="91"/>
        <v>20.599999999999987</v>
      </c>
      <c r="I215" s="135">
        <f t="shared" si="91"/>
        <v>-11.900000000000002</v>
      </c>
      <c r="J215" s="135">
        <f t="shared" si="91"/>
        <v>4.4</v>
      </c>
      <c r="K215" s="135">
        <f t="shared" si="91"/>
        <v>-32.3</v>
      </c>
      <c r="L215" s="135">
        <f t="shared" si="91"/>
        <v>-46.8</v>
      </c>
      <c r="M215" s="135">
        <f t="shared" si="91"/>
        <v>16.599999999999998</v>
      </c>
      <c r="N215" s="135">
        <f t="shared" si="91"/>
        <v>14.5</v>
      </c>
      <c r="O215" s="135">
        <f t="shared" si="91"/>
        <v>41.199999999999996</v>
      </c>
      <c r="P215" s="135">
        <f t="shared" si="91"/>
        <v>41.199999999999996</v>
      </c>
      <c r="Q215" s="135">
        <f t="shared" si="91"/>
        <v>4</v>
      </c>
      <c r="R215" s="136">
        <f t="shared" si="91"/>
        <v>0</v>
      </c>
    </row>
    <row r="216" spans="2:6" ht="12.75">
      <c r="B216" s="15"/>
      <c r="C216" s="15"/>
      <c r="D216" s="15"/>
      <c r="E216" s="15"/>
      <c r="F216" s="15"/>
    </row>
    <row r="217" spans="2:6" ht="12.75">
      <c r="B217" s="15"/>
      <c r="C217" s="15"/>
      <c r="D217" s="15"/>
      <c r="E217" s="15"/>
      <c r="F217" s="15"/>
    </row>
    <row r="218" spans="2:6" ht="12.75">
      <c r="B218" s="15"/>
      <c r="C218" s="15"/>
      <c r="D218" s="15"/>
      <c r="E218" s="15"/>
      <c r="F218" s="15"/>
    </row>
    <row r="219" spans="2:6" ht="12.75">
      <c r="B219" s="15"/>
      <c r="C219" s="15"/>
      <c r="D219" s="15"/>
      <c r="E219" s="15"/>
      <c r="F219" s="15"/>
    </row>
    <row r="220" spans="2:6" ht="12.75">
      <c r="B220" s="15"/>
      <c r="C220" s="15"/>
      <c r="D220" s="15"/>
      <c r="E220" s="15"/>
      <c r="F220" s="15"/>
    </row>
    <row r="221" spans="2:6" ht="12.75">
      <c r="B221" s="15"/>
      <c r="C221" s="15"/>
      <c r="D221" s="15"/>
      <c r="E221" s="15"/>
      <c r="F221" s="15"/>
    </row>
    <row r="222" spans="2:6" ht="12.75">
      <c r="B222" s="15"/>
      <c r="C222" s="15"/>
      <c r="D222" s="15"/>
      <c r="E222" s="15"/>
      <c r="F222" s="15"/>
    </row>
    <row r="223" spans="2:6" ht="12.75">
      <c r="B223" s="15"/>
      <c r="C223" s="15"/>
      <c r="D223" s="15"/>
      <c r="E223" s="15"/>
      <c r="F223" s="15"/>
    </row>
    <row r="224" spans="2:6" ht="12.75">
      <c r="B224" s="15"/>
      <c r="C224" s="15"/>
      <c r="D224" s="15"/>
      <c r="E224" s="15"/>
      <c r="F224" s="15"/>
    </row>
    <row r="225" spans="2:6" ht="12.75">
      <c r="B225" s="15"/>
      <c r="C225" s="15"/>
      <c r="D225" s="15"/>
      <c r="E225" s="15"/>
      <c r="F225" s="15"/>
    </row>
    <row r="226" spans="2:6" ht="12.75">
      <c r="B226" s="15"/>
      <c r="C226" s="15"/>
      <c r="D226" s="15"/>
      <c r="E226" s="15"/>
      <c r="F226" s="15"/>
    </row>
    <row r="227" spans="2:6" ht="12.75">
      <c r="B227" s="15"/>
      <c r="C227" s="15"/>
      <c r="D227" s="15"/>
      <c r="E227" s="15"/>
      <c r="F227" s="15"/>
    </row>
    <row r="228" spans="2:6" ht="12.75">
      <c r="B228" s="15"/>
      <c r="C228" s="15"/>
      <c r="D228" s="15"/>
      <c r="E228" s="15"/>
      <c r="F228" s="15"/>
    </row>
    <row r="229" spans="2:6" ht="12.75">
      <c r="B229" s="15"/>
      <c r="C229" s="15"/>
      <c r="D229" s="15"/>
      <c r="E229" s="15"/>
      <c r="F229" s="15"/>
    </row>
    <row r="230" spans="2:6" ht="12.75">
      <c r="B230" s="15"/>
      <c r="C230" s="15"/>
      <c r="D230" s="15"/>
      <c r="E230" s="15"/>
      <c r="F230" s="15"/>
    </row>
    <row r="231" spans="2:6" ht="12.75">
      <c r="B231" s="15"/>
      <c r="C231" s="15"/>
      <c r="D231" s="15"/>
      <c r="E231" s="15"/>
      <c r="F231" s="15"/>
    </row>
    <row r="232" spans="2:6" ht="12.75">
      <c r="B232" s="15"/>
      <c r="C232" s="15"/>
      <c r="D232" s="15"/>
      <c r="E232" s="15"/>
      <c r="F232" s="15"/>
    </row>
    <row r="233" spans="2:6" ht="12.75">
      <c r="B233" s="15"/>
      <c r="C233" s="15"/>
      <c r="D233" s="15"/>
      <c r="E233" s="15"/>
      <c r="F233" s="15"/>
    </row>
    <row r="234" spans="2:6" ht="12.75">
      <c r="B234" s="15"/>
      <c r="C234" s="15"/>
      <c r="D234" s="15"/>
      <c r="E234" s="15"/>
      <c r="F234" s="15"/>
    </row>
    <row r="235" spans="2:6" ht="12.75">
      <c r="B235" s="15"/>
      <c r="C235" s="15"/>
      <c r="D235" s="15"/>
      <c r="E235" s="15"/>
      <c r="F235" s="15"/>
    </row>
    <row r="236" spans="2:6" ht="12.75">
      <c r="B236" s="15"/>
      <c r="C236" s="15"/>
      <c r="D236" s="15"/>
      <c r="E236" s="15"/>
      <c r="F236" s="15"/>
    </row>
    <row r="237" spans="2:6" ht="12.75">
      <c r="B237" s="15"/>
      <c r="C237" s="15"/>
      <c r="D237" s="15"/>
      <c r="E237" s="15"/>
      <c r="F237" s="15"/>
    </row>
    <row r="238" spans="2:6" ht="12.75">
      <c r="B238" s="15"/>
      <c r="C238" s="15"/>
      <c r="D238" s="15"/>
      <c r="E238" s="15"/>
      <c r="F238" s="15"/>
    </row>
    <row r="239" spans="2:6" ht="12.75">
      <c r="B239" s="15"/>
      <c r="C239" s="15"/>
      <c r="D239" s="15"/>
      <c r="E239" s="15"/>
      <c r="F239" s="15"/>
    </row>
    <row r="240" spans="2:6" ht="12.75">
      <c r="B240" s="15"/>
      <c r="C240" s="15"/>
      <c r="D240" s="15"/>
      <c r="E240" s="15"/>
      <c r="F240" s="15"/>
    </row>
    <row r="241" spans="2:6" ht="12.75">
      <c r="B241" s="15"/>
      <c r="C241" s="15"/>
      <c r="D241" s="15"/>
      <c r="E241" s="15"/>
      <c r="F241" s="15"/>
    </row>
    <row r="242" spans="2:6" ht="12.75">
      <c r="B242" s="15"/>
      <c r="C242" s="15"/>
      <c r="D242" s="15"/>
      <c r="E242" s="15"/>
      <c r="F242" s="15"/>
    </row>
    <row r="243" spans="2:6" ht="12.75">
      <c r="B243" s="15"/>
      <c r="C243" s="15"/>
      <c r="D243" s="15"/>
      <c r="E243" s="15"/>
      <c r="F243" s="15"/>
    </row>
    <row r="244" spans="2:6" ht="12.75">
      <c r="B244" s="15"/>
      <c r="C244" s="15"/>
      <c r="D244" s="15"/>
      <c r="E244" s="15"/>
      <c r="F244" s="15"/>
    </row>
    <row r="245" spans="2:6" ht="12.75">
      <c r="B245" s="15"/>
      <c r="C245" s="15"/>
      <c r="D245" s="15"/>
      <c r="E245" s="15"/>
      <c r="F245" s="15"/>
    </row>
    <row r="246" spans="2:6" ht="12.75">
      <c r="B246" s="15"/>
      <c r="C246" s="15"/>
      <c r="D246" s="15"/>
      <c r="E246" s="15"/>
      <c r="F246" s="15"/>
    </row>
    <row r="247" spans="2:6" ht="12.75">
      <c r="B247" s="15"/>
      <c r="C247" s="15"/>
      <c r="D247" s="15"/>
      <c r="E247" s="15"/>
      <c r="F247" s="15"/>
    </row>
    <row r="248" spans="2:6" ht="12.75">
      <c r="B248" s="15"/>
      <c r="C248" s="15"/>
      <c r="D248" s="15"/>
      <c r="E248" s="15"/>
      <c r="F248" s="15"/>
    </row>
    <row r="249" spans="2:6" ht="12.75">
      <c r="B249" s="15"/>
      <c r="C249" s="15"/>
      <c r="D249" s="15"/>
      <c r="E249" s="15"/>
      <c r="F249" s="15"/>
    </row>
    <row r="250" spans="2:6" ht="12.75">
      <c r="B250" s="15"/>
      <c r="C250" s="15"/>
      <c r="D250" s="15"/>
      <c r="E250" s="15"/>
      <c r="F250" s="15"/>
    </row>
    <row r="251" spans="2:6" ht="12.75">
      <c r="B251" s="15"/>
      <c r="C251" s="15"/>
      <c r="D251" s="15"/>
      <c r="E251" s="15"/>
      <c r="F251" s="15"/>
    </row>
    <row r="252" spans="2:6" ht="12.75">
      <c r="B252" s="15"/>
      <c r="C252" s="15"/>
      <c r="D252" s="15"/>
      <c r="E252" s="15"/>
      <c r="F252" s="15"/>
    </row>
    <row r="253" spans="2:6" ht="12.75">
      <c r="B253" s="15"/>
      <c r="C253" s="15"/>
      <c r="D253" s="15"/>
      <c r="E253" s="15"/>
      <c r="F253" s="15"/>
    </row>
    <row r="254" ht="12.75">
      <c r="B254" s="15"/>
    </row>
    <row r="255" ht="12.75">
      <c r="B255" s="15"/>
    </row>
    <row r="256" ht="12.75">
      <c r="B256" s="15"/>
    </row>
    <row r="257" ht="12.75">
      <c r="B257" s="16"/>
    </row>
    <row r="258" ht="12.75">
      <c r="B258" s="15"/>
    </row>
    <row r="259" ht="12.75">
      <c r="B259" s="15"/>
    </row>
    <row r="260" ht="12.75">
      <c r="B260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4">
      <selection activeCell="D26" sqref="D26"/>
    </sheetView>
  </sheetViews>
  <sheetFormatPr defaultColWidth="9.140625" defaultRowHeight="12.75"/>
  <cols>
    <col min="1" max="1" width="9.140625" style="1" customWidth="1"/>
    <col min="2" max="2" width="34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7" width="9.00390625" style="1" customWidth="1"/>
    <col min="8" max="16384" width="9.140625" style="1" customWidth="1"/>
  </cols>
  <sheetData>
    <row r="2" ht="15.75">
      <c r="B2" s="2"/>
    </row>
    <row r="3" ht="15.75">
      <c r="B3" s="2" t="s">
        <v>154</v>
      </c>
    </row>
    <row r="4" spans="2:6" ht="16.5" thickBot="1">
      <c r="B4" s="2"/>
      <c r="F4" s="1" t="s">
        <v>108</v>
      </c>
    </row>
    <row r="5" spans="2:6" ht="12.75">
      <c r="B5" s="32"/>
      <c r="C5" s="28"/>
      <c r="D5" s="3" t="s">
        <v>56</v>
      </c>
      <c r="E5" s="4"/>
      <c r="F5" s="5"/>
    </row>
    <row r="6" spans="2:6" ht="12.75">
      <c r="B6" s="13"/>
      <c r="C6" s="29"/>
      <c r="D6" s="6" t="s">
        <v>57</v>
      </c>
      <c r="E6" s="7"/>
      <c r="F6" s="8"/>
    </row>
    <row r="7" spans="2:6" ht="51.75" thickBot="1">
      <c r="B7" s="19" t="s">
        <v>109</v>
      </c>
      <c r="C7" s="30" t="s">
        <v>55</v>
      </c>
      <c r="D7" s="9" t="s">
        <v>34</v>
      </c>
      <c r="E7" s="10" t="s">
        <v>58</v>
      </c>
      <c r="F7" s="11" t="s">
        <v>59</v>
      </c>
    </row>
    <row r="8" spans="2:6" ht="12.75">
      <c r="B8" s="26">
        <v>1</v>
      </c>
      <c r="C8" s="31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115</v>
      </c>
      <c r="C9" s="12">
        <f>SUM(BIUDŽETAS!C20+BIUDŽETAS!C156)</f>
        <v>32.800000000000004</v>
      </c>
      <c r="D9" s="12">
        <f>SUM(BIUDŽETAS!D20+BIUDŽETAS!D156)</f>
        <v>47.7</v>
      </c>
      <c r="E9" s="12">
        <f>SUM(BIUDŽETAS!E20+BIUDŽETAS!E156)</f>
        <v>9.5</v>
      </c>
      <c r="F9" s="12">
        <f>SUM(BIUDŽETAS!F20+BIUDŽETAS!F156)</f>
        <v>-14.9</v>
      </c>
    </row>
    <row r="10" spans="2:6" ht="12.75">
      <c r="B10" s="14" t="s">
        <v>116</v>
      </c>
      <c r="C10" s="12">
        <f>SUM(BIUDŽETAS!C43)</f>
        <v>0</v>
      </c>
      <c r="D10" s="12">
        <f>SUM(BIUDŽETAS!D43)</f>
        <v>0</v>
      </c>
      <c r="E10" s="12">
        <f>SUM(BIUDŽETAS!E43)</f>
        <v>-3.1</v>
      </c>
      <c r="F10" s="12">
        <f>SUM(BIUDŽETAS!F43)</f>
        <v>0</v>
      </c>
    </row>
    <row r="11" spans="2:6" ht="12.75">
      <c r="B11" s="33" t="s">
        <v>117</v>
      </c>
      <c r="C11" s="12">
        <f>SUM(BIUDŽETAS!C46)</f>
        <v>0</v>
      </c>
      <c r="D11" s="12">
        <f>SUM(BIUDŽETAS!D46)</f>
        <v>0</v>
      </c>
      <c r="E11" s="12">
        <f>SUM(BIUDŽETAS!E46)</f>
        <v>-3</v>
      </c>
      <c r="F11" s="12">
        <f>SUM(BIUDŽETAS!F46)</f>
        <v>0</v>
      </c>
    </row>
    <row r="12" spans="2:6" ht="12.75">
      <c r="B12" s="14" t="s">
        <v>118</v>
      </c>
      <c r="C12" s="12">
        <f>SUM(BIUDŽETAS!C48+BIUDŽETAS!C134+BIUDŽETAS!C160+BIUDŽETAS!C172)</f>
        <v>-10.1</v>
      </c>
      <c r="D12" s="12">
        <f>SUM(BIUDŽETAS!D48+BIUDŽETAS!D134+BIUDŽETAS!D160+BIUDŽETAS!D172)</f>
        <v>-30.6</v>
      </c>
      <c r="E12" s="12">
        <f>SUM(BIUDŽETAS!E48+BIUDŽETAS!E134+BIUDŽETAS!E160+BIUDŽETAS!E172)</f>
        <v>-2.2</v>
      </c>
      <c r="F12" s="12">
        <f>SUM(BIUDŽETAS!F48+BIUDŽETAS!F134+BIUDŽETAS!F160+BIUDŽETAS!F172)</f>
        <v>20.5</v>
      </c>
    </row>
    <row r="13" spans="2:6" ht="12.75">
      <c r="B13" s="33" t="s">
        <v>125</v>
      </c>
      <c r="C13" s="12">
        <f>SUM(BIUDŽETAS!C165)</f>
        <v>0</v>
      </c>
      <c r="D13" s="12">
        <f>SUM(BIUDŽETAS!D165)</f>
        <v>0</v>
      </c>
      <c r="E13" s="12">
        <f>SUM(BIUDŽETAS!E165)</f>
        <v>0</v>
      </c>
      <c r="F13" s="12">
        <f>SUM(BIUDŽETAS!F165)</f>
        <v>0</v>
      </c>
    </row>
    <row r="14" spans="2:6" ht="12.75">
      <c r="B14" s="33" t="s">
        <v>122</v>
      </c>
      <c r="C14" s="12">
        <f>SUM(BIUDŽETAS!C145)</f>
        <v>2.7</v>
      </c>
      <c r="D14" s="12">
        <f>SUM(BIUDŽETAS!D145)</f>
        <v>2.7</v>
      </c>
      <c r="E14" s="12">
        <f>SUM(BIUDŽETAS!E145)</f>
        <v>0</v>
      </c>
      <c r="F14" s="12">
        <f>SUM(BIUDŽETAS!F145)</f>
        <v>0</v>
      </c>
    </row>
    <row r="15" spans="2:6" ht="12.75">
      <c r="B15" s="33" t="s">
        <v>124</v>
      </c>
      <c r="C15" s="12">
        <f>SUM(BIUDŽETAS!C193)</f>
        <v>14.5</v>
      </c>
      <c r="D15" s="12">
        <f>SUM(BIUDŽETAS!D193)</f>
        <v>0</v>
      </c>
      <c r="E15" s="12">
        <f>SUM(BIUDŽETAS!E193)</f>
        <v>0</v>
      </c>
      <c r="F15" s="12">
        <f>SUM(BIUDŽETAS!F193)</f>
        <v>14.5</v>
      </c>
    </row>
    <row r="16" spans="2:6" ht="12.75">
      <c r="B16" s="33" t="s">
        <v>121</v>
      </c>
      <c r="C16" s="12">
        <f>SUM(BIUDŽETAS!C109+BIUDŽETAS!C119+BIUDŽETAS!C124+BIUDŽETAS!C129)</f>
        <v>1.9000000000000001</v>
      </c>
      <c r="D16" s="12">
        <f>SUM(BIUDŽETAS!D109+BIUDŽETAS!D119+BIUDŽETAS!D124+BIUDŽETAS!D129)</f>
        <v>3.1</v>
      </c>
      <c r="E16" s="12">
        <f>SUM(BIUDŽETAS!E109+BIUDŽETAS!E119+BIUDŽETAS!E124+BIUDŽETAS!E129)</f>
        <v>-6.5</v>
      </c>
      <c r="F16" s="12">
        <f>SUM(BIUDŽETAS!F109+BIUDŽETAS!F119+BIUDŽETAS!F124+BIUDŽETAS!F129)</f>
        <v>-1.2</v>
      </c>
    </row>
    <row r="17" spans="2:6" ht="12.75">
      <c r="B17" s="33" t="s">
        <v>120</v>
      </c>
      <c r="C17" s="12">
        <f>SUM(BIUDŽETAS!C56+BIUDŽETAS!C65+BIUDŽETAS!C71+BIUDŽETAS!C76+BIUDŽETAS!C81+BIUDŽETAS!C86+BIUDŽETAS!C92+BIUDŽETAS!C97+BIUDŽETAS!C104)</f>
        <v>-12.200000000000006</v>
      </c>
      <c r="D17" s="12">
        <f>SUM(BIUDŽETAS!D56+BIUDŽETAS!D65+BIUDŽETAS!D71+BIUDŽETAS!D76+BIUDŽETAS!D81+BIUDŽETAS!D86+BIUDŽETAS!D92+BIUDŽETAS!D97+BIUDŽETAS!D104)</f>
        <v>-12.200000000000006</v>
      </c>
      <c r="E17" s="12">
        <f>SUM(BIUDŽETAS!E56+BIUDŽETAS!E65+BIUDŽETAS!E71+BIUDŽETAS!E76+BIUDŽETAS!E81+BIUDŽETAS!E86+BIUDŽETAS!E92+BIUDŽETAS!E97+BIUDŽETAS!E104)</f>
        <v>16.2</v>
      </c>
      <c r="F17" s="12">
        <f>SUM(BIUDŽETAS!F56+BIUDŽETAS!F65+BIUDŽETAS!F71+BIUDŽETAS!F76+BIUDŽETAS!F81+BIUDŽETAS!F86+BIUDŽETAS!F92+BIUDŽETAS!F97+BIUDŽETAS!F104)</f>
        <v>0</v>
      </c>
    </row>
    <row r="18" spans="2:6" ht="12.75">
      <c r="B18" s="14" t="s">
        <v>119</v>
      </c>
      <c r="C18" s="12">
        <f>SUM(BIUDŽETAS!C50++BIUDŽETAS!C140+BIUDŽETAS!C178+BIUDŽETAS!C201+BIUDŽETAS!C207+BIUDŽETAS!C212)</f>
        <v>4.299999999999999</v>
      </c>
      <c r="D18" s="12">
        <f>SUM(BIUDŽETAS!D50++BIUDŽETAS!D140+BIUDŽETAS!D178+BIUDŽETAS!D201+BIUDŽETAS!D207+BIUDŽETAS!D212)</f>
        <v>4.299999999999999</v>
      </c>
      <c r="E18" s="12">
        <f>SUM(BIUDŽETAS!E50++BIUDŽETAS!E140+BIUDŽETAS!E178+BIUDŽETAS!E201+BIUDŽETAS!E207+BIUDŽETAS!E212)</f>
        <v>-2.2</v>
      </c>
      <c r="F18" s="12">
        <f>SUM(BIUDŽETAS!F50++BIUDŽETAS!F140+BIUDŽETAS!F178+BIUDŽETAS!F201+BIUDŽETAS!F207+BIUDŽETAS!F212)</f>
        <v>0</v>
      </c>
    </row>
    <row r="19" spans="2:6" ht="16.5" thickBot="1">
      <c r="B19" s="27" t="s">
        <v>52</v>
      </c>
      <c r="C19" s="25">
        <f>SUM(C9:C18)</f>
        <v>33.9</v>
      </c>
      <c r="D19" s="25">
        <f>SUM(D9:D18)</f>
        <v>14.999999999999995</v>
      </c>
      <c r="E19" s="25">
        <f>SUM(E9:E18)</f>
        <v>8.7</v>
      </c>
      <c r="F19" s="25">
        <f>SUM(F9:F18)</f>
        <v>18.900000000000002</v>
      </c>
    </row>
    <row r="20" spans="2:6" ht="15.75">
      <c r="B20" s="18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ht="12.75">
      <c r="B60" s="15"/>
    </row>
    <row r="61" ht="12.75">
      <c r="B61" s="15"/>
    </row>
    <row r="62" ht="12.75">
      <c r="B62" s="15"/>
    </row>
    <row r="63" ht="12.75">
      <c r="B63" s="16"/>
    </row>
    <row r="64" ht="12.75">
      <c r="B64" s="15"/>
    </row>
    <row r="65" ht="12.75">
      <c r="B65" s="15"/>
    </row>
    <row r="66" ht="12.75">
      <c r="B66" s="15"/>
    </row>
  </sheetData>
  <printOptions/>
  <pageMargins left="0.75" right="0.75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2016-11-20T13:19:31Z</cp:lastPrinted>
  <dcterms:created xsi:type="dcterms:W3CDTF">2007-01-03T15:43:14Z</dcterms:created>
  <dcterms:modified xsi:type="dcterms:W3CDTF">2016-11-23T08:26:57Z</dcterms:modified>
  <cp:category/>
  <cp:version/>
  <cp:contentType/>
  <cp:contentStatus/>
</cp:coreProperties>
</file>