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47" i="1"/>
  <c r="H47"/>
  <c r="I47"/>
  <c r="F48"/>
  <c r="F49"/>
  <c r="F50"/>
  <c r="F47"/>
  <c r="G13"/>
  <c r="G29"/>
  <c r="G35"/>
  <c r="G39"/>
  <c r="G43"/>
  <c r="G34"/>
  <c r="G53"/>
  <c r="H35"/>
  <c r="H39"/>
  <c r="H43"/>
  <c r="H34"/>
  <c r="H13"/>
  <c r="H29"/>
  <c r="H53"/>
  <c r="I35"/>
  <c r="I39"/>
  <c r="I43"/>
  <c r="I34"/>
  <c r="I29"/>
  <c r="I13"/>
  <c r="I53"/>
  <c r="F14"/>
  <c r="F15"/>
  <c r="F16"/>
  <c r="F17"/>
  <c r="F18"/>
  <c r="F19"/>
  <c r="F20"/>
  <c r="F21"/>
  <c r="F22"/>
  <c r="F23"/>
  <c r="F24"/>
  <c r="F25"/>
  <c r="F26"/>
  <c r="F27"/>
  <c r="F13"/>
  <c r="F30"/>
  <c r="F31"/>
  <c r="F32"/>
  <c r="F29"/>
  <c r="F36"/>
  <c r="F37"/>
  <c r="F38"/>
  <c r="F35"/>
  <c r="F40"/>
  <c r="F41"/>
  <c r="F42"/>
  <c r="F39"/>
  <c r="F44"/>
  <c r="F45"/>
  <c r="F43"/>
  <c r="F46"/>
  <c r="F51"/>
  <c r="F34"/>
  <c r="F53"/>
  <c r="F52"/>
</calcChain>
</file>

<file path=xl/sharedStrings.xml><?xml version="1.0" encoding="utf-8"?>
<sst xmlns="http://schemas.openxmlformats.org/spreadsheetml/2006/main" count="77" uniqueCount="71">
  <si>
    <t>Vaikų ir jaunimo teisių apsauga</t>
  </si>
  <si>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</si>
  <si>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</si>
  <si>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</si>
  <si>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</si>
  <si>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</si>
  <si>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</si>
  <si>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</si>
  <si>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</si>
  <si>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</si>
  <si>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</si>
  <si>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Jaunimo koordinatorė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</si>
  <si>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</si>
  <si>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</si>
  <si>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</si>
  <si>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</si>
  <si>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</si>
  <si>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</si>
  <si>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</si>
  <si>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</si>
  <si>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</si>
  <si>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</si>
  <si>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</si>
  <si>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</si>
  <si>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</si>
  <si>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</si>
  <si>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</si>
  <si>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</si>
  <si>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</si>
  <si>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</si>
  <si>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</si>
  <si>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</si>
  <si>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>VALSTYBINIŲ FUNKCIJŲ FINANSAVIMUI</t>
  </si>
  <si>
    <t>Progra-</t>
  </si>
  <si>
    <t>kodas</t>
  </si>
  <si>
    <t xml:space="preserve">Finansa- </t>
  </si>
  <si>
    <t xml:space="preserve">vimo </t>
  </si>
  <si>
    <t>šaltinis</t>
  </si>
  <si>
    <t>01.</t>
  </si>
  <si>
    <t>Pagėgių vaikų globos namai</t>
  </si>
  <si>
    <t xml:space="preserve">Valstybinės </t>
  </si>
  <si>
    <t xml:space="preserve">funkcijos </t>
  </si>
  <si>
    <t>02.</t>
  </si>
  <si>
    <t>03.</t>
  </si>
  <si>
    <t>04.</t>
  </si>
  <si>
    <t xml:space="preserve">10. </t>
  </si>
  <si>
    <t>07.</t>
  </si>
  <si>
    <t>10.</t>
  </si>
  <si>
    <t>IŠ VISO:</t>
  </si>
  <si>
    <t>Darbo rinkos politikos įgyvendinimo programa</t>
  </si>
  <si>
    <t>Socialinių išmokų skaičiavimas ir mokėjimas:</t>
  </si>
  <si>
    <t>Sveikatos apsauga</t>
  </si>
  <si>
    <t>Valstybinės žemės ir kito valstybinio turto valdymas, naudojimas ir disponavimas patikėjimo teise</t>
  </si>
  <si>
    <t>Socialinės paramos išmokų administravimas</t>
  </si>
  <si>
    <t>Būsto nuomos ar išperkamosios būsto nuomos mokesčių dalies kompensacijoms</t>
  </si>
  <si>
    <t>sprendimo Nr. T-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</si>
  <si>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</si>
  <si>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</si>
  <si>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</si>
  <si>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 xml:space="preserve"> 5 priedas </t>
  </si>
  <si>
    <t>Priešgaisrinė tarnyba</t>
  </si>
  <si>
    <t>(Eurais)</t>
  </si>
  <si>
    <t>SOCIALINĖS PARAMOS ĮGYVENDINIMO IR SVEIKATOS PRIEŽIŪROS PROGRAMA</t>
  </si>
  <si>
    <t>PAGĖGIŲ SAVIVALDYBĖS GYVENAMOSIOS APLINKOS GERINIMO PROGRAMA</t>
  </si>
  <si>
    <t>VALDYMO PROGRAMA</t>
  </si>
  <si>
    <t>05.</t>
  </si>
  <si>
    <t>Melioracijai (polderiams eksploatuoti)</t>
  </si>
  <si>
    <t>Neveiksnių asmenų būklės peržiūrėjimui užtikrinti</t>
  </si>
  <si>
    <t>2018 m.vasario 20  d.</t>
  </si>
  <si>
    <t>PAGĖGIŲ SAVIVALDYBĖS BIUDŽETO 2018 METŲ ASIGNAVIMAI</t>
  </si>
  <si>
    <t>ma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</si>
</sst>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" fillId="0" borderId="5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5" fillId="0" borderId="5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11" xfId="0" applyFont="1" applyBorder="1"/>
    <xf numFmtId="0" fontId="5" fillId="0" borderId="12" xfId="0" applyFont="1" applyBorder="1"/>
    <xf numFmtId="0" fontId="5" fillId="0" borderId="13" xfId="0" applyFont="1" applyFill="1" applyBorder="1"/>
    <xf numFmtId="0" fontId="2" fillId="0" borderId="14" xfId="0" applyFont="1" applyBorder="1"/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4" xfId="0" applyFont="1" applyBorder="1"/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6" xfId="0" applyFont="1" applyBorder="1"/>
    <xf numFmtId="0" fontId="6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/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2" fillId="0" borderId="5" xfId="0" applyFont="1" applyBorder="1" applyAlignment="1">
      <alignment horizontal="center" wrapText="1"/>
    </xf>
    <xf numFmtId="0" fontId="2" fillId="0" borderId="13" xfId="0" applyFont="1" applyFill="1" applyBorder="1"/>
    <xf numFmtId="0" fontId="5" fillId="0" borderId="18" xfId="0" applyFont="1" applyFill="1" applyBorder="1"/>
    <xf numFmtId="0" fontId="5" fillId="0" borderId="9" xfId="0" applyFont="1" applyFill="1" applyBorder="1"/>
    <xf numFmtId="0" fontId="2" fillId="0" borderId="19" xfId="0" applyFont="1" applyFill="1" applyBorder="1"/>
    <xf numFmtId="0" fontId="2" fillId="0" borderId="10" xfId="0" applyFont="1" applyBorder="1" applyAlignment="1">
      <alignment wrapText="1"/>
    </xf>
    <xf numFmtId="0" fontId="5" fillId="0" borderId="1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5" xfId="0" applyFont="1" applyFill="1" applyBorder="1"/>
    <xf numFmtId="0" fontId="6" fillId="0" borderId="20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5" fillId="0" borderId="9" xfId="0" applyFont="1" applyBorder="1"/>
    <xf numFmtId="0" fontId="5" fillId="0" borderId="11" xfId="0" applyFont="1" applyFill="1" applyBorder="1"/>
    <xf numFmtId="0" fontId="5" fillId="0" borderId="23" xfId="0" applyFont="1" applyFill="1" applyBorder="1"/>
    <xf numFmtId="0" fontId="2" fillId="0" borderId="24" xfId="0" applyFont="1" applyFill="1" applyBorder="1"/>
    <xf numFmtId="0" fontId="2" fillId="0" borderId="18" xfId="0" applyFont="1" applyFill="1" applyBorder="1"/>
    <xf numFmtId="0" fontId="5" fillId="0" borderId="23" xfId="0" applyFont="1" applyBorder="1"/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0" xfId="0" applyFont="1" applyBorder="1"/>
    <xf numFmtId="0" fontId="2" fillId="0" borderId="25" xfId="0" applyFont="1" applyFill="1" applyBorder="1"/>
    <xf numFmtId="0" fontId="6" fillId="2" borderId="16" xfId="0" applyFont="1" applyFill="1" applyBorder="1" applyAlignment="1">
      <alignment horizontal="center"/>
    </xf>
    <xf numFmtId="0" fontId="7" fillId="2" borderId="16" xfId="0" applyFont="1" applyFill="1" applyBorder="1"/>
    <xf numFmtId="0" fontId="6" fillId="2" borderId="16" xfId="0" applyFont="1" applyFill="1" applyBorder="1"/>
    <xf numFmtId="0" fontId="6" fillId="2" borderId="4" xfId="0" applyFont="1" applyFill="1" applyBorder="1"/>
    <xf numFmtId="0" fontId="6" fillId="0" borderId="16" xfId="0" applyFont="1" applyBorder="1"/>
    <xf numFmtId="0" fontId="6" fillId="0" borderId="4" xfId="0" applyFont="1" applyFill="1" applyBorder="1"/>
    <xf numFmtId="0" fontId="2" fillId="0" borderId="2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7"/>
  <sheetViews>
    <sheetView tabSelected="1" workbookViewId="0">
      <selection activeCell="C21" sqref="C21"/>
    </sheetView>
  </sheetViews>
  <sheetFormatPr defaultRowHeight="12.75"/>
  <cols>
    <col min="1" max="1" width="3.28515625" style="1" customWidth="1"/>
    <col min="2" max="2" width="10.85546875" style="1" customWidth="1"/>
    <col min="3" max="3" width="9.5703125" style="1" customWidth="1"/>
    <col min="4" max="4" width="49" style="1" customWidth="1"/>
    <col min="5" max="5" width="8.140625" style="1" customWidth="1"/>
    <col min="6" max="6" width="11.85546875" style="1" customWidth="1"/>
    <col min="7" max="7" width="10.85546875" style="1" customWidth="1"/>
    <col min="8" max="8" width="8.85546875" style="1" customWidth="1"/>
    <col min="9" max="9" width="12.140625" style="1" customWidth="1"/>
    <col min="10" max="16384" width="9.140625" style="1"/>
  </cols>
  <sheetData>
    <row r="1" spans="2:11">
      <c r="D1" s="2"/>
      <c r="E1" s="2"/>
      <c r="F1" s="2"/>
      <c r="G1" s="1" t="s">
        <v>16</v>
      </c>
    </row>
    <row r="2" spans="2:11">
      <c r="G2" s="1" t="s">
        <v>68</v>
      </c>
    </row>
    <row r="3" spans="2:11">
      <c r="G3" s="1" t="s">
        <v>55</v>
      </c>
    </row>
    <row r="4" spans="2:11">
      <c r="G4" s="1" t="s">
        <v>59</v>
      </c>
    </row>
    <row r="5" spans="2:11" ht="18.75">
      <c r="D5" s="3" t="s">
        <v>69</v>
      </c>
      <c r="E5" s="3"/>
      <c r="F5" s="3"/>
      <c r="G5" s="3"/>
      <c r="H5" s="4"/>
      <c r="I5" s="4"/>
      <c r="J5" s="4"/>
      <c r="K5" s="4"/>
    </row>
    <row r="6" spans="2:11" ht="17.25" customHeight="1">
      <c r="D6" s="3" t="s">
        <v>32</v>
      </c>
      <c r="E6" s="3"/>
      <c r="F6" s="5"/>
      <c r="G6" s="5"/>
    </row>
    <row r="7" spans="2:11" ht="16.5" thickBot="1">
      <c r="D7" s="2"/>
      <c r="E7" s="2"/>
      <c r="F7" s="6"/>
      <c r="H7" s="1" t="s">
        <v>61</v>
      </c>
    </row>
    <row r="8" spans="2:11" ht="19.5" thickBot="1">
      <c r="B8" s="11"/>
      <c r="C8" s="11"/>
      <c r="D8" s="35"/>
      <c r="E8" s="7"/>
      <c r="F8" s="8" t="s">
        <v>23</v>
      </c>
      <c r="G8" s="9" t="s">
        <v>5</v>
      </c>
      <c r="H8" s="10"/>
      <c r="I8" s="11"/>
    </row>
    <row r="9" spans="2:11" ht="15.75">
      <c r="B9" s="12" t="s">
        <v>33</v>
      </c>
      <c r="C9" s="12" t="s">
        <v>40</v>
      </c>
      <c r="D9" s="59" t="s">
        <v>22</v>
      </c>
      <c r="E9" s="12" t="s">
        <v>35</v>
      </c>
      <c r="F9" s="13" t="s">
        <v>3</v>
      </c>
      <c r="G9" s="11"/>
      <c r="H9" s="11" t="s">
        <v>7</v>
      </c>
      <c r="I9" s="12" t="s">
        <v>8</v>
      </c>
    </row>
    <row r="10" spans="2:11">
      <c r="B10" s="12" t="s">
        <v>70</v>
      </c>
      <c r="C10" s="12" t="s">
        <v>41</v>
      </c>
      <c r="D10" s="30"/>
      <c r="E10" s="12" t="s">
        <v>36</v>
      </c>
      <c r="F10" s="13" t="s">
        <v>4</v>
      </c>
      <c r="G10" s="12" t="s">
        <v>23</v>
      </c>
      <c r="H10" s="12" t="s">
        <v>6</v>
      </c>
      <c r="I10" s="12" t="s">
        <v>9</v>
      </c>
    </row>
    <row r="11" spans="2:11" ht="13.5" thickBot="1">
      <c r="B11" s="12"/>
      <c r="C11" s="12" t="s">
        <v>34</v>
      </c>
      <c r="D11" s="60"/>
      <c r="E11" s="14" t="s">
        <v>37</v>
      </c>
      <c r="F11" s="61"/>
      <c r="G11" s="14"/>
      <c r="H11" s="14"/>
      <c r="I11" s="14" t="s">
        <v>10</v>
      </c>
    </row>
    <row r="12" spans="2:11" ht="13.5" thickBot="1">
      <c r="B12" s="29"/>
      <c r="C12" s="29"/>
      <c r="D12" s="32"/>
      <c r="E12" s="32"/>
      <c r="F12" s="11"/>
      <c r="G12" s="42"/>
      <c r="H12" s="21"/>
      <c r="I12" s="21"/>
    </row>
    <row r="13" spans="2:11" ht="16.5" thickBot="1">
      <c r="B13" s="37" t="s">
        <v>38</v>
      </c>
      <c r="C13" s="38"/>
      <c r="D13" s="39" t="s">
        <v>64</v>
      </c>
      <c r="E13" s="44"/>
      <c r="F13" s="76">
        <f>SUM(F14:F28)</f>
        <v>416700</v>
      </c>
      <c r="G13" s="76">
        <f>SUM(G14:G28)</f>
        <v>416700</v>
      </c>
      <c r="H13" s="76">
        <f>SUM(H14:H28)</f>
        <v>285879</v>
      </c>
      <c r="I13" s="76">
        <f>SUM(I14:I28)</f>
        <v>0</v>
      </c>
    </row>
    <row r="14" spans="2:11">
      <c r="B14" s="26"/>
      <c r="C14" s="18"/>
      <c r="D14" s="28" t="s">
        <v>13</v>
      </c>
      <c r="E14" s="22"/>
      <c r="F14" s="49">
        <f>SUM(G14+I14)</f>
        <v>18100</v>
      </c>
      <c r="G14" s="16">
        <v>18100</v>
      </c>
      <c r="H14" s="17">
        <v>13414</v>
      </c>
      <c r="I14" s="17">
        <v>0</v>
      </c>
    </row>
    <row r="15" spans="2:11" ht="13.5" customHeight="1">
      <c r="B15" s="26"/>
      <c r="C15" s="18"/>
      <c r="D15" s="27" t="s">
        <v>18</v>
      </c>
      <c r="E15" s="45"/>
      <c r="F15" s="49">
        <f t="shared" ref="F15:F22" si="0">SUM(G15+I15)</f>
        <v>7300</v>
      </c>
      <c r="G15" s="16">
        <v>7300</v>
      </c>
      <c r="H15" s="17">
        <v>5595</v>
      </c>
      <c r="I15" s="17">
        <v>0</v>
      </c>
    </row>
    <row r="16" spans="2:11">
      <c r="B16" s="26"/>
      <c r="C16" s="18"/>
      <c r="D16" s="27" t="s">
        <v>20</v>
      </c>
      <c r="E16" s="45"/>
      <c r="F16" s="49">
        <f t="shared" si="0"/>
        <v>2300</v>
      </c>
      <c r="G16" s="16">
        <v>2300</v>
      </c>
      <c r="H16" s="17">
        <v>1300</v>
      </c>
      <c r="I16" s="17">
        <v>0</v>
      </c>
    </row>
    <row r="17" spans="2:11" ht="24.75" customHeight="1">
      <c r="B17" s="26"/>
      <c r="C17" s="22" t="s">
        <v>38</v>
      </c>
      <c r="D17" s="27" t="s">
        <v>17</v>
      </c>
      <c r="E17" s="45"/>
      <c r="F17" s="49">
        <f t="shared" si="0"/>
        <v>200</v>
      </c>
      <c r="G17" s="16">
        <v>200</v>
      </c>
      <c r="H17" s="17"/>
      <c r="I17" s="17">
        <v>0</v>
      </c>
    </row>
    <row r="18" spans="2:11" ht="24" customHeight="1">
      <c r="B18" s="26"/>
      <c r="C18" s="18"/>
      <c r="D18" s="27" t="s">
        <v>56</v>
      </c>
      <c r="E18" s="22"/>
      <c r="F18" s="49">
        <f t="shared" si="0"/>
        <v>3900</v>
      </c>
      <c r="G18" s="16">
        <v>3900</v>
      </c>
      <c r="H18" s="17">
        <v>1126</v>
      </c>
      <c r="I18" s="17">
        <v>0</v>
      </c>
    </row>
    <row r="19" spans="2:11" ht="13.5" customHeight="1">
      <c r="B19" s="26"/>
      <c r="C19" s="18"/>
      <c r="D19" s="27" t="s">
        <v>21</v>
      </c>
      <c r="E19" s="45"/>
      <c r="F19" s="49">
        <f t="shared" si="0"/>
        <v>500</v>
      </c>
      <c r="G19" s="16">
        <v>500</v>
      </c>
      <c r="H19" s="17">
        <v>384</v>
      </c>
      <c r="I19" s="17">
        <v>0</v>
      </c>
    </row>
    <row r="20" spans="2:11">
      <c r="B20" s="26"/>
      <c r="C20" s="18"/>
      <c r="D20" s="28" t="s">
        <v>0</v>
      </c>
      <c r="E20" s="22"/>
      <c r="F20" s="49">
        <f t="shared" si="0"/>
        <v>33300</v>
      </c>
      <c r="G20" s="16">
        <v>33300</v>
      </c>
      <c r="H20" s="17">
        <v>24659</v>
      </c>
      <c r="I20" s="17">
        <v>0</v>
      </c>
    </row>
    <row r="21" spans="2:11">
      <c r="B21" s="26"/>
      <c r="C21" s="18"/>
      <c r="D21" s="28" t="s">
        <v>11</v>
      </c>
      <c r="E21" s="22">
        <v>142</v>
      </c>
      <c r="F21" s="49">
        <f t="shared" si="0"/>
        <v>13300</v>
      </c>
      <c r="G21" s="16">
        <v>13300</v>
      </c>
      <c r="H21" s="17">
        <v>9935</v>
      </c>
      <c r="I21" s="17">
        <v>0</v>
      </c>
    </row>
    <row r="22" spans="2:11">
      <c r="B22" s="26"/>
      <c r="C22" s="18"/>
      <c r="D22" s="28" t="s">
        <v>2</v>
      </c>
      <c r="E22" s="22"/>
      <c r="F22" s="49">
        <f t="shared" si="0"/>
        <v>1000</v>
      </c>
      <c r="G22" s="16">
        <v>1000</v>
      </c>
      <c r="H22" s="17">
        <v>767</v>
      </c>
      <c r="I22" s="17">
        <v>0</v>
      </c>
    </row>
    <row r="23" spans="2:11">
      <c r="B23" s="26"/>
      <c r="C23" s="29"/>
      <c r="D23" s="28" t="s">
        <v>12</v>
      </c>
      <c r="E23" s="22"/>
      <c r="F23" s="49">
        <f>SUM(G23+I23)</f>
        <v>9000</v>
      </c>
      <c r="G23" s="16">
        <v>9000</v>
      </c>
      <c r="H23" s="17">
        <v>6100</v>
      </c>
      <c r="I23" s="17">
        <v>0</v>
      </c>
    </row>
    <row r="24" spans="2:11">
      <c r="B24" s="26"/>
      <c r="C24" s="22" t="s">
        <v>42</v>
      </c>
      <c r="D24" s="28" t="s">
        <v>1</v>
      </c>
      <c r="E24" s="22"/>
      <c r="F24" s="49">
        <f>SUM(G24+I24)</f>
        <v>17200</v>
      </c>
      <c r="G24" s="16">
        <v>17200</v>
      </c>
      <c r="H24" s="17">
        <v>9405</v>
      </c>
      <c r="I24" s="17"/>
    </row>
    <row r="25" spans="2:11">
      <c r="B25" s="26"/>
      <c r="C25" s="34" t="s">
        <v>43</v>
      </c>
      <c r="D25" s="62" t="s">
        <v>60</v>
      </c>
      <c r="E25" s="22"/>
      <c r="F25" s="49">
        <f>SUM(G25+I25)</f>
        <v>184900</v>
      </c>
      <c r="G25" s="16">
        <v>184900</v>
      </c>
      <c r="H25" s="17">
        <v>136094</v>
      </c>
      <c r="I25" s="17">
        <v>0</v>
      </c>
    </row>
    <row r="26" spans="2:11">
      <c r="B26" s="26"/>
      <c r="C26" s="36" t="s">
        <v>44</v>
      </c>
      <c r="D26" s="28" t="s">
        <v>19</v>
      </c>
      <c r="E26" s="22"/>
      <c r="F26" s="49">
        <f>SUM(G26+I26)</f>
        <v>125700</v>
      </c>
      <c r="G26" s="16">
        <v>125700</v>
      </c>
      <c r="H26" s="17">
        <v>77100</v>
      </c>
      <c r="I26" s="17">
        <v>0</v>
      </c>
    </row>
    <row r="27" spans="2:11">
      <c r="B27" s="26"/>
      <c r="C27" s="22" t="s">
        <v>45</v>
      </c>
      <c r="D27" s="28" t="s">
        <v>14</v>
      </c>
      <c r="E27" s="36"/>
      <c r="F27" s="49">
        <f>SUM(G27+I27)</f>
        <v>0</v>
      </c>
      <c r="G27" s="16"/>
      <c r="H27" s="17"/>
      <c r="I27" s="17"/>
      <c r="K27" s="24"/>
    </row>
    <row r="28" spans="2:11" ht="13.5" thickBot="1">
      <c r="B28" s="26"/>
      <c r="C28" s="18"/>
      <c r="D28" s="25"/>
      <c r="E28" s="22"/>
      <c r="F28" s="31"/>
      <c r="G28" s="19"/>
      <c r="H28" s="20"/>
      <c r="I28" s="20"/>
    </row>
    <row r="29" spans="2:11" ht="33.75" customHeight="1" thickBot="1">
      <c r="B29" s="37" t="s">
        <v>65</v>
      </c>
      <c r="C29" s="40"/>
      <c r="D29" s="55" t="s">
        <v>63</v>
      </c>
      <c r="E29" s="37"/>
      <c r="F29" s="77">
        <f>SUM(F30:F32)</f>
        <v>137177</v>
      </c>
      <c r="G29" s="77">
        <f>SUM(G30:G32)</f>
        <v>137177</v>
      </c>
      <c r="H29" s="77">
        <f>SUM(H30:H32)</f>
        <v>0</v>
      </c>
      <c r="I29" s="77">
        <f>SUM(I30:I32)</f>
        <v>0</v>
      </c>
    </row>
    <row r="30" spans="2:11" ht="14.25" customHeight="1">
      <c r="B30" s="51"/>
      <c r="C30" s="36" t="s">
        <v>44</v>
      </c>
      <c r="D30" s="52" t="s">
        <v>66</v>
      </c>
      <c r="E30" s="22"/>
      <c r="F30" s="71">
        <f>SUM(G30+I30)</f>
        <v>104000</v>
      </c>
      <c r="G30" s="53">
        <v>104000</v>
      </c>
      <c r="H30" s="54"/>
      <c r="I30" s="54">
        <v>0</v>
      </c>
    </row>
    <row r="31" spans="2:11">
      <c r="B31" s="26"/>
      <c r="C31" s="22" t="s">
        <v>44</v>
      </c>
      <c r="D31" s="25" t="s">
        <v>49</v>
      </c>
      <c r="E31" s="22">
        <v>142</v>
      </c>
      <c r="F31" s="49">
        <f>SUM(G31+I31)</f>
        <v>32000</v>
      </c>
      <c r="G31" s="19">
        <v>32000</v>
      </c>
      <c r="H31" s="20"/>
      <c r="I31" s="20">
        <v>0</v>
      </c>
    </row>
    <row r="32" spans="2:11" ht="25.5">
      <c r="B32" s="33"/>
      <c r="C32" s="34" t="s">
        <v>38</v>
      </c>
      <c r="D32" s="50" t="s">
        <v>52</v>
      </c>
      <c r="E32" s="26"/>
      <c r="F32" s="49">
        <f>SUM(G32+I32)</f>
        <v>1177</v>
      </c>
      <c r="G32" s="19">
        <v>1177</v>
      </c>
      <c r="H32" s="20"/>
      <c r="I32" s="20">
        <v>0</v>
      </c>
    </row>
    <row r="33" spans="2:9" ht="13.5" thickBot="1">
      <c r="B33" s="43"/>
      <c r="C33" s="41"/>
      <c r="D33" s="25"/>
      <c r="E33" s="26"/>
      <c r="F33" s="31"/>
      <c r="G33" s="20"/>
      <c r="H33" s="46"/>
      <c r="I33" s="46"/>
    </row>
    <row r="34" spans="2:9" ht="32.25" thickBot="1">
      <c r="B34" s="37" t="s">
        <v>46</v>
      </c>
      <c r="C34" s="38"/>
      <c r="D34" s="56" t="s">
        <v>62</v>
      </c>
      <c r="E34" s="37"/>
      <c r="F34" s="77">
        <f>SUM(F35,F39,F43,F46,F47,F51)</f>
        <v>469446</v>
      </c>
      <c r="G34" s="77">
        <f>SUM(G35,G39,G43,G46,G47,G51)</f>
        <v>469446</v>
      </c>
      <c r="H34" s="77">
        <f>SUM(H35,H39,H43,H46,H47,H51)</f>
        <v>110394</v>
      </c>
      <c r="I34" s="77">
        <f>SUM(I35,I39,I43,I46,I47,I51)</f>
        <v>0</v>
      </c>
    </row>
    <row r="35" spans="2:9" ht="13.5" thickBot="1">
      <c r="B35" s="57"/>
      <c r="C35" s="21"/>
      <c r="D35" s="67" t="s">
        <v>24</v>
      </c>
      <c r="E35" s="57"/>
      <c r="F35" s="47">
        <f>SUM(F36:F38)</f>
        <v>124900</v>
      </c>
      <c r="G35" s="64">
        <f>SUM(G36:G38)</f>
        <v>124900</v>
      </c>
      <c r="H35" s="47">
        <f>SUM(H36:H38)</f>
        <v>2600</v>
      </c>
      <c r="I35" s="31">
        <f>SUM(I36:I38)</f>
        <v>0</v>
      </c>
    </row>
    <row r="36" spans="2:9">
      <c r="B36" s="26"/>
      <c r="C36" s="18"/>
      <c r="D36" s="27" t="s">
        <v>29</v>
      </c>
      <c r="E36" s="45"/>
      <c r="F36" s="17">
        <f t="shared" ref="F36:F52" si="1">SUM(G36+I36)</f>
        <v>3700</v>
      </c>
      <c r="G36" s="16">
        <v>3700</v>
      </c>
      <c r="H36" s="17">
        <v>2600</v>
      </c>
      <c r="I36" s="66">
        <v>0</v>
      </c>
    </row>
    <row r="37" spans="2:9" ht="23.25" customHeight="1">
      <c r="B37" s="26"/>
      <c r="C37" s="18"/>
      <c r="D37" s="27" t="s">
        <v>30</v>
      </c>
      <c r="E37" s="45"/>
      <c r="F37" s="17">
        <f t="shared" si="1"/>
        <v>105240</v>
      </c>
      <c r="G37" s="16">
        <v>105240</v>
      </c>
      <c r="H37" s="17"/>
      <c r="I37" s="17">
        <v>0</v>
      </c>
    </row>
    <row r="38" spans="2:9" ht="23.25" customHeight="1">
      <c r="B38" s="26"/>
      <c r="C38" s="18"/>
      <c r="D38" s="27" t="s">
        <v>31</v>
      </c>
      <c r="E38" s="45"/>
      <c r="F38" s="17">
        <f t="shared" si="1"/>
        <v>15960</v>
      </c>
      <c r="G38" s="16">
        <v>15960</v>
      </c>
      <c r="H38" s="17"/>
      <c r="I38" s="17">
        <v>0</v>
      </c>
    </row>
    <row r="39" spans="2:9">
      <c r="B39" s="26"/>
      <c r="C39" s="18"/>
      <c r="D39" s="62" t="s">
        <v>25</v>
      </c>
      <c r="E39" s="26"/>
      <c r="F39" s="15">
        <f>SUM(F40:F42)</f>
        <v>211900</v>
      </c>
      <c r="G39" s="48">
        <f>SUM(G40:G42)</f>
        <v>211900</v>
      </c>
      <c r="H39" s="15">
        <f>SUM(H40:H42)</f>
        <v>74600</v>
      </c>
      <c r="I39" s="15">
        <f>SUM(I40:I42)</f>
        <v>0</v>
      </c>
    </row>
    <row r="40" spans="2:9" ht="16.5" customHeight="1">
      <c r="B40" s="26"/>
      <c r="C40" s="22" t="s">
        <v>47</v>
      </c>
      <c r="D40" s="27" t="s">
        <v>26</v>
      </c>
      <c r="E40" s="45">
        <v>142</v>
      </c>
      <c r="F40" s="17">
        <f>SUM(G40,I40)</f>
        <v>3500</v>
      </c>
      <c r="G40" s="16">
        <v>3500</v>
      </c>
      <c r="H40" s="17">
        <v>2900</v>
      </c>
      <c r="I40" s="17">
        <v>0</v>
      </c>
    </row>
    <row r="41" spans="2:9">
      <c r="B41" s="26"/>
      <c r="C41" s="18"/>
      <c r="D41" s="28" t="s">
        <v>27</v>
      </c>
      <c r="E41" s="22"/>
      <c r="F41" s="17">
        <f t="shared" si="1"/>
        <v>114900</v>
      </c>
      <c r="G41" s="16">
        <v>114900</v>
      </c>
      <c r="H41" s="17"/>
      <c r="I41" s="17">
        <v>0</v>
      </c>
    </row>
    <row r="42" spans="2:9">
      <c r="B42" s="26"/>
      <c r="C42" s="18"/>
      <c r="D42" s="28" t="s">
        <v>28</v>
      </c>
      <c r="E42" s="22"/>
      <c r="F42" s="17">
        <f t="shared" si="1"/>
        <v>93500</v>
      </c>
      <c r="G42" s="16">
        <v>93500</v>
      </c>
      <c r="H42" s="17">
        <v>71700</v>
      </c>
      <c r="I42" s="17">
        <v>0</v>
      </c>
    </row>
    <row r="43" spans="2:9">
      <c r="B43" s="26"/>
      <c r="C43" s="18"/>
      <c r="D43" s="68" t="s">
        <v>50</v>
      </c>
      <c r="E43" s="58"/>
      <c r="F43" s="15">
        <f>SUM(F44:F45)</f>
        <v>53800</v>
      </c>
      <c r="G43" s="48">
        <f>SUM(G44:G45)</f>
        <v>53800</v>
      </c>
      <c r="H43" s="15">
        <f>SUM(H44:H45)</f>
        <v>600</v>
      </c>
      <c r="I43" s="15">
        <f>SUM(I44:I45)</f>
        <v>0</v>
      </c>
    </row>
    <row r="44" spans="2:9" ht="12" customHeight="1">
      <c r="B44" s="26"/>
      <c r="C44" s="18"/>
      <c r="D44" s="28" t="s">
        <v>15</v>
      </c>
      <c r="E44" s="22"/>
      <c r="F44" s="17">
        <f t="shared" si="1"/>
        <v>52700</v>
      </c>
      <c r="G44" s="16">
        <v>52700</v>
      </c>
      <c r="H44" s="17"/>
      <c r="I44" s="17">
        <v>0</v>
      </c>
    </row>
    <row r="45" spans="2:9" ht="12" customHeight="1">
      <c r="B45" s="26"/>
      <c r="C45" s="18"/>
      <c r="D45" s="25" t="s">
        <v>53</v>
      </c>
      <c r="E45" s="22"/>
      <c r="F45" s="17">
        <f t="shared" si="1"/>
        <v>1100</v>
      </c>
      <c r="G45" s="16">
        <v>1100</v>
      </c>
      <c r="H45" s="20">
        <v>600</v>
      </c>
      <c r="I45" s="20">
        <v>0</v>
      </c>
    </row>
    <row r="46" spans="2:9" ht="25.5" customHeight="1">
      <c r="B46" s="26"/>
      <c r="C46" s="18"/>
      <c r="D46" s="69" t="s">
        <v>54</v>
      </c>
      <c r="E46" s="22"/>
      <c r="F46" s="15">
        <f t="shared" si="1"/>
        <v>100</v>
      </c>
      <c r="G46" s="16">
        <v>100</v>
      </c>
      <c r="H46" s="20">
        <v>0</v>
      </c>
      <c r="I46" s="20">
        <v>0</v>
      </c>
    </row>
    <row r="47" spans="2:9" ht="11.25" customHeight="1">
      <c r="B47" s="33"/>
      <c r="C47" s="34" t="s">
        <v>46</v>
      </c>
      <c r="D47" s="68" t="s">
        <v>51</v>
      </c>
      <c r="E47" s="22"/>
      <c r="F47" s="15">
        <f>SUM(F48:F50)</f>
        <v>34146</v>
      </c>
      <c r="G47" s="15">
        <f>SUM(G48:G50)</f>
        <v>34146</v>
      </c>
      <c r="H47" s="15">
        <f>SUM(H48:H50)</f>
        <v>0</v>
      </c>
      <c r="I47" s="15">
        <f>SUM(I48:I50)</f>
        <v>0</v>
      </c>
    </row>
    <row r="48" spans="2:9" ht="11.25" customHeight="1">
      <c r="B48" s="43"/>
      <c r="C48" s="29"/>
      <c r="D48" s="25" t="s">
        <v>57</v>
      </c>
      <c r="E48" s="26"/>
      <c r="F48" s="20">
        <f>SUM(G48+I48)</f>
        <v>21300</v>
      </c>
      <c r="G48" s="16">
        <v>21300</v>
      </c>
      <c r="H48" s="20"/>
      <c r="I48" s="20">
        <v>0</v>
      </c>
    </row>
    <row r="49" spans="2:9" ht="11.25" customHeight="1">
      <c r="B49" s="43"/>
      <c r="C49" s="41"/>
      <c r="D49" s="25" t="s">
        <v>58</v>
      </c>
      <c r="E49" s="26"/>
      <c r="F49" s="20">
        <f>SUM(G49+I49)</f>
        <v>12500</v>
      </c>
      <c r="G49" s="19">
        <v>12500</v>
      </c>
      <c r="H49" s="20"/>
      <c r="I49" s="20">
        <v>0</v>
      </c>
    </row>
    <row r="50" spans="2:9" ht="11.25" customHeight="1">
      <c r="B50" s="43"/>
      <c r="C50" s="41"/>
      <c r="D50" s="78" t="s">
        <v>67</v>
      </c>
      <c r="E50" s="26"/>
      <c r="F50" s="20">
        <f>SUM(G50+I50)</f>
        <v>346</v>
      </c>
      <c r="G50" s="19">
        <v>346</v>
      </c>
      <c r="H50" s="20"/>
      <c r="I50" s="20"/>
    </row>
    <row r="51" spans="2:9">
      <c r="B51" s="33"/>
      <c r="C51" s="34">
        <v>10</v>
      </c>
      <c r="D51" s="62" t="s">
        <v>39</v>
      </c>
      <c r="E51" s="34">
        <v>143</v>
      </c>
      <c r="F51" s="63">
        <f t="shared" si="1"/>
        <v>44600</v>
      </c>
      <c r="G51" s="16">
        <v>44600</v>
      </c>
      <c r="H51" s="17">
        <v>32594</v>
      </c>
      <c r="I51" s="17">
        <v>0</v>
      </c>
    </row>
    <row r="52" spans="2:9" ht="14.25" customHeight="1" thickBot="1">
      <c r="B52" s="26"/>
      <c r="C52" s="22"/>
      <c r="D52" s="70"/>
      <c r="E52" s="33"/>
      <c r="F52" s="17">
        <f t="shared" si="1"/>
        <v>0</v>
      </c>
      <c r="G52" s="65"/>
      <c r="H52" s="54"/>
      <c r="I52" s="54"/>
    </row>
    <row r="53" spans="2:9" ht="16.5" thickBot="1">
      <c r="B53" s="72"/>
      <c r="C53" s="73"/>
      <c r="D53" s="74" t="s">
        <v>48</v>
      </c>
      <c r="E53" s="72"/>
      <c r="F53" s="75">
        <f>SUM(F34,F29,F13)</f>
        <v>1023323</v>
      </c>
      <c r="G53" s="75">
        <f>SUM(G34,G29,G13)</f>
        <v>1023323</v>
      </c>
      <c r="H53" s="75">
        <f>SUM(H34,H29,H13)</f>
        <v>396273</v>
      </c>
      <c r="I53" s="75">
        <f>SUM(I34,I29,I13)</f>
        <v>0</v>
      </c>
    </row>
    <row r="57" spans="2:9">
      <c r="E57" s="23"/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2018-02-02T12:38:19Z</cp:lastPrinted>
  <dcterms:created xsi:type="dcterms:W3CDTF">2006-05-19T12:04:31Z</dcterms:created>
  <dcterms:modified xsi:type="dcterms:W3CDTF">2018-02-13T10:35:11Z</dcterms:modified>
</cp:coreProperties>
</file>