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7" i="1" l="1"/>
  <c r="E77" i="1"/>
  <c r="B79" i="1"/>
  <c r="F19" i="1" l="1"/>
  <c r="E19" i="1"/>
  <c r="F90" i="1" l="1"/>
  <c r="E90" i="1"/>
  <c r="F111" i="1"/>
  <c r="E111" i="1"/>
  <c r="F29" i="1" l="1"/>
  <c r="E29" i="1"/>
  <c r="F17" i="1" l="1"/>
  <c r="E17" i="1"/>
  <c r="F105" i="1" l="1"/>
  <c r="F106" i="1"/>
  <c r="E106" i="1"/>
  <c r="E105" i="1" s="1"/>
  <c r="F109" i="1"/>
  <c r="F83" i="1" l="1"/>
  <c r="F82" i="1" s="1"/>
  <c r="F81" i="1" s="1"/>
  <c r="E83" i="1"/>
  <c r="E82" i="1" s="1"/>
  <c r="E81" i="1" s="1"/>
  <c r="E109" i="1" l="1"/>
  <c r="F88" i="1"/>
  <c r="F87" i="1" s="1"/>
  <c r="E88" i="1"/>
  <c r="E87" i="1" l="1"/>
  <c r="E65" i="1"/>
  <c r="E63" i="1" s="1"/>
  <c r="F63" i="1"/>
  <c r="F48" i="1"/>
  <c r="F42" i="1"/>
  <c r="F40" i="1" s="1"/>
  <c r="E42" i="1"/>
  <c r="F35" i="1"/>
  <c r="F33" i="1" s="1"/>
  <c r="E35" i="1"/>
  <c r="E33" i="1" s="1"/>
  <c r="E73" i="1" l="1"/>
  <c r="E48" i="1"/>
  <c r="F73" i="1" l="1"/>
  <c r="F27" i="1" l="1"/>
  <c r="E27" i="1"/>
  <c r="F55" i="1"/>
  <c r="F53" i="1" s="1"/>
  <c r="E55" i="1"/>
  <c r="E53" i="1" s="1"/>
  <c r="F46" i="1"/>
  <c r="F25" i="1" l="1"/>
  <c r="E40" i="1"/>
  <c r="E46" i="1"/>
  <c r="E70" i="1"/>
  <c r="F70" i="1"/>
  <c r="F69" i="1" s="1"/>
  <c r="E61" i="1"/>
  <c r="E59" i="1" s="1"/>
  <c r="E58" i="1" s="1"/>
  <c r="F61" i="1"/>
  <c r="F59" i="1" s="1"/>
  <c r="F58" i="1" s="1"/>
  <c r="F68" i="1" l="1"/>
  <c r="F129" i="1" s="1"/>
  <c r="E69" i="1"/>
  <c r="E68" i="1" s="1"/>
  <c r="E25" i="1"/>
  <c r="E129" i="1" l="1"/>
</calcChain>
</file>

<file path=xl/sharedStrings.xml><?xml version="1.0" encoding="utf-8"?>
<sst xmlns="http://schemas.openxmlformats.org/spreadsheetml/2006/main" count="147" uniqueCount="116">
  <si>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</si>
  <si>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</si>
  <si>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</si>
  <si>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</si>
  <si>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</si>
  <si>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</si>
  <si>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</si>
  <si>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</si>
  <si>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</si>
  <si>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</si>
  <si>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</si>
  <si>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</si>
  <si>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</si>
  <si>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</si>
  <si>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</si>
  <si>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</si>
  <si>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</si>
  <si>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</si>
  <si>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</si>
  <si>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</si>
  <si>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</si>
  <si>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</si>
  <si>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</si>
  <si>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</si>
  <si>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</si>
  <si>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</si>
  <si>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</si>
  <si>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</si>
  <si>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</si>
  <si>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</si>
  <si>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</si>
  <si>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</si>
  <si>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</si>
  <si>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</si>
  <si>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</si>
  <si>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</si>
  <si>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</si>
  <si>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</si>
  <si>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</si>
  <si>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</si>
  <si>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</si>
  <si>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</si>
  <si>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</si>
  <si>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</si>
  <si>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</si>
  <si>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</si>
  <si>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</si>
  <si>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</si>
  <si>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</si>
  <si>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</si>
  <si>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</si>
  <si>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</si>
  <si>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</si>
  <si>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</si>
  <si>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</si>
  <si>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</si>
  <si>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</si>
  <si>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</si>
  <si>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</si>
  <si>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</si>
  <si>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</si>
  <si>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</si>
  <si>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</si>
  <si>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</si>
  <si>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</si>
  <si>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</si>
  <si>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</si>
  <si>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</si>
  <si>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</si>
  <si>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</si>
  <si>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</si>
  <si>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</si>
  <si>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</si>
  <si>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</si>
  <si>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</si>
  <si>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</si>
  <si>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</si>
  <si>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</si>
  <si>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</si>
  <si>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</si>
  <si>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</si>
  <si>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</si>
  <si>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</si>
  <si>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</si>
  <si>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</si>
  <si>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(Pagėgių savivaldybės tarybos 2023m.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</si>
  <si>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</si>
  <si>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</si>
  <si>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</si>
  <si>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</si>
  <si>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</si>
  <si>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</si>
  <si>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</si>
  <si>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</si>
  <si>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</si>
  <si>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</si>
  <si>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</si>
  <si>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</si>
  <si>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</si>
  <si>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</si>
  <si>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</si>
  <si>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Socialinės pašalpos</t>
  </si>
  <si>
    <t>Patirtų išlaidų padengimui, teikiant spec. Socialines paslaugas užsieniečiams 2023/I ketv.</t>
  </si>
  <si>
    <t>Projektas ,,Pacientų pavėžėjimo paslaugos modelio sukūrimas ir išbandymas</t>
  </si>
  <si>
    <t>rugsėjo 28  d.sprendimo Nr.T-      redakcija)</t>
  </si>
  <si>
    <t xml:space="preserve">    PASKIRSTYMAS(5) </t>
  </si>
  <si>
    <t>Politinio pasitikėjimo valstybės tarnautojai</t>
  </si>
  <si>
    <t>01.2.2.01.01.07.</t>
  </si>
  <si>
    <t>VB lėšos mokyklų tinklo optimizavimui ir atnaujinimui</t>
  </si>
  <si>
    <t>Soc. Parama mokiniams (pagal LR soc.paramos mokiniams įstatymą) užsieniečiams , pasitraukusiems iš UK dėl RF karinių veiksmų Ukrainoje 2023m/Iketv.;II ketv.</t>
  </si>
  <si>
    <t>Patirtoms išlaidoms ,teikiant piniginę socialinę paramą,vadovaujantis LR piniginės socialinės paramos nepasiturintiems gyventojams  įstatymu, padengimui 2023/I ketv.;II ketv.</t>
  </si>
  <si>
    <t>13/143</t>
  </si>
  <si>
    <t>Projektas,,Kompleksinės paslaugos (KOPA)</t>
  </si>
  <si>
    <t>Sukurti tvarią nestacionarios ilgalaikės priežiūros sistemą (143 lėšos)</t>
  </si>
  <si>
    <t>Projektas ,,Paslaugų skatinančių ir efektyviai palaikančių globą šeimos aplinkoje, vystymas"(13lėšos)</t>
  </si>
  <si>
    <t>Projektas ,,Paslaugų skatinančių ir efektyviai palaikančių globą šeimos aplinkoje, vystymas"(143lėšos)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</si>
</sst>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5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0" borderId="20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21" xfId="0" applyFont="1" applyBorder="1"/>
    <xf numFmtId="0" fontId="5" fillId="0" borderId="34" xfId="0" applyFont="1" applyBorder="1"/>
    <xf numFmtId="0" fontId="5" fillId="0" borderId="13" xfId="0" applyFont="1" applyBorder="1"/>
    <xf numFmtId="0" fontId="5" fillId="0" borderId="36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2" xfId="0" applyFont="1" applyBorder="1"/>
    <xf numFmtId="0" fontId="5" fillId="0" borderId="26" xfId="0" applyFont="1" applyBorder="1"/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3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prieda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UDŽETAS"/>
    </sheetNames>
    <sheetDataSet>
      <sheetData sheetId="0">
        <row r="146">
          <cell r="C146" t="str">
            <v>UAB,,Tauragės regiono atliekų tvarkymo centras"  projekto "Tauragės regiono komunalinių atliekų tvarkymo sistemos plėtra" koofinansavimui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55" workbookViewId="0">
      <selection activeCell="E108" sqref="E108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85</v>
      </c>
    </row>
    <row r="6" spans="1:8" x14ac:dyDescent="0.2">
      <c r="E6" s="1" t="s">
        <v>104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105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19"/>
      <c r="C11" s="17"/>
      <c r="D11" s="17" t="s">
        <v>4</v>
      </c>
      <c r="E11" s="17" t="s">
        <v>0</v>
      </c>
      <c r="F11" s="18"/>
    </row>
    <row r="12" spans="1:8" ht="15.75" x14ac:dyDescent="0.25">
      <c r="A12" s="4"/>
      <c r="B12" s="20" t="s">
        <v>31</v>
      </c>
      <c r="C12" s="121" t="s">
        <v>9</v>
      </c>
      <c r="D12" s="4" t="s">
        <v>5</v>
      </c>
      <c r="E12" s="15"/>
      <c r="F12" s="21" t="s">
        <v>2</v>
      </c>
    </row>
    <row r="13" spans="1:8" ht="15.75" x14ac:dyDescent="0.25">
      <c r="A13" s="4"/>
      <c r="B13" s="20"/>
      <c r="C13" s="121"/>
      <c r="D13" s="4" t="s">
        <v>6</v>
      </c>
      <c r="E13" s="16" t="s">
        <v>7</v>
      </c>
      <c r="F13" s="22" t="s">
        <v>1</v>
      </c>
    </row>
    <row r="14" spans="1:8" ht="16.5" thickBot="1" x14ac:dyDescent="0.3">
      <c r="A14" s="4"/>
      <c r="B14" s="23"/>
      <c r="C14" s="122"/>
      <c r="D14" s="24"/>
      <c r="E14" s="25"/>
      <c r="F14" s="26"/>
    </row>
    <row r="15" spans="1:8" ht="16.5" thickBot="1" x14ac:dyDescent="0.3">
      <c r="B15" s="27">
        <v>1</v>
      </c>
      <c r="C15" s="28">
        <v>2</v>
      </c>
      <c r="D15" s="29">
        <v>3</v>
      </c>
      <c r="E15" s="29">
        <v>4</v>
      </c>
      <c r="F15" s="30">
        <v>5</v>
      </c>
    </row>
    <row r="16" spans="1:8" ht="16.5" thickBot="1" x14ac:dyDescent="0.3">
      <c r="B16" s="31"/>
      <c r="C16" s="32"/>
      <c r="D16" s="33"/>
      <c r="E16" s="33"/>
      <c r="F16" s="34"/>
    </row>
    <row r="17" spans="2:6" ht="32.25" thickBot="1" x14ac:dyDescent="0.3">
      <c r="B17" s="100" t="s">
        <v>86</v>
      </c>
      <c r="C17" s="32"/>
      <c r="D17" s="33"/>
      <c r="E17" s="36">
        <f>SUM(E19)</f>
        <v>29310</v>
      </c>
      <c r="F17" s="36">
        <f>SUM(F19)</f>
        <v>7500</v>
      </c>
    </row>
    <row r="18" spans="2:6" ht="15.75" x14ac:dyDescent="0.25">
      <c r="B18" s="101"/>
      <c r="C18" s="102"/>
      <c r="D18" s="103"/>
      <c r="E18" s="103"/>
      <c r="F18" s="104"/>
    </row>
    <row r="19" spans="2:6" ht="15.75" x14ac:dyDescent="0.25">
      <c r="B19" s="41" t="s">
        <v>10</v>
      </c>
      <c r="C19" s="57"/>
      <c r="D19" s="55"/>
      <c r="E19" s="51">
        <f>SUM(E20:E23)</f>
        <v>29310</v>
      </c>
      <c r="F19" s="51">
        <f>SUM(F20:F23)</f>
        <v>7500</v>
      </c>
    </row>
    <row r="20" spans="2:6" ht="31.5" x14ac:dyDescent="0.25">
      <c r="B20" s="53" t="s">
        <v>106</v>
      </c>
      <c r="C20" s="57" t="s">
        <v>107</v>
      </c>
      <c r="D20" s="55">
        <v>143</v>
      </c>
      <c r="E20" s="55">
        <v>7600</v>
      </c>
      <c r="F20" s="56">
        <v>7500</v>
      </c>
    </row>
    <row r="21" spans="2:6" ht="18.75" customHeight="1" x14ac:dyDescent="0.25">
      <c r="B21" s="45" t="s">
        <v>87</v>
      </c>
      <c r="C21" s="46" t="s">
        <v>90</v>
      </c>
      <c r="D21" s="47">
        <v>143</v>
      </c>
      <c r="E21" s="47">
        <v>8708</v>
      </c>
      <c r="F21" s="99"/>
    </row>
    <row r="22" spans="2:6" ht="18.75" customHeight="1" x14ac:dyDescent="0.25">
      <c r="B22" s="45" t="s">
        <v>88</v>
      </c>
      <c r="C22" s="46" t="s">
        <v>91</v>
      </c>
      <c r="D22" s="47">
        <v>143</v>
      </c>
      <c r="E22" s="47">
        <v>2575</v>
      </c>
      <c r="F22" s="99"/>
    </row>
    <row r="23" spans="2:6" ht="15.75" customHeight="1" x14ac:dyDescent="0.25">
      <c r="B23" s="45" t="s">
        <v>89</v>
      </c>
      <c r="C23" s="46" t="s">
        <v>92</v>
      </c>
      <c r="D23" s="47">
        <v>143</v>
      </c>
      <c r="E23" s="47">
        <v>10427</v>
      </c>
      <c r="F23" s="99"/>
    </row>
    <row r="24" spans="2:6" ht="16.5" thickBot="1" x14ac:dyDescent="0.3">
      <c r="B24" s="27"/>
      <c r="C24" s="28"/>
      <c r="D24" s="29"/>
      <c r="E24" s="29"/>
      <c r="F24" s="30"/>
    </row>
    <row r="25" spans="2:6" ht="36.75" customHeight="1" thickBot="1" x14ac:dyDescent="0.3">
      <c r="B25" s="5" t="s">
        <v>20</v>
      </c>
      <c r="C25" s="35"/>
      <c r="D25" s="36"/>
      <c r="E25" s="36">
        <f>SUM(E27+E33+E40+E46+E53)</f>
        <v>122496</v>
      </c>
      <c r="F25" s="37">
        <f>SUM(F27+F33+F40+F46+F53)</f>
        <v>53482</v>
      </c>
    </row>
    <row r="26" spans="2:6" ht="13.5" customHeight="1" x14ac:dyDescent="0.25">
      <c r="B26" s="13"/>
      <c r="C26" s="38"/>
      <c r="D26" s="39"/>
      <c r="E26" s="39"/>
      <c r="F26" s="40"/>
    </row>
    <row r="27" spans="2:6" ht="13.5" customHeight="1" x14ac:dyDescent="0.25">
      <c r="B27" s="41" t="s">
        <v>10</v>
      </c>
      <c r="C27" s="42"/>
      <c r="D27" s="43"/>
      <c r="E27" s="43">
        <f>SUM(E29)</f>
        <v>32800</v>
      </c>
      <c r="F27" s="44">
        <f>SUM(F29)</f>
        <v>0</v>
      </c>
    </row>
    <row r="28" spans="2:6" ht="11.25" customHeight="1" x14ac:dyDescent="0.25">
      <c r="B28" s="41"/>
      <c r="C28" s="42"/>
      <c r="D28" s="43"/>
      <c r="E28" s="43"/>
      <c r="F28" s="44"/>
    </row>
    <row r="29" spans="2:6" ht="13.5" customHeight="1" x14ac:dyDescent="0.25">
      <c r="B29" s="41" t="s">
        <v>37</v>
      </c>
      <c r="C29" s="42"/>
      <c r="D29" s="43"/>
      <c r="E29" s="43">
        <f>SUM(E30:E32)</f>
        <v>32800</v>
      </c>
      <c r="F29" s="43">
        <f>SUM(F30:F32)</f>
        <v>0</v>
      </c>
    </row>
    <row r="30" spans="2:6" ht="14.25" customHeight="1" x14ac:dyDescent="0.25">
      <c r="B30" s="45" t="s">
        <v>38</v>
      </c>
      <c r="C30" s="46" t="s">
        <v>36</v>
      </c>
      <c r="D30" s="43"/>
      <c r="E30" s="47">
        <v>32800</v>
      </c>
      <c r="F30" s="44"/>
    </row>
    <row r="31" spans="2:6" ht="38.25" customHeight="1" x14ac:dyDescent="0.25">
      <c r="B31" s="45" t="s">
        <v>93</v>
      </c>
      <c r="C31" s="46" t="s">
        <v>94</v>
      </c>
      <c r="D31" s="43"/>
      <c r="E31" s="47">
        <v>0</v>
      </c>
      <c r="F31" s="44"/>
    </row>
    <row r="32" spans="2:6" ht="30" customHeight="1" x14ac:dyDescent="0.25">
      <c r="B32" s="48" t="s">
        <v>55</v>
      </c>
      <c r="C32" s="46" t="s">
        <v>45</v>
      </c>
      <c r="D32" s="43"/>
      <c r="E32" s="47"/>
      <c r="F32" s="44"/>
    </row>
    <row r="33" spans="2:6" ht="33.75" customHeight="1" x14ac:dyDescent="0.25">
      <c r="B33" s="49" t="s">
        <v>32</v>
      </c>
      <c r="C33" s="50"/>
      <c r="D33" s="51"/>
      <c r="E33" s="51">
        <f>SUM(E35)</f>
        <v>65864</v>
      </c>
      <c r="F33" s="52">
        <f>SUM(F35)</f>
        <v>38738</v>
      </c>
    </row>
    <row r="34" spans="2:6" ht="12.75" customHeight="1" x14ac:dyDescent="0.25">
      <c r="B34" s="49"/>
      <c r="C34" s="50"/>
      <c r="D34" s="51"/>
      <c r="E34" s="51"/>
      <c r="F34" s="52"/>
    </row>
    <row r="35" spans="2:6" ht="14.25" customHeight="1" x14ac:dyDescent="0.25">
      <c r="B35" s="49" t="s">
        <v>21</v>
      </c>
      <c r="C35" s="50"/>
      <c r="D35" s="51"/>
      <c r="E35" s="51">
        <f>SUM(E36:E38)</f>
        <v>65864</v>
      </c>
      <c r="F35" s="52">
        <f>SUM(F36:F38)</f>
        <v>38738</v>
      </c>
    </row>
    <row r="36" spans="2:6" ht="12" customHeight="1" x14ac:dyDescent="0.25">
      <c r="B36" s="53"/>
      <c r="C36" s="54"/>
      <c r="D36" s="54"/>
      <c r="E36" s="55"/>
      <c r="F36" s="56"/>
    </row>
    <row r="37" spans="2:6" ht="49.5" customHeight="1" x14ac:dyDescent="0.25">
      <c r="B37" s="53" t="s">
        <v>56</v>
      </c>
      <c r="C37" s="57" t="s">
        <v>30</v>
      </c>
      <c r="D37" s="55">
        <v>143</v>
      </c>
      <c r="E37" s="55">
        <v>65837</v>
      </c>
      <c r="F37" s="56">
        <v>38738</v>
      </c>
    </row>
    <row r="38" spans="2:6" ht="31.5" x14ac:dyDescent="0.25">
      <c r="B38" s="53" t="s">
        <v>57</v>
      </c>
      <c r="C38" s="57"/>
      <c r="D38" s="55"/>
      <c r="E38" s="55">
        <v>27</v>
      </c>
      <c r="F38" s="56"/>
    </row>
    <row r="39" spans="2:6" ht="15.75" x14ac:dyDescent="0.25">
      <c r="B39" s="53"/>
      <c r="C39" s="57"/>
      <c r="D39" s="55"/>
      <c r="E39" s="55"/>
      <c r="F39" s="56"/>
    </row>
    <row r="40" spans="2:6" ht="31.5" x14ac:dyDescent="0.25">
      <c r="B40" s="49" t="s">
        <v>27</v>
      </c>
      <c r="C40" s="57"/>
      <c r="D40" s="55"/>
      <c r="E40" s="51">
        <f>SUM(E42)</f>
        <v>2433</v>
      </c>
      <c r="F40" s="52">
        <f>SUM(F42)</f>
        <v>2265</v>
      </c>
    </row>
    <row r="41" spans="2:6" ht="15.75" x14ac:dyDescent="0.25">
      <c r="B41" s="53"/>
      <c r="C41" s="57"/>
      <c r="D41" s="55"/>
      <c r="E41" s="55"/>
      <c r="F41" s="56"/>
    </row>
    <row r="42" spans="2:6" ht="15.75" x14ac:dyDescent="0.25">
      <c r="B42" s="49" t="s">
        <v>21</v>
      </c>
      <c r="C42" s="57"/>
      <c r="D42" s="55"/>
      <c r="E42" s="55">
        <f>SUM(E43:E45)</f>
        <v>2433</v>
      </c>
      <c r="F42" s="56">
        <f>SUM(F43:F45)</f>
        <v>2265</v>
      </c>
    </row>
    <row r="43" spans="2:6" ht="15.75" x14ac:dyDescent="0.25">
      <c r="B43" s="53"/>
      <c r="C43" s="58"/>
      <c r="D43" s="55"/>
      <c r="E43" s="55"/>
      <c r="F43" s="56"/>
    </row>
    <row r="44" spans="2:6" ht="31.5" x14ac:dyDescent="0.25">
      <c r="B44" s="45" t="s">
        <v>108</v>
      </c>
      <c r="C44" s="58"/>
      <c r="D44" s="55"/>
      <c r="E44" s="55">
        <v>2298</v>
      </c>
      <c r="F44" s="56">
        <v>2265</v>
      </c>
    </row>
    <row r="45" spans="2:6" ht="30" customHeight="1" x14ac:dyDescent="0.25">
      <c r="B45" s="53" t="s">
        <v>57</v>
      </c>
      <c r="C45" s="57" t="s">
        <v>30</v>
      </c>
      <c r="D45" s="55">
        <v>143</v>
      </c>
      <c r="E45" s="55">
        <v>135</v>
      </c>
      <c r="F45" s="56"/>
    </row>
    <row r="46" spans="2:6" ht="31.5" x14ac:dyDescent="0.25">
      <c r="B46" s="49" t="s">
        <v>29</v>
      </c>
      <c r="C46" s="57"/>
      <c r="D46" s="55"/>
      <c r="E46" s="51">
        <f>SUM(E48)</f>
        <v>21399</v>
      </c>
      <c r="F46" s="52">
        <f>SUM(F48)</f>
        <v>12479</v>
      </c>
    </row>
    <row r="47" spans="2:6" ht="15.75" x14ac:dyDescent="0.25">
      <c r="B47" s="53"/>
      <c r="C47" s="57"/>
      <c r="D47" s="55"/>
      <c r="E47" s="55"/>
      <c r="F47" s="56"/>
    </row>
    <row r="48" spans="2:6" ht="15.75" x14ac:dyDescent="0.25">
      <c r="B48" s="49" t="s">
        <v>21</v>
      </c>
      <c r="C48" s="57"/>
      <c r="D48" s="55"/>
      <c r="E48" s="51">
        <f>SUM(E49:E52)</f>
        <v>21399</v>
      </c>
      <c r="F48" s="52">
        <f>SUM(F49:F52)</f>
        <v>12479</v>
      </c>
    </row>
    <row r="49" spans="2:8" ht="15.75" x14ac:dyDescent="0.25">
      <c r="B49" s="53" t="s">
        <v>28</v>
      </c>
      <c r="C49" s="57" t="s">
        <v>30</v>
      </c>
      <c r="D49" s="55">
        <v>143</v>
      </c>
      <c r="E49" s="55"/>
      <c r="F49" s="56"/>
    </row>
    <row r="50" spans="2:8" ht="31.5" x14ac:dyDescent="0.25">
      <c r="B50" s="53" t="s">
        <v>33</v>
      </c>
      <c r="C50" s="57"/>
      <c r="D50" s="55">
        <v>143</v>
      </c>
      <c r="E50" s="55"/>
      <c r="F50" s="56"/>
    </row>
    <row r="51" spans="2:8" ht="31.5" x14ac:dyDescent="0.25">
      <c r="B51" s="53" t="s">
        <v>57</v>
      </c>
      <c r="C51" s="57"/>
      <c r="D51" s="55">
        <v>143</v>
      </c>
      <c r="E51" s="55">
        <v>190</v>
      </c>
      <c r="F51" s="56"/>
    </row>
    <row r="52" spans="2:8" ht="47.25" x14ac:dyDescent="0.25">
      <c r="B52" s="53" t="s">
        <v>56</v>
      </c>
      <c r="C52" s="57"/>
      <c r="D52" s="55">
        <v>143</v>
      </c>
      <c r="E52" s="55">
        <v>21209</v>
      </c>
      <c r="F52" s="56">
        <v>12479</v>
      </c>
    </row>
    <row r="53" spans="2:8" ht="26.25" customHeight="1" x14ac:dyDescent="0.25">
      <c r="B53" s="49" t="s">
        <v>34</v>
      </c>
      <c r="C53" s="57"/>
      <c r="D53" s="55"/>
      <c r="E53" s="51">
        <f>SUM(E55)</f>
        <v>0</v>
      </c>
      <c r="F53" s="52">
        <f>SUM(F55)</f>
        <v>0</v>
      </c>
    </row>
    <row r="54" spans="2:8" ht="15.75" x14ac:dyDescent="0.25">
      <c r="B54" s="49"/>
      <c r="C54" s="57"/>
      <c r="D54" s="55"/>
      <c r="E54" s="55"/>
      <c r="F54" s="56"/>
    </row>
    <row r="55" spans="2:8" ht="15.75" x14ac:dyDescent="0.25">
      <c r="B55" s="49" t="s">
        <v>21</v>
      </c>
      <c r="C55" s="57"/>
      <c r="D55" s="55"/>
      <c r="E55" s="55">
        <f>SUM(E56)</f>
        <v>0</v>
      </c>
      <c r="F55" s="56">
        <f>SUM(F56)</f>
        <v>0</v>
      </c>
    </row>
    <row r="56" spans="2:8" ht="15.75" x14ac:dyDescent="0.25">
      <c r="B56" s="53" t="s">
        <v>35</v>
      </c>
      <c r="C56" s="57" t="s">
        <v>36</v>
      </c>
      <c r="D56" s="55">
        <v>143</v>
      </c>
      <c r="E56" s="55"/>
      <c r="F56" s="56"/>
    </row>
    <row r="57" spans="2:8" ht="16.5" thickBot="1" x14ac:dyDescent="0.3">
      <c r="B57" s="59"/>
      <c r="C57" s="60"/>
      <c r="D57" s="61"/>
      <c r="E57" s="61"/>
      <c r="F57" s="62"/>
    </row>
    <row r="58" spans="2:8" ht="37.5" customHeight="1" thickBot="1" x14ac:dyDescent="0.3">
      <c r="B58" s="6" t="s">
        <v>16</v>
      </c>
      <c r="C58" s="7"/>
      <c r="D58" s="8"/>
      <c r="E58" s="63">
        <f>SUM(E59)</f>
        <v>12448</v>
      </c>
      <c r="F58" s="64">
        <f>SUM(F59)</f>
        <v>0</v>
      </c>
    </row>
    <row r="59" spans="2:8" ht="31.5" customHeight="1" x14ac:dyDescent="0.25">
      <c r="B59" s="65" t="s">
        <v>18</v>
      </c>
      <c r="C59" s="66"/>
      <c r="D59" s="67"/>
      <c r="E59" s="68">
        <f>SUM(E61)</f>
        <v>12448</v>
      </c>
      <c r="F59" s="69">
        <f>SUM(F61)</f>
        <v>0</v>
      </c>
    </row>
    <row r="60" spans="2:8" ht="12.75" customHeight="1" x14ac:dyDescent="0.25">
      <c r="B60" s="41"/>
      <c r="C60" s="70"/>
      <c r="D60" s="58"/>
      <c r="E60" s="58"/>
      <c r="F60" s="71"/>
    </row>
    <row r="61" spans="2:8" ht="17.25" customHeight="1" x14ac:dyDescent="0.25">
      <c r="B61" s="41" t="s">
        <v>17</v>
      </c>
      <c r="C61" s="70"/>
      <c r="D61" s="58"/>
      <c r="E61" s="58">
        <f>SUM(E62:E62)</f>
        <v>12448</v>
      </c>
      <c r="F61" s="71">
        <f>SUM(F62:F62)</f>
        <v>0</v>
      </c>
      <c r="H61" s="9"/>
    </row>
    <row r="62" spans="2:8" ht="32.25" thickBot="1" x14ac:dyDescent="0.3">
      <c r="B62" s="72" t="s">
        <v>19</v>
      </c>
      <c r="C62" s="73" t="s">
        <v>25</v>
      </c>
      <c r="D62" s="74">
        <v>143</v>
      </c>
      <c r="E62" s="74">
        <v>12448</v>
      </c>
      <c r="F62" s="75"/>
    </row>
    <row r="63" spans="2:8" ht="47.25" x14ac:dyDescent="0.25">
      <c r="B63" s="12" t="s">
        <v>49</v>
      </c>
      <c r="C63" s="76"/>
      <c r="D63" s="77"/>
      <c r="E63" s="15">
        <f>SUM(E65)</f>
        <v>119064</v>
      </c>
      <c r="F63" s="78">
        <f>SUM(F65)</f>
        <v>0</v>
      </c>
    </row>
    <row r="64" spans="2:8" ht="15.75" x14ac:dyDescent="0.25">
      <c r="B64" s="79"/>
      <c r="C64" s="76"/>
      <c r="D64" s="77"/>
      <c r="E64" s="77"/>
      <c r="F64" s="78"/>
    </row>
    <row r="65" spans="2:6" ht="15.75" x14ac:dyDescent="0.25">
      <c r="B65" s="12" t="s">
        <v>40</v>
      </c>
      <c r="C65" s="70"/>
      <c r="D65" s="58"/>
      <c r="E65" s="58">
        <f>SUM(E66:E67)</f>
        <v>119064</v>
      </c>
      <c r="F65" s="71"/>
    </row>
    <row r="66" spans="2:6" ht="31.5" x14ac:dyDescent="0.25">
      <c r="B66" s="48" t="s">
        <v>50</v>
      </c>
      <c r="C66" s="70" t="s">
        <v>47</v>
      </c>
      <c r="D66" s="58">
        <v>13</v>
      </c>
      <c r="E66" s="58"/>
      <c r="F66" s="71"/>
    </row>
    <row r="67" spans="2:6" ht="32.25" thickBot="1" x14ac:dyDescent="0.3">
      <c r="B67" s="80" t="s">
        <v>51</v>
      </c>
      <c r="C67" s="81"/>
      <c r="D67" s="82">
        <v>143</v>
      </c>
      <c r="E67" s="82">
        <v>119064</v>
      </c>
      <c r="F67" s="83"/>
    </row>
    <row r="68" spans="2:6" ht="34.5" customHeight="1" thickBot="1" x14ac:dyDescent="0.3">
      <c r="B68" s="6" t="s">
        <v>12</v>
      </c>
      <c r="C68" s="7"/>
      <c r="D68" s="8"/>
      <c r="E68" s="63">
        <f t="shared" ref="E68:F70" si="0">SUM(E69)</f>
        <v>697359</v>
      </c>
      <c r="F68" s="64">
        <f t="shared" si="0"/>
        <v>0</v>
      </c>
    </row>
    <row r="69" spans="2:6" ht="21" customHeight="1" x14ac:dyDescent="0.25">
      <c r="B69" s="113" t="s">
        <v>10</v>
      </c>
      <c r="C69" s="106"/>
      <c r="D69" s="67"/>
      <c r="E69" s="68">
        <f>SUM(E70,E73,F69+E77)</f>
        <v>697359</v>
      </c>
      <c r="F69" s="69">
        <f t="shared" si="0"/>
        <v>0</v>
      </c>
    </row>
    <row r="70" spans="2:6" ht="15.75" x14ac:dyDescent="0.25">
      <c r="B70" s="89" t="s">
        <v>13</v>
      </c>
      <c r="C70" s="107"/>
      <c r="D70" s="58"/>
      <c r="E70" s="58">
        <f t="shared" si="0"/>
        <v>0</v>
      </c>
      <c r="F70" s="71">
        <f t="shared" si="0"/>
        <v>0</v>
      </c>
    </row>
    <row r="71" spans="2:6" ht="15.75" x14ac:dyDescent="0.25">
      <c r="B71" s="92" t="s">
        <v>15</v>
      </c>
      <c r="C71" s="105" t="s">
        <v>14</v>
      </c>
      <c r="D71" s="58">
        <v>151</v>
      </c>
      <c r="E71" s="58"/>
      <c r="F71" s="71"/>
    </row>
    <row r="72" spans="2:6" ht="15.75" x14ac:dyDescent="0.25">
      <c r="B72" s="93"/>
      <c r="C72" s="108"/>
      <c r="D72" s="77"/>
      <c r="E72" s="77"/>
      <c r="F72" s="78"/>
    </row>
    <row r="73" spans="2:6" ht="15.75" x14ac:dyDescent="0.25">
      <c r="B73" s="114" t="s">
        <v>40</v>
      </c>
      <c r="C73" s="108"/>
      <c r="D73" s="77"/>
      <c r="E73" s="77">
        <f>SUM(E74:E75)</f>
        <v>665400</v>
      </c>
      <c r="F73" s="78">
        <f>SUM(F74)</f>
        <v>0</v>
      </c>
    </row>
    <row r="74" spans="2:6" ht="63" x14ac:dyDescent="0.25">
      <c r="B74" s="92" t="s">
        <v>41</v>
      </c>
      <c r="C74" s="108" t="s">
        <v>42</v>
      </c>
      <c r="D74" s="77">
        <v>143</v>
      </c>
      <c r="E74" s="77">
        <v>665400</v>
      </c>
      <c r="F74" s="78"/>
    </row>
    <row r="75" spans="2:6" ht="15.75" x14ac:dyDescent="0.25">
      <c r="B75" s="93" t="s">
        <v>95</v>
      </c>
      <c r="C75" s="108" t="s">
        <v>96</v>
      </c>
      <c r="D75" s="77"/>
      <c r="E75" s="77"/>
      <c r="F75" s="78"/>
    </row>
    <row r="76" spans="2:6" ht="15.75" x14ac:dyDescent="0.25">
      <c r="B76" s="93"/>
      <c r="C76" s="105"/>
      <c r="D76" s="77"/>
      <c r="E76" s="77"/>
      <c r="F76" s="78"/>
    </row>
    <row r="77" spans="2:6" ht="15.75" x14ac:dyDescent="0.25">
      <c r="B77" s="114" t="s">
        <v>98</v>
      </c>
      <c r="C77" s="105"/>
      <c r="D77" s="77"/>
      <c r="E77" s="77">
        <f>SUM(E78:E79)</f>
        <v>31959</v>
      </c>
      <c r="F77" s="77">
        <f>SUM(F78:F79)</f>
        <v>0</v>
      </c>
    </row>
    <row r="78" spans="2:6" ht="15.75" x14ac:dyDescent="0.25">
      <c r="B78" s="92" t="s">
        <v>99</v>
      </c>
      <c r="C78" s="105" t="s">
        <v>100</v>
      </c>
      <c r="D78" s="58">
        <v>143</v>
      </c>
      <c r="E78" s="58">
        <v>8290</v>
      </c>
      <c r="F78" s="71"/>
    </row>
    <row r="79" spans="2:6" ht="47.25" customHeight="1" x14ac:dyDescent="0.25">
      <c r="B79" s="93" t="str">
        <f>[1]BIUDŽETAS!$C$146</f>
        <v>UAB,,Tauragės regiono atliekų tvarkymo centras"  projekto "Tauragės regiono komunalinių atliekų tvarkymo sistemos plėtra" koofinansavimui</v>
      </c>
      <c r="C79" s="108"/>
      <c r="D79" s="77">
        <v>143</v>
      </c>
      <c r="E79" s="77">
        <v>23669</v>
      </c>
      <c r="F79" s="78"/>
    </row>
    <row r="80" spans="2:6" ht="16.5" thickBot="1" x14ac:dyDescent="0.3">
      <c r="B80" s="115"/>
      <c r="C80" s="109"/>
      <c r="D80" s="74"/>
      <c r="E80" s="74"/>
      <c r="F80" s="75"/>
    </row>
    <row r="81" spans="2:6" ht="48" thickBot="1" x14ac:dyDescent="0.3">
      <c r="B81" s="116" t="s">
        <v>69</v>
      </c>
      <c r="C81" s="110"/>
      <c r="D81" s="82"/>
      <c r="E81" s="25">
        <f t="shared" ref="E81:F83" si="1">SUM(E82)</f>
        <v>5317</v>
      </c>
      <c r="F81" s="26">
        <f t="shared" si="1"/>
        <v>0</v>
      </c>
    </row>
    <row r="82" spans="2:6" ht="15.75" x14ac:dyDescent="0.25">
      <c r="B82" s="85" t="s">
        <v>10</v>
      </c>
      <c r="C82" s="111"/>
      <c r="D82" s="86"/>
      <c r="E82" s="86">
        <f t="shared" si="1"/>
        <v>5317</v>
      </c>
      <c r="F82" s="86">
        <f t="shared" si="1"/>
        <v>0</v>
      </c>
    </row>
    <row r="83" spans="2:6" ht="15.75" x14ac:dyDescent="0.25">
      <c r="B83" s="89" t="s">
        <v>40</v>
      </c>
      <c r="C83" s="105"/>
      <c r="D83" s="58"/>
      <c r="E83" s="58">
        <f t="shared" si="1"/>
        <v>5317</v>
      </c>
      <c r="F83" s="58">
        <f t="shared" si="1"/>
        <v>0</v>
      </c>
    </row>
    <row r="84" spans="2:6" ht="15.75" x14ac:dyDescent="0.25">
      <c r="B84" s="92" t="s">
        <v>70</v>
      </c>
      <c r="C84" s="105"/>
      <c r="D84" s="58">
        <v>143</v>
      </c>
      <c r="E84" s="58">
        <v>5317</v>
      </c>
      <c r="F84" s="71"/>
    </row>
    <row r="85" spans="2:6" ht="15.75" x14ac:dyDescent="0.25">
      <c r="B85" s="92"/>
      <c r="C85" s="105"/>
      <c r="D85" s="58"/>
      <c r="E85" s="58"/>
      <c r="F85" s="71"/>
    </row>
    <row r="86" spans="2:6" ht="16.5" thickBot="1" x14ac:dyDescent="0.3">
      <c r="B86" s="117"/>
      <c r="C86" s="109"/>
      <c r="D86" s="74"/>
      <c r="E86" s="74"/>
      <c r="F86" s="75"/>
    </row>
    <row r="87" spans="2:6" ht="48" customHeight="1" thickBot="1" x14ac:dyDescent="0.3">
      <c r="B87" s="118" t="s">
        <v>67</v>
      </c>
      <c r="C87" s="110"/>
      <c r="D87" s="82"/>
      <c r="E87" s="25">
        <f>SUM(E88,E105,E109)</f>
        <v>1163142</v>
      </c>
      <c r="F87" s="25">
        <f>SUM(F88,F105,F109)</f>
        <v>142316</v>
      </c>
    </row>
    <row r="88" spans="2:6" ht="21" customHeight="1" x14ac:dyDescent="0.25">
      <c r="B88" s="84" t="s">
        <v>10</v>
      </c>
      <c r="C88" s="112"/>
      <c r="D88" s="67"/>
      <c r="E88" s="68">
        <f>SUM(E90)</f>
        <v>679733</v>
      </c>
      <c r="F88" s="69">
        <f>SUM(F90)</f>
        <v>3241</v>
      </c>
    </row>
    <row r="89" spans="2:6" ht="13.5" customHeight="1" x14ac:dyDescent="0.25">
      <c r="B89" s="85"/>
      <c r="C89" s="111"/>
      <c r="D89" s="86"/>
      <c r="E89" s="87"/>
      <c r="F89" s="88"/>
    </row>
    <row r="90" spans="2:6" ht="15.75" x14ac:dyDescent="0.25">
      <c r="B90" s="89" t="s">
        <v>22</v>
      </c>
      <c r="C90" s="105"/>
      <c r="D90" s="58"/>
      <c r="E90" s="90">
        <f>SUM(E92:E104)</f>
        <v>679733</v>
      </c>
      <c r="F90" s="90">
        <f>SUM(F92:F104)</f>
        <v>3241</v>
      </c>
    </row>
    <row r="91" spans="2:6" ht="15.75" x14ac:dyDescent="0.25">
      <c r="B91" s="92"/>
      <c r="C91" s="105"/>
      <c r="D91" s="58"/>
      <c r="E91" s="58"/>
      <c r="F91" s="71"/>
    </row>
    <row r="92" spans="2:6" ht="15.75" x14ac:dyDescent="0.25">
      <c r="B92" s="92" t="s">
        <v>23</v>
      </c>
      <c r="C92" s="105" t="s">
        <v>24</v>
      </c>
      <c r="D92" s="58">
        <v>143</v>
      </c>
      <c r="E92" s="58">
        <v>122500</v>
      </c>
      <c r="F92" s="71">
        <v>2300</v>
      </c>
    </row>
    <row r="93" spans="2:6" ht="33" customHeight="1" x14ac:dyDescent="0.25">
      <c r="B93" s="92" t="s">
        <v>66</v>
      </c>
      <c r="C93" s="105"/>
      <c r="D93" s="58">
        <v>143</v>
      </c>
      <c r="E93" s="58">
        <v>14704</v>
      </c>
      <c r="F93" s="71"/>
    </row>
    <row r="94" spans="2:6" ht="16.5" customHeight="1" x14ac:dyDescent="0.25">
      <c r="B94" s="92" t="s">
        <v>101</v>
      </c>
      <c r="C94" s="105" t="s">
        <v>43</v>
      </c>
      <c r="D94" s="58">
        <v>143</v>
      </c>
      <c r="E94" s="58">
        <v>21000</v>
      </c>
      <c r="F94" s="71"/>
    </row>
    <row r="95" spans="2:6" ht="33" customHeight="1" x14ac:dyDescent="0.25">
      <c r="B95" s="92" t="s">
        <v>97</v>
      </c>
      <c r="C95" s="105" t="s">
        <v>43</v>
      </c>
      <c r="D95" s="58">
        <v>143</v>
      </c>
      <c r="E95" s="58">
        <v>501000</v>
      </c>
      <c r="F95" s="71"/>
    </row>
    <row r="96" spans="2:6" ht="14.25" customHeight="1" x14ac:dyDescent="0.25">
      <c r="B96" s="92" t="s">
        <v>71</v>
      </c>
      <c r="C96" s="95" t="s">
        <v>72</v>
      </c>
      <c r="D96" s="58">
        <v>143</v>
      </c>
      <c r="E96" s="58">
        <v>7594</v>
      </c>
      <c r="F96" s="71"/>
    </row>
    <row r="97" spans="2:6" ht="15" customHeight="1" x14ac:dyDescent="0.25">
      <c r="B97" s="92" t="s">
        <v>73</v>
      </c>
      <c r="C97" s="95" t="s">
        <v>74</v>
      </c>
      <c r="D97" s="58">
        <v>143</v>
      </c>
      <c r="E97" s="58">
        <v>118</v>
      </c>
      <c r="F97" s="71"/>
    </row>
    <row r="98" spans="2:6" ht="15" customHeight="1" x14ac:dyDescent="0.25">
      <c r="B98" s="92" t="s">
        <v>75</v>
      </c>
      <c r="C98" s="95" t="s">
        <v>76</v>
      </c>
      <c r="D98" s="58">
        <v>143</v>
      </c>
      <c r="E98" s="58">
        <v>957</v>
      </c>
      <c r="F98" s="71">
        <v>941</v>
      </c>
    </row>
    <row r="99" spans="2:6" ht="31.5" customHeight="1" x14ac:dyDescent="0.25">
      <c r="B99" s="96" t="s">
        <v>77</v>
      </c>
      <c r="C99" s="105" t="s">
        <v>43</v>
      </c>
      <c r="D99" s="58">
        <v>143</v>
      </c>
      <c r="E99" s="58">
        <v>2732</v>
      </c>
      <c r="F99" s="71"/>
    </row>
    <row r="100" spans="2:6" ht="63.75" customHeight="1" x14ac:dyDescent="0.25">
      <c r="B100" s="96" t="s">
        <v>109</v>
      </c>
      <c r="C100" s="105"/>
      <c r="D100" s="58">
        <v>143</v>
      </c>
      <c r="E100" s="58">
        <v>2470</v>
      </c>
      <c r="F100" s="71"/>
    </row>
    <row r="101" spans="2:6" ht="35.25" customHeight="1" x14ac:dyDescent="0.25">
      <c r="B101" s="96" t="s">
        <v>102</v>
      </c>
      <c r="C101" s="105"/>
      <c r="D101" s="58">
        <v>143</v>
      </c>
      <c r="E101" s="58">
        <v>780</v>
      </c>
      <c r="F101" s="71"/>
    </row>
    <row r="102" spans="2:6" ht="63.75" customHeight="1" x14ac:dyDescent="0.25">
      <c r="B102" s="96" t="s">
        <v>110</v>
      </c>
      <c r="C102" s="105"/>
      <c r="D102" s="58">
        <v>143</v>
      </c>
      <c r="E102" s="58">
        <v>5878</v>
      </c>
      <c r="F102" s="71"/>
    </row>
    <row r="103" spans="2:6" ht="15" customHeight="1" x14ac:dyDescent="0.25">
      <c r="B103" s="96"/>
      <c r="C103" s="105"/>
      <c r="D103" s="58"/>
      <c r="E103" s="58"/>
      <c r="F103" s="71"/>
    </row>
    <row r="104" spans="2:6" ht="14.25" customHeight="1" x14ac:dyDescent="0.25">
      <c r="B104" s="96"/>
      <c r="C104" s="105"/>
      <c r="D104" s="58"/>
      <c r="E104" s="58"/>
      <c r="F104" s="71"/>
    </row>
    <row r="105" spans="2:6" ht="14.25" customHeight="1" x14ac:dyDescent="0.25">
      <c r="B105" s="97" t="s">
        <v>78</v>
      </c>
      <c r="C105" s="105"/>
      <c r="D105" s="58"/>
      <c r="E105" s="90">
        <f>SUM(E106)</f>
        <v>27777</v>
      </c>
      <c r="F105" s="90">
        <f>SUM(F106)</f>
        <v>27380</v>
      </c>
    </row>
    <row r="106" spans="2:6" ht="13.5" customHeight="1" x14ac:dyDescent="0.25">
      <c r="B106" s="89" t="s">
        <v>22</v>
      </c>
      <c r="C106" s="105"/>
      <c r="D106" s="58"/>
      <c r="E106" s="58">
        <f>SUM(E107)</f>
        <v>27777</v>
      </c>
      <c r="F106" s="58">
        <f>SUM(F107)</f>
        <v>27380</v>
      </c>
    </row>
    <row r="107" spans="2:6" ht="34.5" customHeight="1" x14ac:dyDescent="0.25">
      <c r="B107" s="119" t="s">
        <v>79</v>
      </c>
      <c r="C107" s="95" t="s">
        <v>80</v>
      </c>
      <c r="D107" s="58">
        <v>143</v>
      </c>
      <c r="E107" s="58">
        <v>27777</v>
      </c>
      <c r="F107" s="71">
        <v>27380</v>
      </c>
    </row>
    <row r="108" spans="2:6" ht="14.25" customHeight="1" x14ac:dyDescent="0.25">
      <c r="B108" s="92"/>
      <c r="C108" s="105"/>
      <c r="D108" s="58"/>
      <c r="E108" s="58"/>
      <c r="F108" s="71"/>
    </row>
    <row r="109" spans="2:6" ht="29.25" customHeight="1" x14ac:dyDescent="0.25">
      <c r="B109" s="89" t="s">
        <v>39</v>
      </c>
      <c r="C109" s="105"/>
      <c r="D109" s="58"/>
      <c r="E109" s="90">
        <f>SUM(E111)</f>
        <v>455632</v>
      </c>
      <c r="F109" s="90">
        <f>SUM(F111)</f>
        <v>111695</v>
      </c>
    </row>
    <row r="110" spans="2:6" ht="15.75" x14ac:dyDescent="0.25">
      <c r="B110" s="89"/>
      <c r="C110" s="105"/>
      <c r="D110" s="58"/>
      <c r="E110" s="90"/>
      <c r="F110" s="91"/>
    </row>
    <row r="111" spans="2:6" ht="15.75" x14ac:dyDescent="0.25">
      <c r="B111" s="89" t="s">
        <v>22</v>
      </c>
      <c r="C111" s="105"/>
      <c r="D111" s="58"/>
      <c r="E111" s="90">
        <f>SUM(E112:E128)</f>
        <v>455632</v>
      </c>
      <c r="F111" s="90">
        <f>SUM(F112:F128)</f>
        <v>111695</v>
      </c>
    </row>
    <row r="112" spans="2:6" ht="32.25" customHeight="1" x14ac:dyDescent="0.25">
      <c r="B112" s="92" t="s">
        <v>44</v>
      </c>
      <c r="C112" s="105" t="s">
        <v>64</v>
      </c>
      <c r="D112" s="58">
        <v>143</v>
      </c>
      <c r="E112" s="58">
        <v>20200</v>
      </c>
      <c r="F112" s="91"/>
    </row>
    <row r="113" spans="2:6" ht="32.25" customHeight="1" x14ac:dyDescent="0.25">
      <c r="B113" s="119" t="s">
        <v>79</v>
      </c>
      <c r="C113" s="95" t="s">
        <v>80</v>
      </c>
      <c r="D113" s="58"/>
      <c r="E113" s="58">
        <v>30092</v>
      </c>
      <c r="F113" s="71">
        <v>29662</v>
      </c>
    </row>
    <row r="114" spans="2:6" ht="32.25" customHeight="1" x14ac:dyDescent="0.25">
      <c r="B114" s="119" t="s">
        <v>81</v>
      </c>
      <c r="C114" s="98" t="s">
        <v>82</v>
      </c>
      <c r="D114" s="58"/>
      <c r="E114" s="58">
        <v>1391</v>
      </c>
      <c r="F114" s="71">
        <v>1371</v>
      </c>
    </row>
    <row r="115" spans="2:6" ht="31.5" x14ac:dyDescent="0.25">
      <c r="B115" s="93" t="s">
        <v>58</v>
      </c>
      <c r="C115" s="108" t="s">
        <v>46</v>
      </c>
      <c r="D115" s="58">
        <v>143</v>
      </c>
      <c r="E115" s="58">
        <v>12340</v>
      </c>
      <c r="F115" s="71">
        <v>12164</v>
      </c>
    </row>
    <row r="116" spans="2:6" ht="31.5" x14ac:dyDescent="0.25">
      <c r="B116" s="93" t="s">
        <v>59</v>
      </c>
      <c r="C116" s="108" t="s">
        <v>46</v>
      </c>
      <c r="D116" s="58">
        <v>13</v>
      </c>
      <c r="E116" s="58">
        <v>6500</v>
      </c>
      <c r="F116" s="91"/>
    </row>
    <row r="117" spans="2:6" ht="78.75" x14ac:dyDescent="0.25">
      <c r="B117" s="92" t="s">
        <v>60</v>
      </c>
      <c r="C117" s="105" t="s">
        <v>46</v>
      </c>
      <c r="D117" s="58">
        <v>13</v>
      </c>
      <c r="E117" s="58">
        <v>8200</v>
      </c>
      <c r="F117" s="71">
        <v>7793</v>
      </c>
    </row>
    <row r="118" spans="2:6" ht="31.5" x14ac:dyDescent="0.25">
      <c r="B118" s="94" t="s">
        <v>61</v>
      </c>
      <c r="C118" s="111" t="s">
        <v>52</v>
      </c>
      <c r="D118" s="58">
        <v>143</v>
      </c>
      <c r="E118" s="58">
        <v>47829</v>
      </c>
      <c r="F118" s="71">
        <v>46205</v>
      </c>
    </row>
    <row r="119" spans="2:6" ht="31.5" x14ac:dyDescent="0.25">
      <c r="B119" s="92" t="s">
        <v>62</v>
      </c>
      <c r="C119" s="105" t="s">
        <v>65</v>
      </c>
      <c r="D119" s="58">
        <v>143</v>
      </c>
      <c r="E119" s="58">
        <v>8000</v>
      </c>
      <c r="F119" s="91"/>
    </row>
    <row r="120" spans="2:6" ht="31.5" x14ac:dyDescent="0.25">
      <c r="B120" s="93" t="s">
        <v>63</v>
      </c>
      <c r="C120" s="105" t="s">
        <v>65</v>
      </c>
      <c r="D120" s="58">
        <v>13</v>
      </c>
      <c r="E120" s="58">
        <v>44040</v>
      </c>
      <c r="F120" s="91"/>
    </row>
    <row r="121" spans="2:6" ht="31.5" x14ac:dyDescent="0.25">
      <c r="B121" s="119" t="s">
        <v>83</v>
      </c>
      <c r="C121" s="95" t="s">
        <v>84</v>
      </c>
      <c r="D121" s="58" t="s">
        <v>111</v>
      </c>
      <c r="E121" s="58">
        <v>155350</v>
      </c>
      <c r="F121" s="91"/>
    </row>
    <row r="122" spans="2:6" ht="31.5" x14ac:dyDescent="0.25">
      <c r="B122" s="119" t="s">
        <v>113</v>
      </c>
      <c r="C122" s="95" t="s">
        <v>65</v>
      </c>
      <c r="D122" s="58">
        <v>143</v>
      </c>
      <c r="E122" s="58">
        <v>31640</v>
      </c>
      <c r="F122" s="91"/>
    </row>
    <row r="123" spans="2:6" ht="31.5" x14ac:dyDescent="0.25">
      <c r="B123" s="119" t="s">
        <v>103</v>
      </c>
      <c r="C123" s="95" t="s">
        <v>80</v>
      </c>
      <c r="D123" s="58">
        <v>143</v>
      </c>
      <c r="E123" s="58">
        <v>57800</v>
      </c>
      <c r="F123" s="91"/>
    </row>
    <row r="124" spans="2:6" ht="15.75" x14ac:dyDescent="0.25">
      <c r="B124" s="119" t="s">
        <v>112</v>
      </c>
      <c r="C124" s="95" t="s">
        <v>52</v>
      </c>
      <c r="D124" s="58">
        <v>13</v>
      </c>
      <c r="E124" s="58">
        <v>14450</v>
      </c>
      <c r="F124" s="91"/>
    </row>
    <row r="125" spans="2:6" ht="15.75" x14ac:dyDescent="0.25">
      <c r="B125" s="119" t="s">
        <v>112</v>
      </c>
      <c r="C125" s="95" t="s">
        <v>52</v>
      </c>
      <c r="D125" s="58">
        <v>143</v>
      </c>
      <c r="E125" s="58">
        <v>2550</v>
      </c>
      <c r="F125" s="91"/>
    </row>
    <row r="126" spans="2:6" ht="47.25" x14ac:dyDescent="0.25">
      <c r="B126" s="96" t="s">
        <v>114</v>
      </c>
      <c r="C126" s="95" t="s">
        <v>46</v>
      </c>
      <c r="D126" s="58">
        <v>13</v>
      </c>
      <c r="E126" s="58">
        <v>12190</v>
      </c>
      <c r="F126" s="71">
        <v>11600</v>
      </c>
    </row>
    <row r="127" spans="2:6" ht="47.25" x14ac:dyDescent="0.25">
      <c r="B127" s="96" t="s">
        <v>115</v>
      </c>
      <c r="C127" s="95" t="s">
        <v>46</v>
      </c>
      <c r="D127" s="58">
        <v>143</v>
      </c>
      <c r="E127" s="58">
        <v>3060</v>
      </c>
      <c r="F127" s="71">
        <v>2900</v>
      </c>
    </row>
    <row r="128" spans="2:6" ht="16.5" thickBot="1" x14ac:dyDescent="0.3">
      <c r="B128" s="120"/>
      <c r="C128" s="105"/>
      <c r="D128" s="58"/>
      <c r="E128" s="90"/>
      <c r="F128" s="91"/>
    </row>
    <row r="129" spans="2:6" ht="21" customHeight="1" thickBot="1" x14ac:dyDescent="0.3">
      <c r="B129" s="11" t="s">
        <v>11</v>
      </c>
      <c r="C129" s="14"/>
      <c r="D129" s="10"/>
      <c r="E129" s="10">
        <f>SUM(E17,E25,E58,E63,E68,E81,E87)</f>
        <v>2149136</v>
      </c>
      <c r="F129" s="10">
        <f>SUM(F17,F25,F58,F63,F68,F81,F87)</f>
        <v>203298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2023-10-30T08:23:41Z</cp:lastPrinted>
  <dcterms:created xsi:type="dcterms:W3CDTF">2006-05-19T12:04:31Z</dcterms:created>
  <dcterms:modified xsi:type="dcterms:W3CDTF">2023-10-30T08:23:45Z</dcterms:modified>
</cp:coreProperties>
</file>