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G133" i="1" l="1"/>
  <c r="F133" i="1"/>
  <c r="F144" i="1" l="1"/>
  <c r="G113" i="1" l="1"/>
  <c r="F113" i="1"/>
  <c r="F128" i="1"/>
  <c r="F157" i="1"/>
  <c r="G16" i="1" l="1"/>
  <c r="F16" i="1"/>
  <c r="G74" i="1"/>
  <c r="F74" i="1"/>
  <c r="G103" i="1" l="1"/>
  <c r="F103" i="1"/>
  <c r="G177" i="1" l="1"/>
  <c r="G175" i="1" s="1"/>
  <c r="F177" i="1"/>
  <c r="F175" i="1" s="1"/>
  <c r="G152" i="1"/>
  <c r="F152" i="1"/>
  <c r="G154" i="1"/>
  <c r="F154" i="1"/>
  <c r="G157" i="1"/>
  <c r="G171" i="1"/>
  <c r="G169" i="1" s="1"/>
  <c r="F41" i="1"/>
  <c r="F44" i="1"/>
  <c r="F48" i="1"/>
  <c r="F47" i="1" s="1"/>
  <c r="F15" i="1" s="1"/>
  <c r="F54" i="1"/>
  <c r="F52" i="1" s="1"/>
  <c r="F60" i="1"/>
  <c r="F59" i="1" s="1"/>
  <c r="F65" i="1"/>
  <c r="F64" i="1" s="1"/>
  <c r="F69" i="1"/>
  <c r="F68" i="1" s="1"/>
  <c r="F73" i="1"/>
  <c r="F81" i="1"/>
  <c r="F84" i="1"/>
  <c r="F89" i="1"/>
  <c r="F88" i="1" s="1"/>
  <c r="F94" i="1"/>
  <c r="F93" i="1" s="1"/>
  <c r="F98" i="1"/>
  <c r="F97" i="1" s="1"/>
  <c r="F102" i="1"/>
  <c r="F101" i="1" s="1"/>
  <c r="F125" i="1"/>
  <c r="F141" i="1"/>
  <c r="F143" i="1"/>
  <c r="F171" i="1"/>
  <c r="F169" i="1" s="1"/>
  <c r="G41" i="1"/>
  <c r="G44" i="1"/>
  <c r="G48" i="1"/>
  <c r="G47" i="1" s="1"/>
  <c r="G102" i="1"/>
  <c r="G101" i="1" s="1"/>
  <c r="G141" i="1"/>
  <c r="G125" i="1"/>
  <c r="G89" i="1"/>
  <c r="G88" i="1" s="1"/>
  <c r="G81" i="1"/>
  <c r="G84" i="1"/>
  <c r="G144" i="1"/>
  <c r="G143" i="1" s="1"/>
  <c r="G54" i="1"/>
  <c r="G52" i="1" s="1"/>
  <c r="G60" i="1"/>
  <c r="G59" i="1" s="1"/>
  <c r="G65" i="1"/>
  <c r="G64" i="1" s="1"/>
  <c r="G69" i="1"/>
  <c r="G68" i="1" s="1"/>
  <c r="G73" i="1"/>
  <c r="G94" i="1"/>
  <c r="G93" i="1" s="1"/>
  <c r="G98" i="1"/>
  <c r="G97" i="1" s="1"/>
  <c r="G128" i="1"/>
  <c r="G51" i="1" l="1"/>
  <c r="F51" i="1"/>
  <c r="F80" i="1"/>
  <c r="F79" i="1" s="1"/>
  <c r="G80" i="1"/>
  <c r="G79" i="1" s="1"/>
  <c r="F151" i="1"/>
  <c r="F150" i="1" s="1"/>
  <c r="G15" i="1"/>
  <c r="F112" i="1"/>
  <c r="F111" i="1" s="1"/>
  <c r="G112" i="1"/>
  <c r="G111" i="1" s="1"/>
  <c r="G151" i="1"/>
  <c r="G150" i="1" s="1"/>
  <c r="F182" i="1" l="1"/>
  <c r="G182" i="1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<sst xmlns="http://schemas.openxmlformats.org/spreadsheetml/2006/main" count="263" uniqueCount="213">
  <si>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</si>
  <si>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</si>
  <si>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</si>
  <si>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</si>
  <si>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</si>
  <si>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</si>
  <si>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</si>
  <si>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</si>
  <si>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</si>
  <si>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</si>
  <si>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</si>
  <si>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</si>
  <si>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</si>
  <si>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</si>
  <si>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</si>
  <si>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</si>
  <si>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</si>
  <si>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</si>
  <si>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</si>
  <si>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</si>
  <si>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</si>
  <si>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</si>
  <si>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</si>
  <si>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</si>
  <si>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</si>
  <si>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</si>
  <si>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</si>
  <si>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</si>
  <si>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</si>
  <si>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</si>
  <si>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</si>
  <si>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</si>
  <si>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</si>
  <si>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</si>
  <si>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</si>
  <si>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</si>
  <si>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</si>
  <si>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</si>
  <si>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</si>
  <si>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</si>
  <si>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</si>
  <si>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</si>
  <si>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</si>
  <si>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</si>
  <si>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</si>
  <si>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</si>
  <si>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</si>
  <si>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</si>
  <si>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</si>
  <si>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</si>
  <si>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</si>
  <si>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</si>
  <si>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</si>
  <si>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</si>
  <si>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</si>
  <si>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</si>
  <si>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</si>
  <si>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</si>
  <si>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</si>
  <si>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</si>
  <si>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</si>
  <si>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</si>
  <si>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</si>
  <si>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</si>
  <si>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</si>
  <si>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</si>
  <si>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</si>
  <si>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</si>
  <si>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</si>
  <si>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</si>
  <si>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</si>
  <si>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</si>
  <si>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</si>
  <si>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</si>
  <si>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</si>
  <si>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</si>
  <si>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</si>
  <si>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</si>
  <si>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</si>
  <si>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</si>
  <si>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</si>
  <si>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</si>
  <si>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</si>
  <si>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</si>
  <si>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</si>
  <si>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</si>
  <si>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</si>
  <si>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</si>
  <si>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</si>
  <si>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</si>
  <si>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</si>
  <si>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</si>
  <si>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</si>
  <si>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</si>
  <si>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</si>
  <si>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</si>
  <si>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</si>
  <si>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</si>
  <si>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</si>
  <si>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</si>
  <si>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</si>
  <si>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</si>
  <si>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</si>
  <si>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</si>
  <si>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</si>
  <si>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</si>
  <si>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</si>
  <si>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</si>
  <si>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</si>
  <si>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</si>
  <si>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</si>
  <si>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</si>
  <si>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</si>
  <si>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</si>
  <si>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</si>
  <si>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</si>
  <si>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</si>
  <si>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</si>
  <si>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</si>
  <si>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</si>
  <si>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</si>
  <si>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</si>
  <si>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</si>
  <si>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</si>
  <si>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</si>
  <si>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</si>
  <si>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</si>
  <si>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</si>
  <si>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</si>
  <si>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</si>
  <si>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</si>
  <si>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</si>
  <si>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</si>
  <si>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</si>
  <si>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</si>
  <si>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</si>
  <si>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</si>
  <si>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</si>
  <si>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</si>
  <si>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</si>
  <si>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</si>
  <si>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</si>
  <si>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</si>
  <si>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</si>
  <si>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</si>
  <si>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</si>
  <si>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</si>
  <si>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</si>
  <si>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</si>
  <si>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</si>
  <si>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</si>
  <si>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</si>
  <si>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</si>
  <si>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</si>
  <si>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</si>
  <si>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</si>
  <si>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</si>
  <si>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</si>
  <si>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</si>
  <si>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</si>
  <si>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</si>
  <si>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</si>
  <si>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</si>
  <si>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</si>
  <si>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</si>
  <si>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</si>
  <si>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</si>
  <si>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</si>
  <si>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</si>
  <si>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</si>
  <si>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</si>
  <si>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</si>
  <si>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</si>
  <si>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</si>
  <si>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</si>
  <si>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</si>
  <si>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</si>
  <si>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</si>
  <si>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</si>
  <si>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</si>
  <si>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</si>
  <si>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</si>
  <si>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</si>
  <si>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</si>
  <si>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</si>
  <si>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</si>
  <si>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</si>
  <si>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</si>
  <si>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</si>
  <si>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</si>
  <si>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</si>
  <si>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</si>
  <si>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</si>
  <si>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</si>
  <si>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</si>
  <si>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</si>
  <si>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</si>
  <si>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</si>
  <si>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</si>
  <si>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</si>
  <si>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</si>
  <si>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</si>
  <si>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</si>
  <si>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</si>
  <si>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(Pagėgių savivaldybės tarybos 2023m.</t>
  </si>
  <si>
    <t>Vykdyti darnią jaunimo politiką savivaldybėje</t>
  </si>
  <si>
    <t>06.3.1.03.</t>
  </si>
  <si>
    <t>Statinių priežiūra,atliekant remonto darbus</t>
  </si>
  <si>
    <t>05.1.2.03.08.</t>
  </si>
  <si>
    <t>Mero rezervas</t>
  </si>
  <si>
    <t>Modernizuoti ir plėsti vandens tiekimo ir nuotekų šalinimo infrastruktūrą (PKŪ)</t>
  </si>
  <si>
    <t>rugsėjo 28 d.sprendimo Nr.T-      redakcija)</t>
  </si>
  <si>
    <t xml:space="preserve"> SAVARANKIŠKOMS FUNKCIJOMS VYKDYTI(5)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</si>
</sst>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4"/>
  <sheetViews>
    <sheetView tabSelected="1" topLeftCell="A13" workbookViewId="0">
      <selection activeCell="J10" sqref="J10"/>
    </sheetView>
  </sheetViews>
  <sheetFormatPr defaultRowHeight="12.75" x14ac:dyDescent="0.2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88</v>
      </c>
    </row>
    <row r="3" spans="2:15" x14ac:dyDescent="0.2">
      <c r="F3" s="1" t="s">
        <v>183</v>
      </c>
    </row>
    <row r="4" spans="2:15" x14ac:dyDescent="0.2">
      <c r="F4" s="1" t="s">
        <v>203</v>
      </c>
    </row>
    <row r="5" spans="2:15" ht="15.75" x14ac:dyDescent="0.25">
      <c r="C5" s="2"/>
      <c r="D5" s="2"/>
      <c r="E5" s="2"/>
      <c r="F5" s="1" t="s">
        <v>161</v>
      </c>
      <c r="L5" s="4"/>
      <c r="M5" s="4"/>
      <c r="N5" s="4"/>
    </row>
    <row r="6" spans="2:15" ht="15.75" x14ac:dyDescent="0.25">
      <c r="C6" s="2"/>
      <c r="D6" s="2"/>
      <c r="E6" s="2"/>
      <c r="F6" s="1" t="s">
        <v>204</v>
      </c>
      <c r="L6" s="4"/>
      <c r="M6" s="4"/>
      <c r="N6" s="4"/>
    </row>
    <row r="7" spans="2:15" ht="15.75" x14ac:dyDescent="0.25">
      <c r="C7" s="2"/>
      <c r="D7" s="2"/>
      <c r="E7" s="2"/>
      <c r="F7" s="1" t="s">
        <v>211</v>
      </c>
      <c r="L7" s="4"/>
      <c r="M7" s="4"/>
      <c r="N7" s="4"/>
    </row>
    <row r="8" spans="2:15" ht="18.75" x14ac:dyDescent="0.3">
      <c r="C8" s="5" t="s">
        <v>182</v>
      </c>
      <c r="D8" s="5"/>
      <c r="E8" s="5"/>
      <c r="H8" s="7"/>
      <c r="I8" s="7"/>
      <c r="L8" s="4"/>
      <c r="M8" s="4"/>
    </row>
    <row r="9" spans="2:15" ht="18.75" x14ac:dyDescent="0.3">
      <c r="C9" s="5" t="s">
        <v>212</v>
      </c>
      <c r="D9" s="5"/>
      <c r="E9" s="5"/>
      <c r="F9" s="6"/>
      <c r="L9" s="4"/>
      <c r="M9" s="4"/>
      <c r="N9" s="4"/>
    </row>
    <row r="10" spans="2:15" ht="15.75" x14ac:dyDescent="0.25">
      <c r="C10" s="2"/>
      <c r="D10" s="2"/>
      <c r="E10" s="2"/>
      <c r="L10" s="4"/>
      <c r="M10" s="4"/>
      <c r="N10" s="4"/>
    </row>
    <row r="11" spans="2:15" ht="15.75" x14ac:dyDescent="0.25">
      <c r="C11" s="7"/>
      <c r="D11" s="7"/>
      <c r="E11" s="7"/>
      <c r="N11" s="4"/>
    </row>
    <row r="12" spans="2:15" ht="16.5" thickBot="1" x14ac:dyDescent="0.3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25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">
      <c r="B15" s="25">
        <v>1</v>
      </c>
      <c r="C15" s="16" t="s">
        <v>89</v>
      </c>
      <c r="D15" s="16"/>
      <c r="E15" s="16"/>
      <c r="F15" s="17">
        <f>SUM(F16,F47)</f>
        <v>3243465</v>
      </c>
      <c r="G15" s="18">
        <f>SUM(G16,G47)</f>
        <v>2293260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25">
      <c r="B16" s="26">
        <v>2</v>
      </c>
      <c r="C16" s="27" t="s">
        <v>55</v>
      </c>
      <c r="D16" s="27"/>
      <c r="E16" s="27"/>
      <c r="F16" s="27">
        <f>SUM(F17)</f>
        <v>3209774</v>
      </c>
      <c r="G16" s="27">
        <f>SUM(G17)</f>
        <v>2293260</v>
      </c>
      <c r="H16" s="2"/>
      <c r="I16" s="2"/>
      <c r="J16" s="2"/>
      <c r="K16" s="2"/>
      <c r="L16" s="2"/>
      <c r="M16" s="2"/>
      <c r="N16" s="2"/>
      <c r="O16" s="2"/>
    </row>
    <row r="17" spans="2:15" ht="15.75" x14ac:dyDescent="0.25">
      <c r="B17" s="28">
        <v>3</v>
      </c>
      <c r="C17" s="29" t="s">
        <v>60</v>
      </c>
      <c r="D17" s="29"/>
      <c r="E17" s="29"/>
      <c r="F17" s="29">
        <f>SUM(F18:F40)</f>
        <v>3209774</v>
      </c>
      <c r="G17" s="29">
        <f>SUM(G18:G40)</f>
        <v>2293260</v>
      </c>
      <c r="H17" s="2"/>
      <c r="I17" s="2"/>
      <c r="J17" s="2"/>
      <c r="K17" s="2"/>
      <c r="L17" s="2"/>
      <c r="M17" s="2"/>
      <c r="N17" s="2"/>
      <c r="O17" s="2"/>
    </row>
    <row r="18" spans="2:15" ht="15.75" x14ac:dyDescent="0.25">
      <c r="B18" s="28">
        <v>4</v>
      </c>
      <c r="C18" s="30" t="s">
        <v>23</v>
      </c>
      <c r="D18" s="31" t="s">
        <v>145</v>
      </c>
      <c r="E18" s="31"/>
      <c r="F18" s="30">
        <v>172513</v>
      </c>
      <c r="G18" s="32">
        <v>169076</v>
      </c>
      <c r="H18" s="4"/>
      <c r="I18" s="4"/>
      <c r="J18" s="4"/>
      <c r="K18" s="4"/>
      <c r="L18" s="4"/>
      <c r="M18" s="4"/>
      <c r="N18" s="4"/>
      <c r="O18" s="4"/>
    </row>
    <row r="19" spans="2:15" ht="15.75" x14ac:dyDescent="0.2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 x14ac:dyDescent="0.2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 x14ac:dyDescent="0.25">
      <c r="B21" s="28">
        <v>7</v>
      </c>
      <c r="C21" s="30" t="s">
        <v>35</v>
      </c>
      <c r="D21" s="31" t="s">
        <v>146</v>
      </c>
      <c r="E21" s="31"/>
      <c r="F21" s="30">
        <v>1765993</v>
      </c>
      <c r="G21" s="32">
        <v>1562616</v>
      </c>
      <c r="H21" s="4"/>
      <c r="I21" s="4"/>
      <c r="J21" s="4"/>
      <c r="K21" s="4"/>
      <c r="L21" s="4"/>
      <c r="M21" s="4"/>
      <c r="N21" s="4"/>
      <c r="O21" s="4"/>
    </row>
    <row r="22" spans="2:15" ht="15.75" x14ac:dyDescent="0.25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75" x14ac:dyDescent="0.2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 x14ac:dyDescent="0.2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 x14ac:dyDescent="0.2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28">
        <v>12</v>
      </c>
      <c r="C26" s="30" t="s">
        <v>22</v>
      </c>
      <c r="D26" s="31" t="s">
        <v>144</v>
      </c>
      <c r="E26" s="31">
        <v>151</v>
      </c>
      <c r="F26" s="30">
        <v>93575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25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 x14ac:dyDescent="0.2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25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 x14ac:dyDescent="0.2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 x14ac:dyDescent="0.2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 x14ac:dyDescent="0.2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 x14ac:dyDescent="0.25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25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25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25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25">
      <c r="B37" s="28">
        <v>23</v>
      </c>
      <c r="C37" s="30" t="s">
        <v>149</v>
      </c>
      <c r="D37" s="35" t="s">
        <v>150</v>
      </c>
      <c r="E37" s="35"/>
      <c r="F37" s="30">
        <v>40473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 x14ac:dyDescent="0.2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 x14ac:dyDescent="0.25">
      <c r="B39" s="28">
        <v>25</v>
      </c>
      <c r="C39" s="30" t="s">
        <v>0</v>
      </c>
      <c r="D39" s="31" t="s">
        <v>99</v>
      </c>
      <c r="E39" s="31"/>
      <c r="F39" s="30">
        <v>114067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 x14ac:dyDescent="0.25">
      <c r="B40" s="28"/>
      <c r="C40" s="30" t="s">
        <v>209</v>
      </c>
      <c r="D40" s="31" t="s">
        <v>97</v>
      </c>
      <c r="E40" s="31"/>
      <c r="F40" s="30">
        <v>49360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75" x14ac:dyDescent="0.25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75" x14ac:dyDescent="0.25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 x14ac:dyDescent="0.25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75" x14ac:dyDescent="0.25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75" x14ac:dyDescent="0.25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 x14ac:dyDescent="0.25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75" x14ac:dyDescent="0.25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 x14ac:dyDescent="0.25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75" x14ac:dyDescent="0.25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 x14ac:dyDescent="0.3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 x14ac:dyDescent="0.3">
      <c r="B51" s="25">
        <v>36</v>
      </c>
      <c r="C51" s="19" t="s">
        <v>90</v>
      </c>
      <c r="D51" s="20"/>
      <c r="E51" s="20"/>
      <c r="F51" s="17">
        <f>SUM(F52+F59+F64+F68+F73)</f>
        <v>1735545</v>
      </c>
      <c r="G51" s="17">
        <f>SUM(G52+G59+G64+G68+G73)</f>
        <v>1397670</v>
      </c>
      <c r="H51" s="2"/>
      <c r="I51" s="2"/>
      <c r="J51" s="2"/>
      <c r="K51" s="2"/>
      <c r="L51" s="2"/>
      <c r="M51" s="2"/>
      <c r="N51" s="2"/>
      <c r="O51" s="2"/>
    </row>
    <row r="52" spans="2:15" ht="15.75" x14ac:dyDescent="0.25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25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 x14ac:dyDescent="0.25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75" x14ac:dyDescent="0.25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 x14ac:dyDescent="0.25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75" x14ac:dyDescent="0.25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 x14ac:dyDescent="0.25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75" x14ac:dyDescent="0.25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 x14ac:dyDescent="0.25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 x14ac:dyDescent="0.25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 x14ac:dyDescent="0.25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75" x14ac:dyDescent="0.25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5" x14ac:dyDescent="0.25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 x14ac:dyDescent="0.25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 x14ac:dyDescent="0.25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 x14ac:dyDescent="0.25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16.5" customHeight="1" x14ac:dyDescent="0.25">
      <c r="B68" s="28">
        <v>53</v>
      </c>
      <c r="C68" s="38" t="s">
        <v>49</v>
      </c>
      <c r="D68" s="39"/>
      <c r="E68" s="39"/>
      <c r="F68" s="29">
        <f>SUM(F69)</f>
        <v>301565</v>
      </c>
      <c r="G68" s="36">
        <f>SUM(G69)</f>
        <v>223965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 x14ac:dyDescent="0.25">
      <c r="B69" s="28">
        <v>54</v>
      </c>
      <c r="C69" s="38" t="s">
        <v>64</v>
      </c>
      <c r="D69" s="39"/>
      <c r="E69" s="39"/>
      <c r="F69" s="29">
        <f>SUM(F70:F71)</f>
        <v>301565</v>
      </c>
      <c r="G69" s="36">
        <f>SUM(G70:G71)</f>
        <v>223965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 x14ac:dyDescent="0.25">
      <c r="B70" s="28">
        <v>55</v>
      </c>
      <c r="C70" s="34" t="s">
        <v>44</v>
      </c>
      <c r="D70" s="35" t="s">
        <v>106</v>
      </c>
      <c r="E70" s="31">
        <v>151</v>
      </c>
      <c r="F70" s="30">
        <v>301565</v>
      </c>
      <c r="G70" s="32">
        <v>223965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 x14ac:dyDescent="0.25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75" x14ac:dyDescent="0.25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 x14ac:dyDescent="0.25">
      <c r="B73" s="28">
        <v>58</v>
      </c>
      <c r="C73" s="38" t="s">
        <v>51</v>
      </c>
      <c r="D73" s="39"/>
      <c r="E73" s="39"/>
      <c r="F73" s="29">
        <f>SUM(F74)</f>
        <v>509170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75" x14ac:dyDescent="0.25">
      <c r="B74" s="28">
        <v>59</v>
      </c>
      <c r="C74" s="38" t="s">
        <v>75</v>
      </c>
      <c r="D74" s="39"/>
      <c r="E74" s="39"/>
      <c r="F74" s="29">
        <f>SUM(F75:F77)</f>
        <v>509170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 x14ac:dyDescent="0.25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25">
      <c r="B76" s="40">
        <v>61</v>
      </c>
      <c r="C76" s="34" t="s">
        <v>184</v>
      </c>
      <c r="D76" s="46" t="s">
        <v>188</v>
      </c>
      <c r="E76" s="42">
        <v>151</v>
      </c>
      <c r="F76" s="41">
        <v>171664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 x14ac:dyDescent="0.25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5" thickBot="1" x14ac:dyDescent="0.3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 x14ac:dyDescent="0.3">
      <c r="B79" s="25">
        <v>64</v>
      </c>
      <c r="C79" s="16" t="s">
        <v>91</v>
      </c>
      <c r="D79" s="20"/>
      <c r="E79" s="20"/>
      <c r="F79" s="17">
        <f>SUM(F80+F88+F93+F97)</f>
        <v>828436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75" x14ac:dyDescent="0.25">
      <c r="B80" s="26">
        <v>65</v>
      </c>
      <c r="C80" s="27" t="s">
        <v>55</v>
      </c>
      <c r="D80" s="44"/>
      <c r="E80" s="44"/>
      <c r="F80" s="27">
        <f>SUM(F81,F84)</f>
        <v>97239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 x14ac:dyDescent="0.25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75" x14ac:dyDescent="0.25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75" x14ac:dyDescent="0.25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75" x14ac:dyDescent="0.25">
      <c r="B84" s="28">
        <v>69</v>
      </c>
      <c r="C84" s="38" t="s">
        <v>65</v>
      </c>
      <c r="D84" s="39"/>
      <c r="E84" s="39"/>
      <c r="F84" s="29">
        <f>SUM(F85,F86:F86)</f>
        <v>39126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 x14ac:dyDescent="0.25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 x14ac:dyDescent="0.25">
      <c r="B86" s="28">
        <v>71</v>
      </c>
      <c r="C86" s="30" t="s">
        <v>7</v>
      </c>
      <c r="D86" s="31" t="s">
        <v>109</v>
      </c>
      <c r="E86" s="31"/>
      <c r="F86" s="30">
        <v>35347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75" x14ac:dyDescent="0.25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31.5" x14ac:dyDescent="0.25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75" x14ac:dyDescent="0.25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 x14ac:dyDescent="0.25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 x14ac:dyDescent="0.25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 x14ac:dyDescent="0.25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 x14ac:dyDescent="0.25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75" x14ac:dyDescent="0.25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 x14ac:dyDescent="0.25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 x14ac:dyDescent="0.25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 x14ac:dyDescent="0.25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75" x14ac:dyDescent="0.25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 x14ac:dyDescent="0.25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 x14ac:dyDescent="0.3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 x14ac:dyDescent="0.3">
      <c r="B101" s="25">
        <v>86</v>
      </c>
      <c r="C101" s="16" t="s">
        <v>92</v>
      </c>
      <c r="D101" s="20"/>
      <c r="E101" s="20"/>
      <c r="F101" s="17">
        <f>SUM(F102)</f>
        <v>1226969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75" x14ac:dyDescent="0.25">
      <c r="B102" s="26">
        <v>87</v>
      </c>
      <c r="C102" s="27" t="s">
        <v>55</v>
      </c>
      <c r="D102" s="44"/>
      <c r="E102" s="44"/>
      <c r="F102" s="27">
        <f>SUM(F103)</f>
        <v>1226969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25">
      <c r="B103" s="28">
        <v>88</v>
      </c>
      <c r="C103" s="29" t="s">
        <v>63</v>
      </c>
      <c r="D103" s="37"/>
      <c r="E103" s="37"/>
      <c r="F103" s="29">
        <f>SUM(F104:F110)</f>
        <v>1226969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 x14ac:dyDescent="0.25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8">
        <v>90</v>
      </c>
      <c r="C105" s="34" t="s">
        <v>73</v>
      </c>
      <c r="D105" s="35" t="s">
        <v>112</v>
      </c>
      <c r="E105" s="31">
        <v>151</v>
      </c>
      <c r="F105" s="30">
        <v>125678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25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 x14ac:dyDescent="0.25">
      <c r="B107" s="28">
        <v>92</v>
      </c>
      <c r="C107" s="30" t="s">
        <v>163</v>
      </c>
      <c r="D107" s="31" t="s">
        <v>164</v>
      </c>
      <c r="E107" s="31"/>
      <c r="F107" s="30">
        <v>5568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46.5" customHeight="1" x14ac:dyDescent="0.25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 x14ac:dyDescent="0.25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5" thickBot="1" x14ac:dyDescent="0.3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 x14ac:dyDescent="0.3">
      <c r="B111" s="25">
        <v>96</v>
      </c>
      <c r="C111" s="16" t="s">
        <v>93</v>
      </c>
      <c r="D111" s="20"/>
      <c r="E111" s="20"/>
      <c r="F111" s="17">
        <f>SUM(F112)</f>
        <v>1391972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 x14ac:dyDescent="0.25">
      <c r="B112" s="26">
        <v>97</v>
      </c>
      <c r="C112" s="27" t="s">
        <v>55</v>
      </c>
      <c r="D112" s="44"/>
      <c r="E112" s="44"/>
      <c r="F112" s="27">
        <f>SUM(F113,F125,F128,F133,F141)</f>
        <v>1391972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 x14ac:dyDescent="0.25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75" x14ac:dyDescent="0.25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 x14ac:dyDescent="0.25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 x14ac:dyDescent="0.25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 x14ac:dyDescent="0.25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 x14ac:dyDescent="0.25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75" x14ac:dyDescent="0.25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75" x14ac:dyDescent="0.25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75" x14ac:dyDescent="0.25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75" x14ac:dyDescent="0.25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75" x14ac:dyDescent="0.25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75" x14ac:dyDescent="0.25">
      <c r="B124" s="28">
        <v>109</v>
      </c>
      <c r="C124" s="30" t="s">
        <v>207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75" x14ac:dyDescent="0.25">
      <c r="B125" s="28">
        <v>110</v>
      </c>
      <c r="C125" s="29" t="s">
        <v>60</v>
      </c>
      <c r="D125" s="37"/>
      <c r="E125" s="37"/>
      <c r="F125" s="29">
        <f>SUM(F126:F127)</f>
        <v>170093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 x14ac:dyDescent="0.25">
      <c r="B126" s="28">
        <v>111</v>
      </c>
      <c r="C126" s="34" t="s">
        <v>200</v>
      </c>
      <c r="D126" s="35" t="s">
        <v>114</v>
      </c>
      <c r="E126" s="35"/>
      <c r="F126" s="30">
        <v>131265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 x14ac:dyDescent="0.25">
      <c r="B127" s="28">
        <v>112</v>
      </c>
      <c r="C127" s="34" t="s">
        <v>77</v>
      </c>
      <c r="D127" s="35" t="s">
        <v>115</v>
      </c>
      <c r="E127" s="31">
        <v>151</v>
      </c>
      <c r="F127" s="30">
        <v>38828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 x14ac:dyDescent="0.25">
      <c r="B128" s="28">
        <v>113</v>
      </c>
      <c r="C128" s="29" t="s">
        <v>63</v>
      </c>
      <c r="D128" s="30"/>
      <c r="E128" s="30"/>
      <c r="F128" s="29">
        <f>SUM(F129:F132)</f>
        <v>82684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 x14ac:dyDescent="0.25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 x14ac:dyDescent="0.25">
      <c r="B130" s="28">
        <v>115</v>
      </c>
      <c r="C130" s="34" t="s">
        <v>56</v>
      </c>
      <c r="D130" s="35" t="s">
        <v>117</v>
      </c>
      <c r="E130" s="35"/>
      <c r="F130" s="30">
        <v>45191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 x14ac:dyDescent="0.25">
      <c r="B131" s="28">
        <v>116</v>
      </c>
      <c r="C131" s="34" t="s">
        <v>196</v>
      </c>
      <c r="D131" s="35" t="s">
        <v>197</v>
      </c>
      <c r="E131" s="35"/>
      <c r="F131" s="30">
        <v>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 x14ac:dyDescent="0.25">
      <c r="B132" s="28">
        <v>117</v>
      </c>
      <c r="C132" s="34" t="s">
        <v>198</v>
      </c>
      <c r="D132" s="35" t="s">
        <v>199</v>
      </c>
      <c r="E132" s="35"/>
      <c r="F132" s="30">
        <v>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 x14ac:dyDescent="0.25">
      <c r="B133" s="28">
        <v>118</v>
      </c>
      <c r="C133" s="38" t="s">
        <v>69</v>
      </c>
      <c r="D133" s="39"/>
      <c r="E133" s="39"/>
      <c r="F133" s="29">
        <f>SUM(F134:F140)</f>
        <v>644996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75" x14ac:dyDescent="0.25">
      <c r="B134" s="28">
        <v>119</v>
      </c>
      <c r="C134" s="34" t="s">
        <v>10</v>
      </c>
      <c r="D134" s="35" t="s">
        <v>118</v>
      </c>
      <c r="E134" s="35"/>
      <c r="F134" s="30">
        <v>76963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 x14ac:dyDescent="0.25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 x14ac:dyDescent="0.25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 x14ac:dyDescent="0.25">
      <c r="B137" s="28">
        <v>122</v>
      </c>
      <c r="C137" s="51" t="s">
        <v>179</v>
      </c>
      <c r="D137" s="52" t="s">
        <v>180</v>
      </c>
      <c r="E137" s="53"/>
      <c r="F137" s="33">
        <v>164000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 x14ac:dyDescent="0.25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5" x14ac:dyDescent="0.25">
      <c r="B139" s="28"/>
      <c r="C139" s="56" t="s">
        <v>210</v>
      </c>
      <c r="D139" s="35" t="s">
        <v>208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75" x14ac:dyDescent="0.25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 x14ac:dyDescent="0.3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 x14ac:dyDescent="0.3">
      <c r="B143" s="25">
        <v>126</v>
      </c>
      <c r="C143" s="16" t="s">
        <v>155</v>
      </c>
      <c r="D143" s="20"/>
      <c r="E143" s="20"/>
      <c r="F143" s="17">
        <f>SUM(F144)</f>
        <v>26000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 x14ac:dyDescent="0.25">
      <c r="B144" s="26">
        <v>127</v>
      </c>
      <c r="C144" s="27" t="s">
        <v>63</v>
      </c>
      <c r="D144" s="44"/>
      <c r="E144" s="44"/>
      <c r="F144" s="27">
        <f>SUM(F145:F149)</f>
        <v>26000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 x14ac:dyDescent="0.25">
      <c r="B145" s="28">
        <v>128</v>
      </c>
      <c r="C145" s="34" t="s">
        <v>11</v>
      </c>
      <c r="D145" s="35" t="s">
        <v>120</v>
      </c>
      <c r="E145" s="35"/>
      <c r="F145" s="30">
        <v>7000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 x14ac:dyDescent="0.25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25">
      <c r="B147" s="28">
        <v>130</v>
      </c>
      <c r="C147" s="34" t="s">
        <v>189</v>
      </c>
      <c r="D147" s="35" t="s">
        <v>121</v>
      </c>
      <c r="E147" s="35"/>
      <c r="F147" s="30">
        <v>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 x14ac:dyDescent="0.25">
      <c r="B148" s="40">
        <v>131</v>
      </c>
      <c r="C148" s="47" t="s">
        <v>79</v>
      </c>
      <c r="D148" s="46" t="s">
        <v>122</v>
      </c>
      <c r="E148" s="46"/>
      <c r="F148" s="41">
        <v>7000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 x14ac:dyDescent="0.3">
      <c r="B149" s="40"/>
      <c r="C149" s="47" t="s">
        <v>205</v>
      </c>
      <c r="D149" s="46" t="s">
        <v>206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 x14ac:dyDescent="0.3">
      <c r="B150" s="25">
        <v>132</v>
      </c>
      <c r="C150" s="16" t="s">
        <v>193</v>
      </c>
      <c r="D150" s="20"/>
      <c r="E150" s="20"/>
      <c r="F150" s="17">
        <f>SUM(F151,F169,F175)</f>
        <v>2209121</v>
      </c>
      <c r="G150" s="18">
        <f>SUM(G151,G169,G175)</f>
        <v>850302</v>
      </c>
      <c r="H150" s="2"/>
      <c r="I150" s="2"/>
      <c r="J150" s="2"/>
      <c r="K150" s="2"/>
      <c r="L150" s="2"/>
      <c r="M150" s="2"/>
      <c r="N150" s="2"/>
      <c r="O150" s="2"/>
    </row>
    <row r="151" spans="2:15" ht="15.75" x14ac:dyDescent="0.25">
      <c r="B151" s="26">
        <v>133</v>
      </c>
      <c r="C151" s="27" t="s">
        <v>55</v>
      </c>
      <c r="D151" s="44"/>
      <c r="E151" s="44"/>
      <c r="F151" s="27">
        <f>SUM(F152,F154,F157)</f>
        <v>1152781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25">
      <c r="B152" s="28">
        <v>134</v>
      </c>
      <c r="C152" s="38" t="s">
        <v>66</v>
      </c>
      <c r="D152" s="39"/>
      <c r="E152" s="39"/>
      <c r="F152" s="29">
        <f>SUM(F153:F153)</f>
        <v>7319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25">
      <c r="B153" s="28">
        <v>135</v>
      </c>
      <c r="C153" s="34" t="s">
        <v>153</v>
      </c>
      <c r="D153" s="35" t="s">
        <v>128</v>
      </c>
      <c r="E153" s="35"/>
      <c r="F153" s="30">
        <v>7319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 x14ac:dyDescent="0.25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 x14ac:dyDescent="0.25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25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 x14ac:dyDescent="0.25">
      <c r="B157" s="28">
        <v>139</v>
      </c>
      <c r="C157" s="38" t="s">
        <v>67</v>
      </c>
      <c r="D157" s="39"/>
      <c r="E157" s="39"/>
      <c r="F157" s="29">
        <f>SUM(F158:F168)</f>
        <v>1144398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 x14ac:dyDescent="0.25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25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25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25">
      <c r="B161" s="28">
        <v>143</v>
      </c>
      <c r="C161" s="30" t="s">
        <v>9</v>
      </c>
      <c r="D161" s="35" t="s">
        <v>124</v>
      </c>
      <c r="E161" s="35"/>
      <c r="F161" s="30">
        <v>355019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25">
      <c r="B162" s="28">
        <v>144</v>
      </c>
      <c r="C162" s="30" t="s">
        <v>70</v>
      </c>
      <c r="D162" s="35" t="s">
        <v>124</v>
      </c>
      <c r="E162" s="35"/>
      <c r="F162" s="30">
        <v>536686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 x14ac:dyDescent="0.25">
      <c r="B163" s="28">
        <v>145</v>
      </c>
      <c r="C163" s="30" t="s">
        <v>87</v>
      </c>
      <c r="D163" s="35" t="s">
        <v>124</v>
      </c>
      <c r="E163" s="35"/>
      <c r="F163" s="30">
        <v>92805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25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 x14ac:dyDescent="0.25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 x14ac:dyDescent="0.25">
      <c r="B166" s="28">
        <v>148</v>
      </c>
      <c r="C166" s="34" t="s">
        <v>192</v>
      </c>
      <c r="D166" s="35" t="s">
        <v>126</v>
      </c>
      <c r="E166" s="35"/>
      <c r="F166" s="30">
        <v>8063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 x14ac:dyDescent="0.25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 x14ac:dyDescent="0.25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 x14ac:dyDescent="0.25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 x14ac:dyDescent="0.25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 x14ac:dyDescent="0.25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 x14ac:dyDescent="0.25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 x14ac:dyDescent="0.25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75" x14ac:dyDescent="0.25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5" x14ac:dyDescent="0.25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611305</v>
      </c>
      <c r="H175" s="2"/>
      <c r="I175" s="2"/>
      <c r="J175" s="2"/>
      <c r="K175" s="2"/>
      <c r="L175" s="2"/>
      <c r="M175" s="2"/>
      <c r="N175" s="2"/>
      <c r="O175" s="2"/>
    </row>
    <row r="176" spans="2:15" ht="15.75" x14ac:dyDescent="0.25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 x14ac:dyDescent="0.25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611305</v>
      </c>
      <c r="H177" s="2"/>
      <c r="I177" s="2"/>
      <c r="J177" s="2"/>
      <c r="K177" s="2"/>
      <c r="L177" s="2"/>
      <c r="M177" s="2"/>
      <c r="N177" s="2"/>
      <c r="O177" s="2"/>
    </row>
    <row r="178" spans="2:15" ht="15.75" x14ac:dyDescent="0.25">
      <c r="B178" s="28">
        <v>160</v>
      </c>
      <c r="C178" s="34" t="s">
        <v>168</v>
      </c>
      <c r="D178" s="35" t="s">
        <v>123</v>
      </c>
      <c r="E178" s="35"/>
      <c r="F178" s="30">
        <v>633521</v>
      </c>
      <c r="G178" s="32">
        <v>567558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 x14ac:dyDescent="0.25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43747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 x14ac:dyDescent="0.25">
      <c r="B180" s="28">
        <v>162</v>
      </c>
      <c r="C180" s="34" t="s">
        <v>191</v>
      </c>
      <c r="D180" s="35" t="s">
        <v>123</v>
      </c>
      <c r="E180" s="35"/>
      <c r="F180" s="30">
        <v>102297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 x14ac:dyDescent="0.25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5" thickBot="1" x14ac:dyDescent="0.3">
      <c r="B182" s="21">
        <v>164</v>
      </c>
      <c r="C182" s="13" t="s">
        <v>177</v>
      </c>
      <c r="D182" s="14"/>
      <c r="E182" s="14"/>
      <c r="F182" s="13">
        <f>SUM(F15,F51,F79,F101,F111,F143,F150-F181)</f>
        <v>10661508</v>
      </c>
      <c r="G182" s="15">
        <f>SUM(G15+G51+G79+G101+G111+G143+G150)</f>
        <v>5561017</v>
      </c>
      <c r="H182" s="2"/>
      <c r="I182" s="2"/>
      <c r="J182" s="2"/>
      <c r="K182" s="2"/>
      <c r="L182" s="2"/>
      <c r="M182" s="2"/>
      <c r="N182" s="2"/>
      <c r="O182" s="2"/>
    </row>
    <row r="184" spans="2:15" ht="15.75" x14ac:dyDescent="0.25">
      <c r="C184" s="4"/>
      <c r="D184" s="4"/>
      <c r="E184" s="4"/>
    </row>
    <row r="224" spans="3:5" x14ac:dyDescent="0.2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2023-09-15T11:16:45Z</cp:lastPrinted>
  <dcterms:created xsi:type="dcterms:W3CDTF">2007-01-03T15:43:14Z</dcterms:created>
  <dcterms:modified xsi:type="dcterms:W3CDTF">2023-09-15T11:19:18Z</dcterms:modified>
</cp:coreProperties>
</file>