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710" windowHeight="12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83" i="1"/>
  <c r="E85"/>
  <c r="E79"/>
  <c r="E75" s="1"/>
  <c r="E59"/>
  <c r="E31" l="1"/>
  <c r="E33" l="1"/>
  <c r="F104" l="1"/>
  <c r="E104"/>
  <c r="F106"/>
  <c r="E106"/>
  <c r="F74" l="1"/>
  <c r="F79"/>
  <c r="F87"/>
  <c r="F83" s="1"/>
  <c r="E87"/>
  <c r="F99"/>
  <c r="F97" s="1"/>
  <c r="E99"/>
  <c r="E97" s="1"/>
  <c r="F19"/>
  <c r="F18" s="1"/>
  <c r="F17" s="1"/>
  <c r="E19"/>
  <c r="E18" s="1"/>
  <c r="E17" s="1"/>
  <c r="F103" l="1"/>
  <c r="F82" l="1"/>
  <c r="E103"/>
  <c r="F31" l="1"/>
  <c r="F29" s="1"/>
  <c r="E29"/>
  <c r="F65"/>
  <c r="F63" s="1"/>
  <c r="E65"/>
  <c r="E63" s="1"/>
  <c r="F39"/>
  <c r="E39"/>
  <c r="F59"/>
  <c r="F57" s="1"/>
  <c r="F37"/>
  <c r="E37"/>
  <c r="E44" l="1"/>
  <c r="E42" s="1"/>
  <c r="F44"/>
  <c r="F42" s="1"/>
  <c r="E49"/>
  <c r="E47" s="1"/>
  <c r="F49"/>
  <c r="F47" s="1"/>
  <c r="E54"/>
  <c r="E52" s="1"/>
  <c r="F54"/>
  <c r="F52" s="1"/>
  <c r="E57"/>
  <c r="E76"/>
  <c r="F76"/>
  <c r="F75"/>
  <c r="E82"/>
  <c r="E71"/>
  <c r="E69" s="1"/>
  <c r="E68" s="1"/>
  <c r="F71"/>
  <c r="F69" s="1"/>
  <c r="F68" s="1"/>
  <c r="E74" l="1"/>
  <c r="E27"/>
  <c r="F27"/>
  <c r="F115" s="1"/>
  <c r="E115" l="1"/>
</calcChain>
</file>

<file path=xl/sharedStrings.xml><?xml version="1.0" encoding="utf-8"?>
<sst xmlns="http://schemas.openxmlformats.org/spreadsheetml/2006/main" count="134" uniqueCount="107">
  <si>
    <t>Paprastosios išlaidos</t>
  </si>
  <si>
    <t>užmokestis</t>
  </si>
  <si>
    <t xml:space="preserve">Iš jų darbo </t>
  </si>
  <si>
    <t>Pagėgių savivaldybės tarybos</t>
  </si>
  <si>
    <t>Finansa-</t>
  </si>
  <si>
    <t>vimo</t>
  </si>
  <si>
    <t>šaltinis</t>
  </si>
  <si>
    <t xml:space="preserve"> Iš viso</t>
  </si>
  <si>
    <t>(Eurais)</t>
  </si>
  <si>
    <t>Priemonė pagal SVP</t>
  </si>
  <si>
    <t>SAVIVALDYBĖS ADMINISTRACIJA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</si>
  <si>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</si>
  <si>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</si>
  <si>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</si>
  <si>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</si>
  <si>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</si>
  <si>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03.KULTŪROS,TURIZMO IR SPORTO PLĖTOTĖS PROGRAMA</t>
  </si>
  <si>
    <t>08. Poilsis ,kultūra ir religija</t>
  </si>
  <si>
    <t>PAGĖGIŲ SAVIVALDYBĖS VYDŪNO VIEŠOJI BIBLIOTEKA</t>
  </si>
  <si>
    <t>Pagėgių savivaldybės Vydūno viešoji biblioteka (VBD bibliotekų dokumentams  įsigyti)</t>
  </si>
  <si>
    <t>02.UGDYMO UŽTIKRINIMO PROGRAMA</t>
  </si>
  <si>
    <t>09. Švietimas</t>
  </si>
  <si>
    <t xml:space="preserve">07.SOCIALINĖS PARAMOS ĮGYVENDINIMO IR SVEIKATOS PRIEŽIŪROS PROGRAMA </t>
  </si>
  <si>
    <t xml:space="preserve">10. Socialinė apsauga </t>
  </si>
  <si>
    <t>Vaikų dienos socialinės priežiūros paslaugos</t>
  </si>
  <si>
    <t>07.2.1.01.07.</t>
  </si>
  <si>
    <t>04.1.1.02.01</t>
  </si>
  <si>
    <t>03.3.2.02.03.</t>
  </si>
  <si>
    <t xml:space="preserve">Pagėgių vaiko globos centras, projektas ,,Vaikų gerovės ir saugumo didinimas, paslaugų šeimai   , globėjams (rūpintojams)kokybės didinimas bei prieinamumo plėtra </t>
  </si>
  <si>
    <t>5 priedas</t>
  </si>
  <si>
    <t>STONIŠKIŲ PAGRINDINĖ MOKYKLA</t>
  </si>
  <si>
    <t>Stoniškių pagrindinė mokykla</t>
  </si>
  <si>
    <t>Natkiškių Zosės Petraitienės pagrindinė mokykla</t>
  </si>
  <si>
    <t>NATKIŠKIŲ ZOSĖS PETRAITIENĖS PAGRINDINĖ MOKYKLA</t>
  </si>
  <si>
    <t>PAGĖGIŲ ALGIMANTO MACKAUS GIMNAZIJA</t>
  </si>
  <si>
    <t>Pagėgių Algimanto Mackaus gimnazija</t>
  </si>
  <si>
    <t>Vilkyškių Johaneso Bobrovskio gimnazija</t>
  </si>
  <si>
    <t>VILKYŠKIŲ JOHANESO BOBROVSKIO GIMNAZIJA</t>
  </si>
  <si>
    <t>02.3.1.01.01</t>
  </si>
  <si>
    <t>2022 m.vasario 14  d.</t>
  </si>
  <si>
    <t xml:space="preserve">            PAGĖGIŲ SAVIVALDYBĖS 2022 METŲ VALSTYBĖS BIUDŽETO IR KITOS  </t>
  </si>
  <si>
    <t>Programos, asignavimų valdytojai</t>
  </si>
  <si>
    <t xml:space="preserve">             TIKSLINĖS       DOTACIJOS</t>
  </si>
  <si>
    <t>Lopšelis darželis (ikimokyklinio ugdymo grupė)</t>
  </si>
  <si>
    <t>LOPŠELIS DARŽELIS (IKIMOKYKLINIO UGDYMO GRUPĖ)</t>
  </si>
  <si>
    <t>Vilkyškių Johaneso Bobrovskio gimnazija (ikimokyklinio ugdymo grupė)</t>
  </si>
  <si>
    <t>PAGĖGIŲ MENO IR SPORTO MOKYKLA</t>
  </si>
  <si>
    <t>Pagėgių meno ir sporto mokykla</t>
  </si>
  <si>
    <t>02.3.1.01.01.</t>
  </si>
  <si>
    <t>09.Švietimas</t>
  </si>
  <si>
    <t>Neformaliojo vaikų švietimo programoms</t>
  </si>
  <si>
    <t>Piniginė socialinė parama nepasiturintiems gyventojams</t>
  </si>
  <si>
    <t>PAGĖGIŲ SAVIVALDYBĖS ŠEIMOS GEROVĖS CENTRAS</t>
  </si>
  <si>
    <t>07.2.1.01.01.</t>
  </si>
  <si>
    <t>Projektas ,,Bendruomeninės kompleksinės paslaugos šeimai"</t>
  </si>
  <si>
    <t>Projektas "Integrali pagalba į namus"</t>
  </si>
  <si>
    <t>sprendimo Nr. T- 27</t>
  </si>
  <si>
    <t>(Pagėgių savivaldybės tarybos 2022m.</t>
  </si>
  <si>
    <t>Pagėgių savivaldybės Šeimos gerovės centras :</t>
  </si>
  <si>
    <t>Asmeninio asistento paslauga</t>
  </si>
  <si>
    <t>01. VALDYMO TOBULINIMO  PROGRAMA</t>
  </si>
  <si>
    <t>01.Bendros valstybės paslaugos</t>
  </si>
  <si>
    <t>Administracija</t>
  </si>
  <si>
    <t>01.2.2.01.01.06.</t>
  </si>
  <si>
    <t>04. Ekonomika</t>
  </si>
  <si>
    <t>Kita tikslinė dotacija (vietinės reikšmės keliams(gatvėms) tiesti, rekonstruoti,taisyti,prižiūrėti ir saugaus eismo sąlygoms užtikrinti</t>
  </si>
  <si>
    <t>05.1.2.03.01.</t>
  </si>
  <si>
    <t>Soc. Paslaugų srities darb. Min. pareiginės algos koef. didinti</t>
  </si>
  <si>
    <t>Pagėgių seniūnija valdymas (Soc.pasl.srities darb.min.par. Algos koef.didinti)</t>
  </si>
  <si>
    <t xml:space="preserve">Vilkyškių seniūnija valdymas(Soc.pasl.srities darb.min.par. Algos koef.didinti) </t>
  </si>
  <si>
    <t>Lumpėnų seniūnija valdymas  (Soc.pasl.srities darb.min.par. Algos koef.didinti)</t>
  </si>
  <si>
    <t>Natkiškių seniūnija valdymas  (Soc.pasl.srities darb.min.par. Algos koef.didinti)</t>
  </si>
  <si>
    <t xml:space="preserve">Stoniškių seniūnija valdymas (Soc.pasl.srities darb.min.par. Algos koef.didinti) </t>
  </si>
  <si>
    <t>PAGĖGIŲ PALAIKOMOJO GYDYMO SLAUGOS IR SENELIŲ GLOBOS NAMAI</t>
  </si>
  <si>
    <t>Pagėgių palaikomojo gydymo slaugos ir senelių globos namai (Soc. Paslaugų srities darb. Min. pareiginės algos koef. didinti )</t>
  </si>
  <si>
    <t>Būsto pritaikymo programa</t>
  </si>
  <si>
    <t>Socialinės reabilitacijos paslaugos neįgaliesiems</t>
  </si>
  <si>
    <t>07.2.1.01.03.</t>
  </si>
  <si>
    <t>07.2.1.01.04.</t>
  </si>
  <si>
    <t>07.2.1.01.02.</t>
  </si>
  <si>
    <t>Asmeninio asistento paslaugos administravimas</t>
  </si>
  <si>
    <t>Projektas,,Gerovės konsultantų modelio įdiegimas Pagėgių savivaldybėje"</t>
  </si>
  <si>
    <t>Pagal teisės aktus savivaldybėms perduotoms įstaigoms</t>
  </si>
  <si>
    <t>Bendrojo ugdymo užtikrinimui :</t>
  </si>
  <si>
    <t>VB lėšos mokytojų, dirbančių pagal ikimokyklinio, priešmokyklinio, bendrojo ugdymo ir profesinio mokymo programas, personalo optimizavimui ir atnaujinumui, apmokėti</t>
  </si>
  <si>
    <t>VB lėšos , skirtos savivaldybių bendrojo ugdymo mokyklų tinklo stiprinimo iniciatyvoms skatinti</t>
  </si>
  <si>
    <t>Socialinės reabilitacijos paslaugų neįgaliesiems teikimo bendruomenėje projektams įgyvendinti</t>
  </si>
  <si>
    <t>Sustiprinti lituanistinį,pilietinį ir kitų bendrųjų kompetencijų ugdymą (Vaikams atvykusiems iš Ukrainos ugdymui ir pavežėjimui į mokyklą ir atgal)</t>
  </si>
  <si>
    <t>Kompensacijos už būsto suteikimą užsieniečiams pasitraukusiems  iš Ukrainos dėl Rusijos Federacijos karinių veiksmų Ukrainoje.</t>
  </si>
  <si>
    <t>Teikti prieglobstį gavusiems užsieniečiams paramą integracijai (Vienkartinėms išmokoms įsikurti gyvenamoje vietoje ir mėnesinėms kompensacijoms vaiko ugdymo pagal ikim.ir priešm.ugdymo programą)</t>
  </si>
  <si>
    <t>07.2.1.01.08</t>
  </si>
  <si>
    <t>02.3.1.01.07</t>
  </si>
  <si>
    <t>02.3.1.01.02.</t>
  </si>
  <si>
    <t>07.2.1.01.09.02</t>
  </si>
  <si>
    <t>07.2.1.01.09.01</t>
  </si>
  <si>
    <t>02.3.1.01.09</t>
  </si>
  <si>
    <t>07.2.1.01.10</t>
  </si>
  <si>
    <t>Vadovaujančių soc.darbuotojų min. koef. padidinti</t>
  </si>
  <si>
    <t>07.2.1.04.01.</t>
  </si>
  <si>
    <t>liepos 28 d.sprendimo Nr.T-   redakcija )</t>
  </si>
  <si>
    <t>Vilkyškių Johaneso Bobrovskio gimnazija(suaugusių asmenų atvykusių iš Ukrainos lietuvių kalbai mokyti</t>
  </si>
  <si>
    <t>Projektų rengimas ir įgyvendinimas</t>
  </si>
  <si>
    <t>04.1.2.01.01.</t>
  </si>
  <si>
    <t>07.Sveikatos apsauga</t>
  </si>
  <si>
    <t>Sveikos gyvensenos įgūdžių stiprinimas ugdymo įstaigose ir bendruomenėse</t>
  </si>
  <si>
    <t>07.2.1.03.02.</t>
  </si>
  <si>
    <t xml:space="preserve">    PASKIRSTYMAS (2)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</si>
</sst>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2" xfId="0" applyFont="1" applyBorder="1"/>
    <xf numFmtId="0" fontId="2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Fill="1" applyBorder="1"/>
    <xf numFmtId="0" fontId="5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5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/>
    <xf numFmtId="0" fontId="6" fillId="0" borderId="11" xfId="0" applyFont="1" applyBorder="1"/>
    <xf numFmtId="0" fontId="6" fillId="0" borderId="12" xfId="0" applyFont="1" applyBorder="1"/>
    <xf numFmtId="0" fontId="5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Border="1"/>
    <xf numFmtId="0" fontId="6" fillId="0" borderId="17" xfId="0" applyFont="1" applyBorder="1"/>
    <xf numFmtId="0" fontId="6" fillId="0" borderId="18" xfId="0" applyFont="1" applyBorder="1"/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Border="1"/>
    <xf numFmtId="0" fontId="2" fillId="0" borderId="21" xfId="0" applyFont="1" applyBorder="1"/>
    <xf numFmtId="0" fontId="6" fillId="0" borderId="11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17" xfId="0" applyFont="1" applyBorder="1"/>
    <xf numFmtId="0" fontId="2" fillId="0" borderId="20" xfId="0" applyFont="1" applyFill="1" applyBorder="1"/>
    <xf numFmtId="0" fontId="2" fillId="0" borderId="0" xfId="0" applyFont="1" applyAlignment="1">
      <alignment vertical="center"/>
    </xf>
    <xf numFmtId="0" fontId="5" fillId="2" borderId="14" xfId="0" applyFont="1" applyFill="1" applyBorder="1"/>
    <xf numFmtId="0" fontId="5" fillId="2" borderId="15" xfId="0" applyFont="1" applyFill="1" applyBorder="1"/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22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6" fillId="0" borderId="23" xfId="0" applyFont="1" applyBorder="1"/>
    <xf numFmtId="0" fontId="5" fillId="0" borderId="24" xfId="0" applyFont="1" applyFill="1" applyBorder="1"/>
    <xf numFmtId="0" fontId="7" fillId="0" borderId="24" xfId="0" applyFont="1" applyFill="1" applyBorder="1"/>
    <xf numFmtId="0" fontId="2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0" fontId="6" fillId="0" borderId="1" xfId="0" applyFont="1" applyFill="1" applyBorder="1"/>
    <xf numFmtId="0" fontId="2" fillId="0" borderId="21" xfId="0" applyFont="1" applyFill="1" applyBorder="1"/>
    <xf numFmtId="0" fontId="2" fillId="0" borderId="24" xfId="0" applyFont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6" fillId="0" borderId="2" xfId="0" applyFont="1" applyFill="1" applyBorder="1"/>
    <xf numFmtId="0" fontId="2" fillId="0" borderId="2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5" fillId="2" borderId="28" xfId="0" applyFont="1" applyFill="1" applyBorder="1" applyAlignment="1">
      <alignment wrapText="1"/>
    </xf>
    <xf numFmtId="0" fontId="6" fillId="0" borderId="29" xfId="0" applyFont="1" applyBorder="1"/>
    <xf numFmtId="0" fontId="6" fillId="0" borderId="30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5" fillId="2" borderId="32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7" xfId="0" applyFont="1" applyFill="1" applyBorder="1"/>
    <xf numFmtId="0" fontId="6" fillId="0" borderId="18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0" fontId="6" fillId="0" borderId="33" xfId="0" applyFont="1" applyBorder="1"/>
    <xf numFmtId="0" fontId="2" fillId="0" borderId="33" xfId="0" applyFont="1" applyBorder="1" applyAlignment="1">
      <alignment wrapText="1"/>
    </xf>
    <xf numFmtId="0" fontId="2" fillId="0" borderId="11" xfId="0" applyFont="1" applyFill="1" applyBorder="1"/>
    <xf numFmtId="0" fontId="5" fillId="0" borderId="1" xfId="0" applyFont="1" applyBorder="1" applyAlignment="1">
      <alignment horizontal="center" wrapText="1"/>
    </xf>
  </cellXfs>
  <cellStyles count="1">
    <cellStyle name="Pa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>
      <selection activeCell="D16" sqref="D16"/>
    </sheetView>
  </sheetViews>
  <sheetFormatPr defaultRowHeight="12.75"/>
  <cols>
    <col min="1" max="1" width="6.140625" style="1" customWidth="1"/>
    <col min="2" max="2" width="44" style="1" customWidth="1"/>
    <col min="3" max="3" width="15.85546875" style="1" customWidth="1"/>
    <col min="4" max="4" width="12.28515625" style="1" customWidth="1"/>
    <col min="5" max="5" width="15.85546875" style="1" customWidth="1"/>
    <col min="6" max="6" width="18" style="1" customWidth="1"/>
    <col min="7" max="16384" width="9.140625" style="1"/>
  </cols>
  <sheetData>
    <row r="1" spans="1:8">
      <c r="E1" s="1" t="s">
        <v>3</v>
      </c>
    </row>
    <row r="2" spans="1:8">
      <c r="B2" s="2"/>
      <c r="C2" s="2"/>
      <c r="D2" s="2"/>
      <c r="E2" s="1" t="s">
        <v>39</v>
      </c>
    </row>
    <row r="3" spans="1:8">
      <c r="E3" s="1" t="s">
        <v>56</v>
      </c>
    </row>
    <row r="4" spans="1:8">
      <c r="A4" s="6"/>
      <c r="E4" s="1" t="s">
        <v>29</v>
      </c>
    </row>
    <row r="5" spans="1:8">
      <c r="A5" s="6"/>
      <c r="E5" s="1" t="s">
        <v>57</v>
      </c>
    </row>
    <row r="6" spans="1:8">
      <c r="A6" s="6"/>
      <c r="E6" s="1" t="s">
        <v>99</v>
      </c>
    </row>
    <row r="7" spans="1:8" ht="18.75">
      <c r="A7" s="7" t="s">
        <v>40</v>
      </c>
      <c r="B7" s="5"/>
      <c r="C7" s="5"/>
      <c r="D7" s="5"/>
      <c r="E7" s="5"/>
      <c r="F7" s="5"/>
      <c r="G7" s="5"/>
    </row>
    <row r="8" spans="1:8" ht="18.75">
      <c r="A8" s="6"/>
      <c r="B8" s="3" t="s">
        <v>42</v>
      </c>
      <c r="C8" s="5" t="s">
        <v>106</v>
      </c>
      <c r="D8" s="5"/>
      <c r="E8" s="3"/>
      <c r="F8" s="3"/>
      <c r="G8" s="4"/>
      <c r="H8" s="4"/>
    </row>
    <row r="9" spans="1:8" ht="15" customHeight="1">
      <c r="B9" s="2"/>
      <c r="C9" s="2"/>
      <c r="D9" s="2"/>
    </row>
    <row r="10" spans="1:8" ht="15.75" customHeight="1" thickBot="1">
      <c r="B10" s="2"/>
      <c r="C10" s="2"/>
      <c r="D10" s="2"/>
      <c r="F10" s="1" t="s">
        <v>8</v>
      </c>
    </row>
    <row r="11" spans="1:8" ht="15.75">
      <c r="A11" s="8"/>
      <c r="B11" s="22"/>
      <c r="C11" s="23"/>
      <c r="D11" s="23" t="s">
        <v>4</v>
      </c>
      <c r="E11" s="23" t="s">
        <v>0</v>
      </c>
      <c r="F11" s="24"/>
    </row>
    <row r="12" spans="1:8" ht="15.75">
      <c r="A12" s="8"/>
      <c r="B12" s="25" t="s">
        <v>41</v>
      </c>
      <c r="C12" s="120" t="s">
        <v>9</v>
      </c>
      <c r="D12" s="17" t="s">
        <v>5</v>
      </c>
      <c r="E12" s="17"/>
      <c r="F12" s="26" t="s">
        <v>2</v>
      </c>
    </row>
    <row r="13" spans="1:8" ht="15.75">
      <c r="A13" s="8"/>
      <c r="B13" s="25"/>
      <c r="C13" s="120"/>
      <c r="D13" s="17" t="s">
        <v>6</v>
      </c>
      <c r="E13" s="17" t="s">
        <v>7</v>
      </c>
      <c r="F13" s="26" t="s">
        <v>1</v>
      </c>
    </row>
    <row r="14" spans="1:8" ht="15.75">
      <c r="A14" s="8"/>
      <c r="B14" s="25"/>
      <c r="C14" s="120"/>
      <c r="D14" s="17"/>
      <c r="E14" s="17"/>
      <c r="F14" s="26"/>
    </row>
    <row r="15" spans="1:8" ht="13.5" thickBot="1">
      <c r="A15" s="6"/>
      <c r="B15" s="38">
        <v>1</v>
      </c>
      <c r="C15" s="39">
        <v>2</v>
      </c>
      <c r="D15" s="40">
        <v>3</v>
      </c>
      <c r="E15" s="40">
        <v>4</v>
      </c>
      <c r="F15" s="41">
        <v>5</v>
      </c>
    </row>
    <row r="16" spans="1:8" ht="13.5" thickBot="1">
      <c r="A16" s="6"/>
      <c r="B16" s="82"/>
      <c r="C16" s="85"/>
      <c r="D16" s="83"/>
      <c r="E16" s="83"/>
      <c r="F16" s="84"/>
    </row>
    <row r="17" spans="1:6" ht="35.25" customHeight="1" thickBot="1">
      <c r="A17" s="6"/>
      <c r="B17" s="80" t="s">
        <v>60</v>
      </c>
      <c r="C17" s="82"/>
      <c r="D17" s="83"/>
      <c r="E17" s="90">
        <f>SUM(E18)</f>
        <v>14358</v>
      </c>
      <c r="F17" s="91">
        <f>SUM(F18)</f>
        <v>13070</v>
      </c>
    </row>
    <row r="18" spans="1:6">
      <c r="A18" s="6"/>
      <c r="B18" s="86" t="s">
        <v>10</v>
      </c>
      <c r="C18" s="43"/>
      <c r="D18" s="81"/>
      <c r="E18" s="81">
        <f>SUM(E19)</f>
        <v>14358</v>
      </c>
      <c r="F18" s="89">
        <f>SUM(F19)</f>
        <v>13070</v>
      </c>
    </row>
    <row r="19" spans="1:6" ht="15.75">
      <c r="A19" s="6"/>
      <c r="B19" s="87" t="s">
        <v>61</v>
      </c>
      <c r="C19" s="18"/>
      <c r="D19" s="10"/>
      <c r="E19" s="10">
        <f>SUM(E20:E26)</f>
        <v>14358</v>
      </c>
      <c r="F19" s="13">
        <f>SUM(F20:F26)</f>
        <v>13070</v>
      </c>
    </row>
    <row r="20" spans="1:6" ht="18.75" customHeight="1">
      <c r="A20" s="6"/>
      <c r="B20" s="88" t="s">
        <v>62</v>
      </c>
      <c r="C20" s="18" t="s">
        <v>63</v>
      </c>
      <c r="D20" s="10"/>
      <c r="E20" s="99">
        <v>1099</v>
      </c>
      <c r="F20" s="100"/>
    </row>
    <row r="21" spans="1:6" ht="30" customHeight="1">
      <c r="A21" s="6"/>
      <c r="B21" s="96" t="s">
        <v>68</v>
      </c>
      <c r="C21" s="18" t="s">
        <v>96</v>
      </c>
      <c r="D21" s="10"/>
      <c r="E21" s="99">
        <v>3852</v>
      </c>
      <c r="F21" s="100">
        <v>3797</v>
      </c>
    </row>
    <row r="22" spans="1:6" ht="30.75" customHeight="1">
      <c r="A22" s="6"/>
      <c r="B22" s="96" t="s">
        <v>72</v>
      </c>
      <c r="C22" s="18" t="s">
        <v>96</v>
      </c>
      <c r="D22" s="10">
        <v>143</v>
      </c>
      <c r="E22" s="99">
        <v>1957</v>
      </c>
      <c r="F22" s="100">
        <v>1929</v>
      </c>
    </row>
    <row r="23" spans="1:6" ht="30" customHeight="1">
      <c r="A23" s="6"/>
      <c r="B23" s="96" t="s">
        <v>69</v>
      </c>
      <c r="C23" s="18" t="s">
        <v>96</v>
      </c>
      <c r="D23" s="10"/>
      <c r="E23" s="99">
        <v>3662</v>
      </c>
      <c r="F23" s="100">
        <v>3610</v>
      </c>
    </row>
    <row r="24" spans="1:6" ht="31.5" customHeight="1">
      <c r="A24" s="6"/>
      <c r="B24" s="96" t="s">
        <v>70</v>
      </c>
      <c r="C24" s="18" t="s">
        <v>96</v>
      </c>
      <c r="D24" s="10"/>
      <c r="E24" s="99">
        <v>1894</v>
      </c>
      <c r="F24" s="100">
        <v>1867</v>
      </c>
    </row>
    <row r="25" spans="1:6" ht="30" customHeight="1">
      <c r="A25" s="6"/>
      <c r="B25" s="96" t="s">
        <v>71</v>
      </c>
      <c r="C25" s="18" t="s">
        <v>96</v>
      </c>
      <c r="D25" s="10"/>
      <c r="E25" s="99">
        <v>1894</v>
      </c>
      <c r="F25" s="100">
        <v>1867</v>
      </c>
    </row>
    <row r="26" spans="1:6" ht="13.5" thickBot="1">
      <c r="A26" s="6"/>
      <c r="B26" s="76"/>
      <c r="C26" s="77"/>
      <c r="D26" s="78"/>
      <c r="E26" s="78"/>
      <c r="F26" s="79"/>
    </row>
    <row r="27" spans="1:6" ht="36.75" customHeight="1" thickBot="1">
      <c r="A27" s="6"/>
      <c r="B27" s="47" t="s">
        <v>20</v>
      </c>
      <c r="C27" s="48"/>
      <c r="D27" s="49"/>
      <c r="E27" s="49">
        <f>SUM(E29,E37,E42,E47,E52,E57,E63)</f>
        <v>143410</v>
      </c>
      <c r="F27" s="50">
        <f>SUM(F37,F42,F47,F52,F57,F63)</f>
        <v>58754</v>
      </c>
    </row>
    <row r="28" spans="1:6" ht="13.5" customHeight="1">
      <c r="A28" s="6"/>
      <c r="B28" s="35"/>
      <c r="C28" s="36"/>
      <c r="D28" s="37"/>
      <c r="E28" s="37"/>
      <c r="F28" s="44"/>
    </row>
    <row r="29" spans="1:6" ht="13.5" customHeight="1">
      <c r="A29" s="6"/>
      <c r="B29" s="31" t="s">
        <v>10</v>
      </c>
      <c r="C29" s="36"/>
      <c r="D29" s="37"/>
      <c r="E29" s="37">
        <f>SUM(E31)</f>
        <v>58842</v>
      </c>
      <c r="F29" s="44">
        <f>SUM(F31)</f>
        <v>0</v>
      </c>
    </row>
    <row r="30" spans="1:6" ht="11.25" customHeight="1">
      <c r="A30" s="6"/>
      <c r="B30" s="31"/>
      <c r="C30" s="36"/>
      <c r="D30" s="37"/>
      <c r="E30" s="37"/>
      <c r="F30" s="44"/>
    </row>
    <row r="31" spans="1:6" ht="13.5" customHeight="1">
      <c r="A31" s="6"/>
      <c r="B31" s="31" t="s">
        <v>49</v>
      </c>
      <c r="C31" s="36"/>
      <c r="D31" s="37"/>
      <c r="E31" s="37">
        <f>SUM(E32,E33,E36)</f>
        <v>58842</v>
      </c>
      <c r="F31" s="44">
        <f>SUM(F32)</f>
        <v>0</v>
      </c>
    </row>
    <row r="32" spans="1:6" ht="14.25" customHeight="1">
      <c r="A32" s="6"/>
      <c r="B32" s="42" t="s">
        <v>50</v>
      </c>
      <c r="C32" s="43" t="s">
        <v>48</v>
      </c>
      <c r="D32" s="37"/>
      <c r="E32" s="37">
        <v>37100</v>
      </c>
      <c r="F32" s="44"/>
    </row>
    <row r="33" spans="1:6" ht="14.25" customHeight="1">
      <c r="A33" s="6"/>
      <c r="B33" s="42" t="s">
        <v>83</v>
      </c>
      <c r="C33" s="43" t="s">
        <v>48</v>
      </c>
      <c r="D33" s="37"/>
      <c r="E33" s="37">
        <f>SUM(E34:E35)</f>
        <v>12930</v>
      </c>
      <c r="F33" s="44"/>
    </row>
    <row r="34" spans="1:6" ht="51" customHeight="1">
      <c r="A34" s="6"/>
      <c r="B34" s="42" t="s">
        <v>84</v>
      </c>
      <c r="C34" s="43" t="s">
        <v>91</v>
      </c>
      <c r="D34" s="37"/>
      <c r="E34" s="81">
        <v>6716</v>
      </c>
      <c r="F34" s="44"/>
    </row>
    <row r="35" spans="1:6" ht="25.5" customHeight="1">
      <c r="A35" s="6"/>
      <c r="B35" s="42" t="s">
        <v>85</v>
      </c>
      <c r="C35" s="43" t="s">
        <v>92</v>
      </c>
      <c r="D35" s="37"/>
      <c r="E35" s="81">
        <v>6214</v>
      </c>
      <c r="F35" s="44"/>
    </row>
    <row r="36" spans="1:6" ht="45.75" customHeight="1">
      <c r="A36" s="6"/>
      <c r="B36" s="33" t="s">
        <v>87</v>
      </c>
      <c r="C36" s="43" t="s">
        <v>95</v>
      </c>
      <c r="D36" s="37"/>
      <c r="E36" s="81">
        <v>8812</v>
      </c>
      <c r="F36" s="44"/>
    </row>
    <row r="37" spans="1:6" ht="25.5" customHeight="1">
      <c r="A37" s="6"/>
      <c r="B37" s="28" t="s">
        <v>44</v>
      </c>
      <c r="C37" s="19"/>
      <c r="D37" s="15"/>
      <c r="E37" s="15">
        <f>SUM(E40)</f>
        <v>28985</v>
      </c>
      <c r="F37" s="16">
        <f>SUM(F40)</f>
        <v>16563</v>
      </c>
    </row>
    <row r="38" spans="1:6" ht="12.75" customHeight="1">
      <c r="A38" s="6"/>
      <c r="B38" s="28"/>
      <c r="C38" s="19"/>
      <c r="D38" s="15"/>
      <c r="E38" s="15"/>
      <c r="F38" s="16"/>
    </row>
    <row r="39" spans="1:6" ht="11.25" customHeight="1">
      <c r="A39" s="6"/>
      <c r="B39" s="28" t="s">
        <v>21</v>
      </c>
      <c r="C39" s="19"/>
      <c r="D39" s="15"/>
      <c r="E39" s="15">
        <f>SUM(E40)</f>
        <v>28985</v>
      </c>
      <c r="F39" s="16">
        <f>SUM(F40)</f>
        <v>16563</v>
      </c>
    </row>
    <row r="40" spans="1:6" ht="12.75" customHeight="1">
      <c r="A40" s="6"/>
      <c r="B40" s="29" t="s">
        <v>43</v>
      </c>
      <c r="C40" s="18" t="s">
        <v>38</v>
      </c>
      <c r="D40" s="10">
        <v>143</v>
      </c>
      <c r="E40" s="99">
        <v>28985</v>
      </c>
      <c r="F40" s="100">
        <v>16563</v>
      </c>
    </row>
    <row r="41" spans="1:6">
      <c r="A41" s="6"/>
      <c r="B41" s="27"/>
      <c r="C41" s="18"/>
      <c r="D41" s="10"/>
      <c r="E41" s="99"/>
      <c r="F41" s="100"/>
    </row>
    <row r="42" spans="1:6">
      <c r="A42" s="6"/>
      <c r="B42" s="28" t="s">
        <v>30</v>
      </c>
      <c r="C42" s="18"/>
      <c r="D42" s="10"/>
      <c r="E42" s="111">
        <f>SUM(E44)</f>
        <v>6442</v>
      </c>
      <c r="F42" s="112">
        <f>SUM(F44)</f>
        <v>3681</v>
      </c>
    </row>
    <row r="43" spans="1:6">
      <c r="A43" s="6"/>
      <c r="B43" s="29"/>
      <c r="C43" s="18"/>
      <c r="D43" s="10"/>
      <c r="E43" s="99"/>
      <c r="F43" s="100"/>
    </row>
    <row r="44" spans="1:6">
      <c r="A44" s="6"/>
      <c r="B44" s="28" t="s">
        <v>21</v>
      </c>
      <c r="C44" s="18"/>
      <c r="D44" s="10"/>
      <c r="E44" s="99">
        <f>SUM(E45)</f>
        <v>6442</v>
      </c>
      <c r="F44" s="100">
        <f>SUM(F45)</f>
        <v>3681</v>
      </c>
    </row>
    <row r="45" spans="1:6">
      <c r="A45" s="6"/>
      <c r="B45" s="29" t="s">
        <v>31</v>
      </c>
      <c r="C45" s="18" t="s">
        <v>38</v>
      </c>
      <c r="D45" s="10">
        <v>143</v>
      </c>
      <c r="E45" s="99">
        <v>6442</v>
      </c>
      <c r="F45" s="100">
        <v>3681</v>
      </c>
    </row>
    <row r="46" spans="1:6">
      <c r="A46" s="6"/>
      <c r="B46" s="29"/>
      <c r="C46" s="18"/>
      <c r="D46" s="10"/>
      <c r="E46" s="99"/>
      <c r="F46" s="100"/>
    </row>
    <row r="47" spans="1:6" ht="25.5">
      <c r="A47" s="6"/>
      <c r="B47" s="28" t="s">
        <v>33</v>
      </c>
      <c r="C47" s="18"/>
      <c r="D47" s="10"/>
      <c r="E47" s="111">
        <f>SUM(E49)</f>
        <v>6442</v>
      </c>
      <c r="F47" s="112">
        <f>SUM(F49)</f>
        <v>3681</v>
      </c>
    </row>
    <row r="48" spans="1:6">
      <c r="A48" s="6"/>
      <c r="B48" s="28"/>
      <c r="C48" s="18"/>
      <c r="D48" s="10"/>
      <c r="E48" s="99"/>
      <c r="F48" s="100"/>
    </row>
    <row r="49" spans="1:6">
      <c r="A49" s="6"/>
      <c r="B49" s="28" t="s">
        <v>21</v>
      </c>
      <c r="C49" s="18"/>
      <c r="D49" s="10"/>
      <c r="E49" s="99">
        <f>SUM(E50)</f>
        <v>6442</v>
      </c>
      <c r="F49" s="100">
        <f>SUM(F50)</f>
        <v>3681</v>
      </c>
    </row>
    <row r="50" spans="1:6">
      <c r="A50" s="6"/>
      <c r="B50" s="29" t="s">
        <v>32</v>
      </c>
      <c r="C50" s="18" t="s">
        <v>38</v>
      </c>
      <c r="D50" s="10">
        <v>143</v>
      </c>
      <c r="E50" s="99">
        <v>6442</v>
      </c>
      <c r="F50" s="100">
        <v>3681</v>
      </c>
    </row>
    <row r="51" spans="1:6">
      <c r="A51" s="6"/>
      <c r="B51" s="29"/>
      <c r="C51" s="18"/>
      <c r="D51" s="10"/>
      <c r="E51" s="99"/>
      <c r="F51" s="100"/>
    </row>
    <row r="52" spans="1:6">
      <c r="A52" s="6"/>
      <c r="B52" s="28" t="s">
        <v>34</v>
      </c>
      <c r="C52" s="18"/>
      <c r="D52" s="10"/>
      <c r="E52" s="111">
        <f>SUM(E54)</f>
        <v>0</v>
      </c>
      <c r="F52" s="112">
        <f>SUM(F54)</f>
        <v>0</v>
      </c>
    </row>
    <row r="53" spans="1:6">
      <c r="A53" s="6"/>
      <c r="B53" s="29"/>
      <c r="C53" s="18"/>
      <c r="D53" s="10"/>
      <c r="E53" s="99"/>
      <c r="F53" s="100"/>
    </row>
    <row r="54" spans="1:6">
      <c r="A54" s="6"/>
      <c r="B54" s="28" t="s">
        <v>21</v>
      </c>
      <c r="C54" s="18"/>
      <c r="D54" s="10"/>
      <c r="E54" s="99">
        <f>SUM(E55)</f>
        <v>0</v>
      </c>
      <c r="F54" s="100">
        <f>SUM(F55)</f>
        <v>0</v>
      </c>
    </row>
    <row r="55" spans="1:6">
      <c r="A55" s="6"/>
      <c r="B55" s="29" t="s">
        <v>35</v>
      </c>
      <c r="C55" s="18" t="s">
        <v>38</v>
      </c>
      <c r="D55" s="10">
        <v>143</v>
      </c>
      <c r="E55" s="99"/>
      <c r="F55" s="100"/>
    </row>
    <row r="56" spans="1:6">
      <c r="A56" s="6"/>
      <c r="B56" s="29"/>
      <c r="C56" s="18"/>
      <c r="D56" s="10"/>
      <c r="E56" s="99"/>
      <c r="F56" s="100"/>
    </row>
    <row r="57" spans="1:6" ht="25.5">
      <c r="A57" s="6"/>
      <c r="B57" s="28" t="s">
        <v>37</v>
      </c>
      <c r="C57" s="18"/>
      <c r="D57" s="10"/>
      <c r="E57" s="111">
        <f>SUM(E59)</f>
        <v>16699</v>
      </c>
      <c r="F57" s="112">
        <f>SUM(F59)</f>
        <v>9201</v>
      </c>
    </row>
    <row r="58" spans="1:6">
      <c r="A58" s="6"/>
      <c r="B58" s="29"/>
      <c r="C58" s="18"/>
      <c r="D58" s="10"/>
      <c r="E58" s="99"/>
      <c r="F58" s="100"/>
    </row>
    <row r="59" spans="1:6">
      <c r="A59" s="6"/>
      <c r="B59" s="28" t="s">
        <v>21</v>
      </c>
      <c r="C59" s="18"/>
      <c r="D59" s="10"/>
      <c r="E59" s="99">
        <f>SUM(E60:E62)</f>
        <v>16699</v>
      </c>
      <c r="F59" s="100">
        <f>SUM(F60:F61)</f>
        <v>9201</v>
      </c>
    </row>
    <row r="60" spans="1:6">
      <c r="A60" s="6"/>
      <c r="B60" s="29" t="s">
        <v>36</v>
      </c>
      <c r="C60" s="18" t="s">
        <v>38</v>
      </c>
      <c r="D60" s="10">
        <v>143</v>
      </c>
      <c r="E60" s="99"/>
      <c r="F60" s="100"/>
    </row>
    <row r="61" spans="1:6" ht="25.5">
      <c r="A61" s="6"/>
      <c r="B61" s="29" t="s">
        <v>45</v>
      </c>
      <c r="C61" s="18"/>
      <c r="D61" s="10">
        <v>143</v>
      </c>
      <c r="E61" s="99">
        <v>16108</v>
      </c>
      <c r="F61" s="100">
        <v>9201</v>
      </c>
    </row>
    <row r="62" spans="1:6" ht="25.5">
      <c r="A62" s="6"/>
      <c r="B62" s="29" t="s">
        <v>100</v>
      </c>
      <c r="C62" s="18"/>
      <c r="D62" s="10">
        <v>143</v>
      </c>
      <c r="E62" s="10">
        <v>591</v>
      </c>
      <c r="F62" s="13"/>
    </row>
    <row r="63" spans="1:6">
      <c r="A63" s="6"/>
      <c r="B63" s="28" t="s">
        <v>46</v>
      </c>
      <c r="C63" s="18"/>
      <c r="D63" s="10"/>
      <c r="E63" s="15">
        <f>SUM(E65)</f>
        <v>26000</v>
      </c>
      <c r="F63" s="16">
        <f>SUM(F65)</f>
        <v>25628</v>
      </c>
    </row>
    <row r="64" spans="1:6">
      <c r="A64" s="6"/>
      <c r="B64" s="28"/>
      <c r="C64" s="18"/>
      <c r="D64" s="10"/>
      <c r="E64" s="10"/>
      <c r="F64" s="13"/>
    </row>
    <row r="65" spans="1:8">
      <c r="A65" s="6"/>
      <c r="B65" s="28" t="s">
        <v>21</v>
      </c>
      <c r="C65" s="18"/>
      <c r="D65" s="10"/>
      <c r="E65" s="10">
        <f>SUM(E66)</f>
        <v>26000</v>
      </c>
      <c r="F65" s="13">
        <f>SUM(F66)</f>
        <v>25628</v>
      </c>
    </row>
    <row r="66" spans="1:8">
      <c r="A66" s="6"/>
      <c r="B66" s="29" t="s">
        <v>47</v>
      </c>
      <c r="C66" s="18" t="s">
        <v>48</v>
      </c>
      <c r="D66" s="10">
        <v>143</v>
      </c>
      <c r="E66" s="10">
        <v>26000</v>
      </c>
      <c r="F66" s="13">
        <v>25628</v>
      </c>
    </row>
    <row r="67" spans="1:8" ht="13.5" thickBot="1">
      <c r="A67" s="6"/>
      <c r="B67" s="51"/>
      <c r="C67" s="52"/>
      <c r="D67" s="53"/>
      <c r="E67" s="53"/>
      <c r="F67" s="54"/>
    </row>
    <row r="68" spans="1:8" ht="37.5" customHeight="1" thickBot="1">
      <c r="A68" s="6"/>
      <c r="B68" s="60" t="s">
        <v>16</v>
      </c>
      <c r="C68" s="61"/>
      <c r="D68" s="62"/>
      <c r="E68" s="63">
        <f>SUM(E69)</f>
        <v>12760</v>
      </c>
      <c r="F68" s="64">
        <f>SUM(F69)</f>
        <v>0</v>
      </c>
    </row>
    <row r="69" spans="1:8" ht="31.5" customHeight="1">
      <c r="A69" s="6"/>
      <c r="B69" s="55" t="s">
        <v>18</v>
      </c>
      <c r="C69" s="56"/>
      <c r="D69" s="57"/>
      <c r="E69" s="58">
        <f>SUM(E71)</f>
        <v>12760</v>
      </c>
      <c r="F69" s="59">
        <f>SUM(F71)</f>
        <v>0</v>
      </c>
    </row>
    <row r="70" spans="1:8" ht="12.75" customHeight="1">
      <c r="A70" s="6"/>
      <c r="B70" s="30"/>
      <c r="C70" s="20"/>
      <c r="D70" s="9"/>
      <c r="E70" s="9"/>
      <c r="F70" s="14"/>
    </row>
    <row r="71" spans="1:8" ht="17.25" customHeight="1">
      <c r="A71" s="6"/>
      <c r="B71" s="31" t="s">
        <v>17</v>
      </c>
      <c r="C71" s="20"/>
      <c r="D71" s="9"/>
      <c r="E71" s="9">
        <f>SUM(E72:E72)</f>
        <v>12760</v>
      </c>
      <c r="F71" s="14">
        <f>SUM(F72:F72)</f>
        <v>0</v>
      </c>
      <c r="H71" s="73"/>
    </row>
    <row r="72" spans="1:8" ht="25.5">
      <c r="A72" s="6"/>
      <c r="B72" s="32" t="s">
        <v>19</v>
      </c>
      <c r="C72" s="20" t="s">
        <v>27</v>
      </c>
      <c r="D72" s="9">
        <v>143</v>
      </c>
      <c r="E72" s="9">
        <v>12760</v>
      </c>
      <c r="F72" s="14"/>
    </row>
    <row r="73" spans="1:8" ht="13.5" thickBot="1">
      <c r="A73" s="6"/>
      <c r="B73" s="65"/>
      <c r="C73" s="66"/>
      <c r="D73" s="67"/>
      <c r="E73" s="67"/>
      <c r="F73" s="68"/>
    </row>
    <row r="74" spans="1:8" ht="34.5" customHeight="1" thickBot="1">
      <c r="A74" s="6"/>
      <c r="B74" s="60" t="s">
        <v>12</v>
      </c>
      <c r="C74" s="70"/>
      <c r="D74" s="71"/>
      <c r="E74" s="63">
        <f t="shared" ref="E74:F76" si="0">SUM(E75)</f>
        <v>672916</v>
      </c>
      <c r="F74" s="64">
        <f t="shared" si="0"/>
        <v>0</v>
      </c>
    </row>
    <row r="75" spans="1:8" ht="21" customHeight="1">
      <c r="A75" s="6"/>
      <c r="B75" s="55" t="s">
        <v>10</v>
      </c>
      <c r="C75" s="69"/>
      <c r="D75" s="57"/>
      <c r="E75" s="58">
        <f>SUM(E76,E79,F75)</f>
        <v>672916</v>
      </c>
      <c r="F75" s="59">
        <f t="shared" si="0"/>
        <v>0</v>
      </c>
    </row>
    <row r="76" spans="1:8">
      <c r="A76" s="6"/>
      <c r="B76" s="31" t="s">
        <v>13</v>
      </c>
      <c r="C76" s="21"/>
      <c r="D76" s="9"/>
      <c r="E76" s="9">
        <f t="shared" si="0"/>
        <v>0</v>
      </c>
      <c r="F76" s="14">
        <f t="shared" si="0"/>
        <v>0</v>
      </c>
    </row>
    <row r="77" spans="1:8">
      <c r="A77" s="6"/>
      <c r="B77" s="32" t="s">
        <v>15</v>
      </c>
      <c r="C77" s="20" t="s">
        <v>14</v>
      </c>
      <c r="D77" s="9">
        <v>143</v>
      </c>
      <c r="E77" s="12"/>
      <c r="F77" s="98"/>
    </row>
    <row r="78" spans="1:8">
      <c r="A78" s="6"/>
      <c r="B78" s="65"/>
      <c r="C78" s="66"/>
      <c r="D78" s="67"/>
      <c r="E78" s="72"/>
      <c r="F78" s="94"/>
    </row>
    <row r="79" spans="1:8">
      <c r="A79" s="6"/>
      <c r="B79" s="92" t="s">
        <v>64</v>
      </c>
      <c r="C79" s="66"/>
      <c r="D79" s="67"/>
      <c r="E79" s="72">
        <f>SUM(E80:E81)</f>
        <v>672916</v>
      </c>
      <c r="F79" s="94">
        <f>SUM(F80)</f>
        <v>0</v>
      </c>
    </row>
    <row r="80" spans="1:8" ht="38.25">
      <c r="A80" s="6"/>
      <c r="B80" s="95" t="s">
        <v>65</v>
      </c>
      <c r="C80" s="66" t="s">
        <v>66</v>
      </c>
      <c r="D80" s="67">
        <v>143</v>
      </c>
      <c r="E80" s="72">
        <v>667900</v>
      </c>
      <c r="F80" s="94"/>
    </row>
    <row r="81" spans="1:6" ht="13.5" thickBot="1">
      <c r="A81" s="6"/>
      <c r="B81" s="65" t="s">
        <v>101</v>
      </c>
      <c r="C81" s="66" t="s">
        <v>102</v>
      </c>
      <c r="D81" s="67">
        <v>143</v>
      </c>
      <c r="E81" s="72">
        <v>5016</v>
      </c>
      <c r="F81" s="94"/>
    </row>
    <row r="82" spans="1:6" ht="48" customHeight="1" thickBot="1">
      <c r="A82" s="6"/>
      <c r="B82" s="60" t="s">
        <v>22</v>
      </c>
      <c r="C82" s="61"/>
      <c r="D82" s="62"/>
      <c r="E82" s="113">
        <f>SUM(E83,E97,E103)</f>
        <v>534596</v>
      </c>
      <c r="F82" s="114">
        <f>SUM(F83,F97,F103)</f>
        <v>109053</v>
      </c>
    </row>
    <row r="83" spans="1:6" ht="21" customHeight="1">
      <c r="A83" s="6"/>
      <c r="B83" s="105" t="s">
        <v>10</v>
      </c>
      <c r="C83" s="101"/>
      <c r="D83" s="57"/>
      <c r="E83" s="115">
        <f>SUM(E85,E87)</f>
        <v>227819</v>
      </c>
      <c r="F83" s="116">
        <f>SUM(F87)</f>
        <v>2053</v>
      </c>
    </row>
    <row r="84" spans="1:6" ht="21" customHeight="1">
      <c r="A84" s="6"/>
      <c r="B84" s="117"/>
      <c r="C84" s="101"/>
      <c r="D84" s="57"/>
      <c r="E84" s="115"/>
      <c r="F84" s="116"/>
    </row>
    <row r="85" spans="1:6" ht="21" customHeight="1">
      <c r="A85" s="6"/>
      <c r="B85" s="117" t="s">
        <v>103</v>
      </c>
      <c r="C85" s="101"/>
      <c r="D85" s="57"/>
      <c r="E85" s="115">
        <f>SUM(E86)</f>
        <v>2700</v>
      </c>
      <c r="F85" s="116"/>
    </row>
    <row r="86" spans="1:6" ht="21" customHeight="1">
      <c r="A86" s="6"/>
      <c r="B86" s="118" t="s">
        <v>104</v>
      </c>
      <c r="C86" s="101" t="s">
        <v>105</v>
      </c>
      <c r="D86" s="57">
        <v>143</v>
      </c>
      <c r="E86" s="119">
        <v>2700</v>
      </c>
      <c r="F86" s="116"/>
    </row>
    <row r="87" spans="1:6">
      <c r="A87" s="6"/>
      <c r="B87" s="106" t="s">
        <v>23</v>
      </c>
      <c r="C87" s="102"/>
      <c r="D87" s="9"/>
      <c r="E87" s="12">
        <f>SUM(E88:E96)</f>
        <v>225119</v>
      </c>
      <c r="F87" s="98">
        <f>SUM(F88:F96)</f>
        <v>2053</v>
      </c>
    </row>
    <row r="88" spans="1:6">
      <c r="A88" s="6"/>
      <c r="B88" s="107"/>
      <c r="C88" s="102"/>
      <c r="D88" s="9"/>
      <c r="E88" s="12"/>
      <c r="F88" s="98"/>
    </row>
    <row r="89" spans="1:6">
      <c r="A89" s="6"/>
      <c r="B89" s="108" t="s">
        <v>24</v>
      </c>
      <c r="C89" s="102" t="s">
        <v>25</v>
      </c>
      <c r="D89" s="9">
        <v>143</v>
      </c>
      <c r="E89" s="12">
        <v>81000</v>
      </c>
      <c r="F89" s="98">
        <v>1000</v>
      </c>
    </row>
    <row r="90" spans="1:6" ht="14.25" customHeight="1">
      <c r="A90" s="6"/>
      <c r="B90" s="108" t="s">
        <v>51</v>
      </c>
      <c r="C90" s="102" t="s">
        <v>79</v>
      </c>
      <c r="D90" s="9"/>
      <c r="E90" s="12">
        <v>122600</v>
      </c>
      <c r="F90" s="98"/>
    </row>
    <row r="91" spans="1:6" ht="14.25" customHeight="1">
      <c r="A91" s="6"/>
      <c r="B91" s="108" t="s">
        <v>75</v>
      </c>
      <c r="C91" s="102" t="s">
        <v>77</v>
      </c>
      <c r="D91" s="9"/>
      <c r="E91" s="12">
        <v>4129</v>
      </c>
      <c r="F91" s="98"/>
    </row>
    <row r="92" spans="1:6" ht="14.25" customHeight="1">
      <c r="A92" s="6"/>
      <c r="B92" s="108" t="s">
        <v>76</v>
      </c>
      <c r="C92" s="102" t="s">
        <v>78</v>
      </c>
      <c r="D92" s="9"/>
      <c r="E92" s="12">
        <v>101</v>
      </c>
      <c r="F92" s="98"/>
    </row>
    <row r="93" spans="1:6" ht="27.75" customHeight="1">
      <c r="A93" s="6"/>
      <c r="B93" s="108" t="s">
        <v>86</v>
      </c>
      <c r="C93" s="102" t="s">
        <v>78</v>
      </c>
      <c r="D93" s="9"/>
      <c r="E93" s="12">
        <v>13021</v>
      </c>
      <c r="F93" s="98"/>
    </row>
    <row r="94" spans="1:6" ht="48" customHeight="1">
      <c r="A94" s="6"/>
      <c r="B94" s="109" t="s">
        <v>88</v>
      </c>
      <c r="C94" s="102" t="s">
        <v>94</v>
      </c>
      <c r="D94" s="9"/>
      <c r="E94" s="12">
        <v>3199</v>
      </c>
      <c r="F94" s="98"/>
    </row>
    <row r="95" spans="1:6" ht="55.5" customHeight="1">
      <c r="A95" s="6"/>
      <c r="B95" s="109" t="s">
        <v>89</v>
      </c>
      <c r="C95" s="102" t="s">
        <v>93</v>
      </c>
      <c r="D95" s="9"/>
      <c r="E95" s="12"/>
      <c r="F95" s="98"/>
    </row>
    <row r="96" spans="1:6">
      <c r="A96" s="6"/>
      <c r="B96" s="107" t="s">
        <v>80</v>
      </c>
      <c r="C96" s="102" t="s">
        <v>90</v>
      </c>
      <c r="D96" s="9"/>
      <c r="E96" s="12">
        <v>1069</v>
      </c>
      <c r="F96" s="98">
        <v>1053</v>
      </c>
    </row>
    <row r="97" spans="1:6" ht="28.5" customHeight="1">
      <c r="A97" s="6"/>
      <c r="B97" s="106" t="s">
        <v>73</v>
      </c>
      <c r="C97" s="102"/>
      <c r="D97" s="9"/>
      <c r="E97" s="93">
        <f>SUM(E99)</f>
        <v>13512</v>
      </c>
      <c r="F97" s="97">
        <f>SUM(F99)</f>
        <v>13319</v>
      </c>
    </row>
    <row r="98" spans="1:6">
      <c r="A98" s="6"/>
      <c r="B98" s="108"/>
      <c r="C98" s="102"/>
      <c r="D98" s="9"/>
      <c r="E98" s="12"/>
      <c r="F98" s="14"/>
    </row>
    <row r="99" spans="1:6">
      <c r="A99" s="6"/>
      <c r="B99" s="106" t="s">
        <v>23</v>
      </c>
      <c r="C99" s="102"/>
      <c r="D99" s="9"/>
      <c r="E99" s="12">
        <f>SUM(E101)</f>
        <v>13512</v>
      </c>
      <c r="F99" s="98">
        <f>SUM(F101)</f>
        <v>13319</v>
      </c>
    </row>
    <row r="100" spans="1:6">
      <c r="A100" s="6"/>
      <c r="B100" s="108"/>
      <c r="C100" s="102"/>
      <c r="D100" s="9"/>
      <c r="E100" s="12"/>
      <c r="F100" s="14"/>
    </row>
    <row r="101" spans="1:6" ht="38.25">
      <c r="A101" s="6"/>
      <c r="B101" s="107" t="s">
        <v>74</v>
      </c>
      <c r="C101" s="102" t="s">
        <v>53</v>
      </c>
      <c r="D101" s="9">
        <v>143</v>
      </c>
      <c r="E101" s="12">
        <v>13512</v>
      </c>
      <c r="F101" s="98">
        <v>13319</v>
      </c>
    </row>
    <row r="102" spans="1:6">
      <c r="A102" s="6"/>
      <c r="B102" s="108"/>
      <c r="C102" s="102"/>
      <c r="D102" s="9"/>
      <c r="E102" s="12"/>
      <c r="F102" s="98"/>
    </row>
    <row r="103" spans="1:6" ht="29.25" customHeight="1">
      <c r="A103" s="6"/>
      <c r="B103" s="106" t="s">
        <v>52</v>
      </c>
      <c r="C103" s="102"/>
      <c r="D103" s="9"/>
      <c r="E103" s="93">
        <f>SUM(E104)</f>
        <v>293265</v>
      </c>
      <c r="F103" s="93">
        <f>SUM(F104)</f>
        <v>93681</v>
      </c>
    </row>
    <row r="104" spans="1:6">
      <c r="A104" s="6"/>
      <c r="B104" s="106" t="s">
        <v>23</v>
      </c>
      <c r="C104" s="102"/>
      <c r="D104" s="9"/>
      <c r="E104" s="93">
        <f>SUM(E106,E111,E112,E113,E114)</f>
        <v>293265</v>
      </c>
      <c r="F104" s="93">
        <f>SUM(F106,F111,F112,F113,F114)</f>
        <v>93681</v>
      </c>
    </row>
    <row r="105" spans="1:6">
      <c r="A105" s="6"/>
      <c r="B105" s="106"/>
      <c r="C105" s="102"/>
      <c r="D105" s="9"/>
      <c r="E105" s="93"/>
      <c r="F105" s="97"/>
    </row>
    <row r="106" spans="1:6">
      <c r="A106" s="6"/>
      <c r="B106" s="107" t="s">
        <v>58</v>
      </c>
      <c r="C106" s="102" t="s">
        <v>53</v>
      </c>
      <c r="D106" s="11">
        <v>143</v>
      </c>
      <c r="E106" s="93">
        <f>SUM(E107:E110)</f>
        <v>117725</v>
      </c>
      <c r="F106" s="93">
        <f>SUM(F107:F110)</f>
        <v>93681</v>
      </c>
    </row>
    <row r="107" spans="1:6">
      <c r="A107" s="6"/>
      <c r="B107" s="107" t="s">
        <v>59</v>
      </c>
      <c r="C107" s="102" t="s">
        <v>90</v>
      </c>
      <c r="D107" s="9"/>
      <c r="E107" s="12">
        <v>53456</v>
      </c>
      <c r="F107" s="98">
        <v>46350</v>
      </c>
    </row>
    <row r="108" spans="1:6" ht="25.5">
      <c r="A108" s="6"/>
      <c r="B108" s="107" t="s">
        <v>67</v>
      </c>
      <c r="C108" s="102" t="s">
        <v>96</v>
      </c>
      <c r="D108" s="9"/>
      <c r="E108" s="12">
        <v>36369</v>
      </c>
      <c r="F108" s="98">
        <v>35849</v>
      </c>
    </row>
    <row r="109" spans="1:6" ht="13.5" customHeight="1">
      <c r="A109" s="6"/>
      <c r="B109" s="107" t="s">
        <v>82</v>
      </c>
      <c r="C109" s="102"/>
      <c r="D109" s="9"/>
      <c r="E109" s="12">
        <v>16900</v>
      </c>
      <c r="F109" s="98">
        <v>640</v>
      </c>
    </row>
    <row r="110" spans="1:6">
      <c r="A110" s="6"/>
      <c r="B110" s="107" t="s">
        <v>97</v>
      </c>
      <c r="C110" s="102" t="s">
        <v>96</v>
      </c>
      <c r="D110" s="9"/>
      <c r="E110" s="12">
        <v>11000</v>
      </c>
      <c r="F110" s="98">
        <v>10842</v>
      </c>
    </row>
    <row r="111" spans="1:6" ht="26.25" customHeight="1" thickBot="1">
      <c r="A111" s="6"/>
      <c r="B111" s="107" t="s">
        <v>54</v>
      </c>
      <c r="C111" s="103" t="s">
        <v>98</v>
      </c>
      <c r="D111" s="9">
        <v>13</v>
      </c>
      <c r="E111" s="12">
        <v>50890</v>
      </c>
      <c r="F111" s="98"/>
    </row>
    <row r="112" spans="1:6" ht="13.5" thickBot="1">
      <c r="A112" s="6"/>
      <c r="B112" s="107" t="s">
        <v>55</v>
      </c>
      <c r="C112" s="103" t="s">
        <v>98</v>
      </c>
      <c r="D112" s="9">
        <v>13</v>
      </c>
      <c r="E112" s="12">
        <v>28710</v>
      </c>
      <c r="F112" s="98"/>
    </row>
    <row r="113" spans="1:6" ht="41.25" customHeight="1">
      <c r="A113" s="6"/>
      <c r="B113" s="107" t="s">
        <v>28</v>
      </c>
      <c r="C113" s="102" t="s">
        <v>26</v>
      </c>
      <c r="D113" s="9">
        <v>13</v>
      </c>
      <c r="E113" s="12">
        <v>23940</v>
      </c>
      <c r="F113" s="98"/>
    </row>
    <row r="114" spans="1:6" ht="26.25" thickBot="1">
      <c r="A114" s="34"/>
      <c r="B114" s="107" t="s">
        <v>81</v>
      </c>
      <c r="C114" s="103" t="s">
        <v>98</v>
      </c>
      <c r="D114" s="45">
        <v>13</v>
      </c>
      <c r="E114" s="45">
        <v>72000</v>
      </c>
      <c r="F114" s="46"/>
    </row>
    <row r="115" spans="1:6" ht="21" customHeight="1" thickBot="1">
      <c r="A115" s="34"/>
      <c r="B115" s="110" t="s">
        <v>11</v>
      </c>
      <c r="C115" s="104"/>
      <c r="D115" s="74"/>
      <c r="E115" s="74">
        <f>SUM(E17,E27,E68,E74,E82)</f>
        <v>1378040</v>
      </c>
      <c r="F115" s="75">
        <f>SUM(F17,F27,F68,F74,F82)</f>
        <v>180877</v>
      </c>
    </row>
  </sheetData>
  <mergeCells count="1">
    <mergeCell ref="C12:C14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50" sqref="C50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2022-04-05T12:45:39Z</cp:lastPrinted>
  <dcterms:created xsi:type="dcterms:W3CDTF">2006-05-19T12:04:31Z</dcterms:created>
  <dcterms:modified xsi:type="dcterms:W3CDTF">2022-07-22T07:32:25Z</dcterms:modified>
</cp:coreProperties>
</file>