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<sst xmlns="http://schemas.openxmlformats.org/spreadsheetml/2006/main" count="271" uniqueCount="213">
  <si>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</si>
  <si>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</si>
  <si>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</si>
  <si>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</si>
  <si>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</si>
  <si>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</si>
  <si>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</si>
  <si>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</si>
  <si>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</si>
  <si>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</si>
  <si>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</si>
  <si>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</si>
  <si>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</si>
  <si>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</si>
  <si>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</si>
  <si>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</si>
  <si>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</si>
  <si>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</si>
  <si>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</si>
  <si>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</si>
  <si>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</si>
  <si>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</si>
  <si>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</si>
  <si>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</si>
  <si>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</si>
  <si>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</si>
  <si>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</si>
  <si>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</si>
  <si>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</si>
  <si>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</si>
  <si>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</si>
  <si>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</si>
  <si>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</si>
  <si>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</si>
  <si>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</si>
  <si>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</si>
  <si>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</si>
  <si>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</si>
  <si>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</si>
  <si>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</si>
  <si>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</si>
  <si>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</si>
  <si>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</si>
  <si>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</si>
  <si>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</si>
  <si>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</si>
  <si>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</si>
  <si>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</si>
  <si>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</si>
  <si>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</si>
  <si>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</si>
  <si>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</si>
  <si>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</si>
  <si>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</si>
  <si>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</si>
  <si>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</si>
  <si>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</si>
  <si>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</si>
  <si>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</si>
  <si>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</si>
  <si>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</si>
  <si>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</si>
  <si>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</si>
  <si>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</si>
  <si>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</si>
  <si>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</si>
  <si>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</si>
  <si>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</si>
  <si>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</si>
  <si>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</si>
  <si>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</si>
  <si>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</si>
  <si>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</si>
  <si>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</si>
  <si>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</si>
  <si>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</si>
  <si>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</si>
  <si>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</si>
  <si>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</si>
  <si>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</si>
  <si>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</si>
  <si>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</si>
  <si>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</si>
  <si>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</si>
  <si>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</si>
  <si>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</si>
  <si>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</si>
  <si>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</si>
  <si>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</si>
  <si>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</si>
  <si>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</si>
  <si>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</si>
  <si>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</si>
  <si>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</si>
  <si>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</si>
  <si>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</si>
  <si>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</si>
  <si>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</si>
  <si>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</si>
  <si>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</si>
  <si>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</si>
  <si>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</si>
  <si>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</si>
  <si>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</si>
  <si>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</si>
  <si>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</si>
  <si>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</si>
  <si>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</si>
  <si>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</si>
  <si>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</si>
  <si>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</si>
  <si>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</si>
  <si>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</si>
  <si>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</si>
  <si>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</si>
  <si>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</si>
  <si>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</si>
  <si>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</si>
  <si>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</si>
  <si>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 SAVARANKIŠKOMS FUNKCIJOMS VYKDYTI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</si>
  <si>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</si>
  <si>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</si>
  <si>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</si>
  <si>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</si>
  <si>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</si>
  <si>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</si>
  <si>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</si>
  <si>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sprendimo Nr. T-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</si>
  <si>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</si>
  <si>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</si>
  <si>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</si>
  <si>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</si>
  <si>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</si>
  <si>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</si>
  <si>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</si>
  <si>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</si>
  <si>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</si>
  <si>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</si>
  <si>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</si>
  <si>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</si>
  <si>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</si>
  <si>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</si>
  <si>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</si>
  <si>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</si>
  <si>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</si>
  <si>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</si>
  <si>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</si>
  <si>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</si>
  <si>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</si>
  <si>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</si>
  <si>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</si>
  <si>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</si>
  <si>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</si>
  <si>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</si>
  <si>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</si>
  <si>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</si>
  <si>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</si>
  <si>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</si>
  <si>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</si>
  <si>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</si>
  <si>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</si>
  <si>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</si>
  <si>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</si>
  <si>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</si>
  <si>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</si>
  <si>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</si>
  <si>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</si>
  <si>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</si>
  <si>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</si>
  <si>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</si>
  <si>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</si>
  <si>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</si>
  <si>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</si>
  <si>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</si>
  <si>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</si>
  <si>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</si>
  <si>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</si>
  <si>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</si>
  <si>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</si>
  <si>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</si>
  <si>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</si>
  <si>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</si>
  <si>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</si>
  <si>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</si>
  <si>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</si>
  <si>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</si>
  <si>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</si>
  <si>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</si>
  <si>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</si>
  <si>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</si>
  <si>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</si>
  <si>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</si>
  <si>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</si>
  <si>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</si>
  <si>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</si>
  <si>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</si>
  <si>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</si>
  <si>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</si>
  <si>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</si>
  <si>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</si>
  <si>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</si>
  <si>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</si>
  <si>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</si>
  <si>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</si>
  <si>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PAGĖGIŲ SAVIVALDYBĖS  2021  METŲ  BIUDŽETO  ASIGNAVIMAI</t>
  </si>
  <si>
    <t>2021 m. vasario 18  d.</t>
  </si>
  <si>
    <t xml:space="preserve">Tarpinstitucinis bendradarbiavimas </t>
  </si>
  <si>
    <t>UAB "Pagėgių kominalinis ūkis" įstatinio kapitalo didinimui</t>
  </si>
  <si>
    <t>Vaiko dienos soc priežiūros paslaugos</t>
  </si>
  <si>
    <t xml:space="preserve">Kitos sveikatos priežiūros funkcijos (PSPC) </t>
  </si>
  <si>
    <t>02.2.2.01.01.</t>
  </si>
  <si>
    <t>05.1.2.06.02.</t>
  </si>
  <si>
    <t>7 priedas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</si>
</sst>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7"/>
  <sheetViews>
    <sheetView tabSelected="1" zoomScalePageLayoutView="0" workbookViewId="0" topLeftCell="A172">
      <selection activeCell="F136" sqref="F136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120</v>
      </c>
    </row>
    <row r="3" ht="12.75">
      <c r="G3" s="1" t="s">
        <v>205</v>
      </c>
    </row>
    <row r="4" ht="12.75">
      <c r="G4" s="1" t="s">
        <v>127</v>
      </c>
    </row>
    <row r="5" spans="3:15" ht="15.75">
      <c r="C5" s="2"/>
      <c r="D5" s="2"/>
      <c r="G5" s="1" t="s">
        <v>212</v>
      </c>
      <c r="M5" s="8"/>
      <c r="N5" s="8"/>
      <c r="O5" s="8"/>
    </row>
    <row r="6" spans="3:14" ht="18.75">
      <c r="C6" s="18" t="s">
        <v>204</v>
      </c>
      <c r="D6" s="18"/>
      <c r="H6" s="24"/>
      <c r="I6" s="24"/>
      <c r="J6" s="24"/>
      <c r="M6" s="8"/>
      <c r="N6" s="8"/>
    </row>
    <row r="7" spans="3:15" ht="18.75">
      <c r="C7" s="32" t="s">
        <v>119</v>
      </c>
      <c r="D7" s="32"/>
      <c r="E7" s="19"/>
      <c r="M7" s="8"/>
      <c r="N7" s="8"/>
      <c r="O7" s="8"/>
    </row>
    <row r="8" spans="3:15" ht="15.75">
      <c r="C8" s="26"/>
      <c r="D8" s="26"/>
      <c r="M8" s="8"/>
      <c r="N8" s="8"/>
      <c r="O8" s="8"/>
    </row>
    <row r="9" spans="3:16" ht="15.75">
      <c r="C9" s="24"/>
      <c r="D9" s="24"/>
      <c r="M9" s="22"/>
      <c r="N9" s="22"/>
      <c r="O9" s="23"/>
      <c r="P9" s="22"/>
    </row>
    <row r="10" spans="2:16" ht="16.5" thickBot="1">
      <c r="B10" s="8"/>
      <c r="C10" s="2"/>
      <c r="D10" s="2"/>
      <c r="E10" s="23"/>
      <c r="F10" s="23"/>
      <c r="G10" s="23"/>
      <c r="H10" s="23" t="s">
        <v>115</v>
      </c>
      <c r="I10" s="23"/>
      <c r="J10" s="23"/>
      <c r="K10" s="23"/>
      <c r="L10" s="23"/>
      <c r="M10" s="23"/>
      <c r="N10" s="23"/>
      <c r="O10" s="23"/>
      <c r="P10" s="23"/>
    </row>
    <row r="11" spans="2:16" ht="15.75">
      <c r="B11" s="30"/>
      <c r="C11" s="105"/>
      <c r="D11" s="107"/>
      <c r="E11" s="57" t="s">
        <v>199</v>
      </c>
      <c r="F11" s="9" t="s">
        <v>46</v>
      </c>
      <c r="G11" s="9"/>
      <c r="H11" s="10"/>
      <c r="I11" s="11"/>
      <c r="J11" s="11"/>
      <c r="K11" s="11"/>
      <c r="L11" s="27"/>
      <c r="M11" s="11"/>
      <c r="N11" s="11"/>
      <c r="O11" s="11"/>
      <c r="P11" s="27"/>
    </row>
    <row r="12" spans="2:16" ht="15.75">
      <c r="B12" s="31"/>
      <c r="C12" s="11"/>
      <c r="D12" s="108"/>
      <c r="E12" s="58" t="s">
        <v>201</v>
      </c>
      <c r="F12" s="12" t="s">
        <v>48</v>
      </c>
      <c r="G12" s="12"/>
      <c r="H12" s="13"/>
      <c r="I12" s="11"/>
      <c r="J12" s="11"/>
      <c r="K12" s="11"/>
      <c r="L12" s="27"/>
      <c r="M12" s="11"/>
      <c r="N12" s="11"/>
      <c r="O12" s="11"/>
      <c r="P12" s="27"/>
    </row>
    <row r="13" spans="2:16" ht="65.25" customHeight="1" thickBot="1">
      <c r="B13" s="106" t="s">
        <v>100</v>
      </c>
      <c r="C13" s="104" t="s">
        <v>111</v>
      </c>
      <c r="D13" s="109" t="s">
        <v>202</v>
      </c>
      <c r="E13" s="59" t="s">
        <v>200</v>
      </c>
      <c r="F13" s="29" t="s">
        <v>26</v>
      </c>
      <c r="G13" s="14" t="s">
        <v>47</v>
      </c>
      <c r="H13" s="15" t="s">
        <v>9</v>
      </c>
      <c r="I13" s="27"/>
      <c r="J13" s="11"/>
      <c r="K13" s="27"/>
      <c r="L13" s="27"/>
      <c r="M13" s="27"/>
      <c r="N13" s="11"/>
      <c r="O13" s="27"/>
      <c r="P13" s="27"/>
    </row>
    <row r="14" spans="2:16" ht="12.75" customHeight="1" thickBot="1">
      <c r="B14" s="98">
        <v>1</v>
      </c>
      <c r="C14" s="79">
        <v>2</v>
      </c>
      <c r="D14" s="80">
        <v>3</v>
      </c>
      <c r="E14" s="81">
        <v>4</v>
      </c>
      <c r="F14" s="82">
        <v>5</v>
      </c>
      <c r="G14" s="81">
        <v>6</v>
      </c>
      <c r="H14" s="83">
        <v>7</v>
      </c>
      <c r="I14" s="28"/>
      <c r="J14" s="28"/>
      <c r="K14" s="28"/>
      <c r="L14" s="28"/>
      <c r="M14" s="28"/>
      <c r="N14" s="28"/>
      <c r="O14" s="28"/>
      <c r="P14" s="28"/>
    </row>
    <row r="15" spans="2:16" ht="34.5" customHeight="1" thickBot="1">
      <c r="B15" s="99">
        <v>1</v>
      </c>
      <c r="C15" s="72" t="s">
        <v>121</v>
      </c>
      <c r="D15" s="73"/>
      <c r="E15" s="60">
        <f>SUM(E16,E47)</f>
        <v>2610195</v>
      </c>
      <c r="F15" s="60">
        <f>SUM(F16,F47)</f>
        <v>2016395</v>
      </c>
      <c r="G15" s="60">
        <f>SUM(G16,G47)</f>
        <v>1639759</v>
      </c>
      <c r="H15" s="60">
        <f>SUM(H16,H47)</f>
        <v>593800</v>
      </c>
      <c r="I15" s="7"/>
      <c r="J15" s="7"/>
      <c r="K15" s="7"/>
      <c r="L15" s="7"/>
      <c r="M15" s="7"/>
      <c r="N15" s="7"/>
      <c r="O15" s="7"/>
      <c r="P15" s="7"/>
    </row>
    <row r="16" spans="2:16" ht="15" customHeight="1">
      <c r="B16" s="100">
        <v>2</v>
      </c>
      <c r="C16" s="67" t="s">
        <v>79</v>
      </c>
      <c r="D16" s="68"/>
      <c r="E16" s="69">
        <f>SUM(E17,E39,E42,E44)</f>
        <v>2582989</v>
      </c>
      <c r="F16" s="70">
        <f>SUM(F17,F39,F42,F44)</f>
        <v>1989189</v>
      </c>
      <c r="G16" s="70">
        <f>SUM(G17,G39,G42,G44)</f>
        <v>1624091</v>
      </c>
      <c r="H16" s="71">
        <f>SUM(H17,H39,H42,H44)</f>
        <v>593800</v>
      </c>
      <c r="I16" s="7"/>
      <c r="J16" s="7"/>
      <c r="K16" s="7"/>
      <c r="L16" s="7"/>
      <c r="M16" s="7"/>
      <c r="N16" s="7"/>
      <c r="O16" s="7"/>
      <c r="P16" s="7"/>
    </row>
    <row r="17" spans="2:16" ht="15.75">
      <c r="B17" s="100">
        <v>3</v>
      </c>
      <c r="C17" s="44" t="s">
        <v>85</v>
      </c>
      <c r="D17" s="66"/>
      <c r="E17" s="61">
        <f>SUM(E18:E38)</f>
        <v>2520738</v>
      </c>
      <c r="F17" s="61">
        <f>SUM(F18:F38)</f>
        <v>1926938</v>
      </c>
      <c r="G17" s="61">
        <f>SUM(G18:G38)</f>
        <v>1565331</v>
      </c>
      <c r="H17" s="61">
        <f>SUM(H18:H38)</f>
        <v>593800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4</v>
      </c>
      <c r="C18" s="45" t="s">
        <v>32</v>
      </c>
      <c r="D18" s="84" t="s">
        <v>189</v>
      </c>
      <c r="E18" s="62">
        <f>SUM(F18+H18)</f>
        <v>199110</v>
      </c>
      <c r="F18" s="35">
        <v>199110</v>
      </c>
      <c r="G18" s="35">
        <v>122370</v>
      </c>
      <c r="H18" s="36"/>
      <c r="I18" s="25"/>
      <c r="J18" s="25"/>
      <c r="K18" s="25"/>
      <c r="L18" s="25"/>
      <c r="M18" s="25"/>
      <c r="N18" s="25"/>
      <c r="O18" s="25"/>
      <c r="P18" s="25"/>
    </row>
    <row r="19" spans="2:16" ht="15.75">
      <c r="B19" s="100">
        <v>5</v>
      </c>
      <c r="C19" s="45" t="s">
        <v>53</v>
      </c>
      <c r="D19" s="84" t="s">
        <v>191</v>
      </c>
      <c r="E19" s="62">
        <f aca="true" t="shared" si="0" ref="E19:E38">SUM(F19+H19)</f>
        <v>15363</v>
      </c>
      <c r="F19" s="35">
        <v>15363</v>
      </c>
      <c r="G19" s="35"/>
      <c r="H19" s="36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100">
        <v>6</v>
      </c>
      <c r="C20" s="45" t="s">
        <v>6</v>
      </c>
      <c r="D20" s="84" t="s">
        <v>192</v>
      </c>
      <c r="E20" s="62">
        <f t="shared" si="0"/>
        <v>59148</v>
      </c>
      <c r="F20" s="35">
        <v>59148</v>
      </c>
      <c r="G20" s="35">
        <v>57621</v>
      </c>
      <c r="H20" s="36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7</v>
      </c>
      <c r="C21" s="45" t="s">
        <v>45</v>
      </c>
      <c r="D21" s="84" t="s">
        <v>190</v>
      </c>
      <c r="E21" s="62">
        <f t="shared" si="0"/>
        <v>1269953</v>
      </c>
      <c r="F21" s="35">
        <v>1249653</v>
      </c>
      <c r="G21" s="35">
        <v>1084342</v>
      </c>
      <c r="H21" s="36">
        <v>20300</v>
      </c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100">
        <v>8</v>
      </c>
      <c r="C22" s="45" t="s">
        <v>27</v>
      </c>
      <c r="D22" s="84" t="s">
        <v>184</v>
      </c>
      <c r="E22" s="62">
        <f t="shared" si="0"/>
        <v>111155</v>
      </c>
      <c r="F22" s="35">
        <v>111155</v>
      </c>
      <c r="G22" s="35">
        <v>92705</v>
      </c>
      <c r="H22" s="36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0">
        <v>9</v>
      </c>
      <c r="C23" s="45" t="s">
        <v>28</v>
      </c>
      <c r="D23" s="84" t="s">
        <v>185</v>
      </c>
      <c r="E23" s="62">
        <f t="shared" si="0"/>
        <v>66410</v>
      </c>
      <c r="F23" s="35">
        <v>66410</v>
      </c>
      <c r="G23" s="35">
        <v>52182</v>
      </c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10</v>
      </c>
      <c r="C24" s="45" t="s">
        <v>29</v>
      </c>
      <c r="D24" s="84" t="s">
        <v>186</v>
      </c>
      <c r="E24" s="62">
        <f t="shared" si="0"/>
        <v>72828</v>
      </c>
      <c r="F24" s="35">
        <v>72828</v>
      </c>
      <c r="G24" s="35">
        <v>61800</v>
      </c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0">
        <v>11</v>
      </c>
      <c r="C25" s="45" t="s">
        <v>30</v>
      </c>
      <c r="D25" s="84" t="s">
        <v>187</v>
      </c>
      <c r="E25" s="62">
        <f t="shared" si="0"/>
        <v>51578</v>
      </c>
      <c r="F25" s="35">
        <v>51578</v>
      </c>
      <c r="G25" s="35">
        <v>41419</v>
      </c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0">
        <v>12</v>
      </c>
      <c r="C26" s="45" t="s">
        <v>31</v>
      </c>
      <c r="D26" s="84" t="s">
        <v>188</v>
      </c>
      <c r="E26" s="62">
        <f t="shared" si="0"/>
        <v>45811</v>
      </c>
      <c r="F26" s="35">
        <v>45811</v>
      </c>
      <c r="G26" s="35">
        <v>37449</v>
      </c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16.5" customHeight="1">
      <c r="B27" s="99">
        <v>13</v>
      </c>
      <c r="C27" s="46" t="s">
        <v>206</v>
      </c>
      <c r="D27" s="84" t="s">
        <v>210</v>
      </c>
      <c r="E27" s="62">
        <f t="shared" si="0"/>
        <v>3287</v>
      </c>
      <c r="F27" s="35">
        <v>3287</v>
      </c>
      <c r="G27" s="35">
        <v>3149</v>
      </c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15.75">
      <c r="B28" s="100">
        <v>14</v>
      </c>
      <c r="C28" s="45" t="s">
        <v>23</v>
      </c>
      <c r="D28" s="84" t="s">
        <v>133</v>
      </c>
      <c r="E28" s="62">
        <f t="shared" si="0"/>
        <v>783</v>
      </c>
      <c r="F28" s="35">
        <v>783</v>
      </c>
      <c r="G28" s="35">
        <v>449</v>
      </c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8" customHeight="1">
      <c r="B29" s="100">
        <v>15</v>
      </c>
      <c r="C29" s="46" t="s">
        <v>14</v>
      </c>
      <c r="D29" s="84" t="s">
        <v>133</v>
      </c>
      <c r="E29" s="62">
        <f t="shared" si="0"/>
        <v>0</v>
      </c>
      <c r="F29" s="35"/>
      <c r="G29" s="35"/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15.75">
      <c r="B30" s="99">
        <v>16</v>
      </c>
      <c r="C30" s="46" t="s">
        <v>13</v>
      </c>
      <c r="D30" s="84" t="s">
        <v>133</v>
      </c>
      <c r="E30" s="62">
        <f t="shared" si="0"/>
        <v>7065</v>
      </c>
      <c r="F30" s="35">
        <v>7065</v>
      </c>
      <c r="G30" s="35">
        <v>6911</v>
      </c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100">
        <v>17</v>
      </c>
      <c r="C31" s="45" t="s">
        <v>15</v>
      </c>
      <c r="D31" s="84" t="s">
        <v>133</v>
      </c>
      <c r="E31" s="62">
        <f t="shared" si="0"/>
        <v>6288</v>
      </c>
      <c r="F31" s="35">
        <v>6288</v>
      </c>
      <c r="G31" s="35">
        <v>4934</v>
      </c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0">
        <v>18</v>
      </c>
      <c r="C32" s="45" t="s">
        <v>4</v>
      </c>
      <c r="D32" s="84" t="s">
        <v>133</v>
      </c>
      <c r="E32" s="62">
        <f t="shared" si="0"/>
        <v>0</v>
      </c>
      <c r="F32" s="35"/>
      <c r="G32" s="35"/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19</v>
      </c>
      <c r="C33" s="45" t="s">
        <v>1</v>
      </c>
      <c r="D33" s="84" t="s">
        <v>133</v>
      </c>
      <c r="E33" s="62">
        <f t="shared" si="0"/>
        <v>4400</v>
      </c>
      <c r="F33" s="35">
        <v>4400</v>
      </c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7.25" customHeight="1">
      <c r="B34" s="100">
        <v>20</v>
      </c>
      <c r="C34" s="46" t="s">
        <v>8</v>
      </c>
      <c r="D34" s="84" t="s">
        <v>133</v>
      </c>
      <c r="E34" s="62">
        <f t="shared" si="0"/>
        <v>0</v>
      </c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30" customHeight="1">
      <c r="B35" s="100">
        <v>21</v>
      </c>
      <c r="C35" s="46" t="s">
        <v>107</v>
      </c>
      <c r="D35" s="84" t="s">
        <v>133</v>
      </c>
      <c r="E35" s="62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13.5" customHeight="1">
      <c r="B36" s="99">
        <v>22</v>
      </c>
      <c r="C36" s="45" t="s">
        <v>2</v>
      </c>
      <c r="D36" s="84" t="s">
        <v>133</v>
      </c>
      <c r="E36" s="62">
        <f t="shared" si="0"/>
        <v>3759</v>
      </c>
      <c r="F36" s="35">
        <v>3759</v>
      </c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5.75">
      <c r="B37" s="100">
        <v>23</v>
      </c>
      <c r="C37" s="45" t="s">
        <v>49</v>
      </c>
      <c r="D37" s="84" t="s">
        <v>134</v>
      </c>
      <c r="E37" s="62">
        <f t="shared" si="0"/>
        <v>573500</v>
      </c>
      <c r="F37" s="35"/>
      <c r="G37" s="35"/>
      <c r="H37" s="36">
        <v>573500</v>
      </c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100">
        <v>24</v>
      </c>
      <c r="C38" s="45" t="s">
        <v>0</v>
      </c>
      <c r="D38" s="84" t="s">
        <v>135</v>
      </c>
      <c r="E38" s="62">
        <f t="shared" si="0"/>
        <v>30300</v>
      </c>
      <c r="F38" s="35">
        <v>30300</v>
      </c>
      <c r="G38" s="35"/>
      <c r="H38" s="36"/>
      <c r="I38" s="25"/>
      <c r="J38" s="25"/>
      <c r="K38" s="25"/>
      <c r="L38" s="25"/>
      <c r="M38" s="7"/>
      <c r="N38" s="25"/>
      <c r="O38" s="25"/>
      <c r="P38" s="25"/>
    </row>
    <row r="39" spans="2:16" ht="15.75">
      <c r="B39" s="99">
        <v>25</v>
      </c>
      <c r="C39" s="44" t="s">
        <v>86</v>
      </c>
      <c r="D39" s="84"/>
      <c r="E39" s="61">
        <f>SUM(E40:E41)</f>
        <v>0</v>
      </c>
      <c r="F39" s="61">
        <f>SUM(F40:F41)</f>
        <v>0</v>
      </c>
      <c r="G39" s="61">
        <f>SUM(G40:G41)</f>
        <v>0</v>
      </c>
      <c r="H39" s="61">
        <f>SUM(H40:H41)</f>
        <v>0</v>
      </c>
      <c r="I39" s="7"/>
      <c r="J39" s="7"/>
      <c r="K39" s="7"/>
      <c r="L39" s="7"/>
      <c r="M39" s="7"/>
      <c r="N39" s="7"/>
      <c r="O39" s="7"/>
      <c r="P39" s="7"/>
    </row>
    <row r="40" spans="2:16" ht="15.75">
      <c r="B40" s="100">
        <v>26</v>
      </c>
      <c r="C40" s="46" t="s">
        <v>17</v>
      </c>
      <c r="D40" s="84" t="s">
        <v>136</v>
      </c>
      <c r="E40" s="62">
        <f>SUM(F40+H40)</f>
        <v>0</v>
      </c>
      <c r="F40" s="35"/>
      <c r="G40" s="35"/>
      <c r="H40" s="36"/>
      <c r="I40" s="25"/>
      <c r="J40" s="25"/>
      <c r="K40" s="25"/>
      <c r="L40" s="25"/>
      <c r="M40" s="25"/>
      <c r="N40" s="25"/>
      <c r="O40" s="25"/>
      <c r="P40" s="25"/>
    </row>
    <row r="41" spans="2:16" ht="15.75">
      <c r="B41" s="100">
        <v>27</v>
      </c>
      <c r="C41" s="45" t="s">
        <v>33</v>
      </c>
      <c r="D41" s="84" t="s">
        <v>136</v>
      </c>
      <c r="E41" s="62">
        <f>SUM(F41+H41)</f>
        <v>0</v>
      </c>
      <c r="F41" s="35"/>
      <c r="G41" s="35"/>
      <c r="H41" s="36"/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28</v>
      </c>
      <c r="C42" s="44" t="s">
        <v>88</v>
      </c>
      <c r="D42" s="86"/>
      <c r="E42" s="61">
        <f>SUM(E43:E43)</f>
        <v>0</v>
      </c>
      <c r="F42" s="61">
        <f>SUM(F43:F43)</f>
        <v>0</v>
      </c>
      <c r="G42" s="61">
        <f>SUM(G43:G43)</f>
        <v>0</v>
      </c>
      <c r="H42" s="61">
        <f>SUM(H43:H43)</f>
        <v>0</v>
      </c>
      <c r="I42" s="7"/>
      <c r="J42" s="7"/>
      <c r="K42" s="7"/>
      <c r="L42" s="7"/>
      <c r="M42" s="7"/>
      <c r="N42" s="7"/>
      <c r="O42" s="7"/>
      <c r="P42" s="7"/>
    </row>
    <row r="43" spans="2:16" ht="15.75">
      <c r="B43" s="100">
        <v>29</v>
      </c>
      <c r="C43" s="45" t="s">
        <v>99</v>
      </c>
      <c r="D43" s="84" t="s">
        <v>137</v>
      </c>
      <c r="E43" s="62">
        <f>SUM(F43,H43)</f>
        <v>0</v>
      </c>
      <c r="F43" s="35"/>
      <c r="G43" s="35"/>
      <c r="H43" s="36"/>
      <c r="I43" s="25"/>
      <c r="J43" s="25"/>
      <c r="K43" s="25"/>
      <c r="L43" s="25"/>
      <c r="M43" s="25"/>
      <c r="N43" s="25"/>
      <c r="O43" s="25"/>
      <c r="P43" s="25"/>
    </row>
    <row r="44" spans="2:16" ht="15.75">
      <c r="B44" s="100">
        <v>30</v>
      </c>
      <c r="C44" s="44" t="s">
        <v>89</v>
      </c>
      <c r="D44" s="86"/>
      <c r="E44" s="61">
        <f>SUM(E45:E45)</f>
        <v>62251</v>
      </c>
      <c r="F44" s="61">
        <f>SUM(F45:F45)</f>
        <v>62251</v>
      </c>
      <c r="G44" s="61">
        <f>SUM(G45:G45)</f>
        <v>58760</v>
      </c>
      <c r="H44" s="61">
        <f>SUM(H45:H45)</f>
        <v>0</v>
      </c>
      <c r="I44" s="7"/>
      <c r="J44" s="7"/>
      <c r="K44" s="7"/>
      <c r="L44" s="7"/>
      <c r="M44" s="7"/>
      <c r="N44" s="7"/>
      <c r="O44" s="7"/>
      <c r="P44" s="7"/>
    </row>
    <row r="45" spans="2:16" ht="15.75">
      <c r="B45" s="99">
        <v>31</v>
      </c>
      <c r="C45" s="45" t="s">
        <v>98</v>
      </c>
      <c r="D45" s="84" t="s">
        <v>138</v>
      </c>
      <c r="E45" s="62">
        <f>SUM(F45+H45)</f>
        <v>62251</v>
      </c>
      <c r="F45" s="35">
        <v>62251</v>
      </c>
      <c r="G45" s="35">
        <v>58760</v>
      </c>
      <c r="H45" s="36"/>
      <c r="I45" s="25"/>
      <c r="J45" s="25"/>
      <c r="K45" s="25"/>
      <c r="L45" s="25"/>
      <c r="M45" s="25"/>
      <c r="N45" s="25"/>
      <c r="O45" s="25"/>
      <c r="P45" s="25"/>
    </row>
    <row r="46" spans="2:16" ht="14.25" customHeight="1">
      <c r="B46" s="100">
        <v>32</v>
      </c>
      <c r="C46" s="47"/>
      <c r="D46" s="84"/>
      <c r="E46" s="62">
        <f>SUM(F46+H46)</f>
        <v>0</v>
      </c>
      <c r="F46" s="37"/>
      <c r="G46" s="37"/>
      <c r="H46" s="38"/>
      <c r="I46" s="25"/>
      <c r="J46" s="25"/>
      <c r="K46" s="25"/>
      <c r="L46" s="25"/>
      <c r="M46" s="25"/>
      <c r="N46" s="25"/>
      <c r="O46" s="25"/>
      <c r="P46" s="25"/>
    </row>
    <row r="47" spans="2:16" ht="15.75">
      <c r="B47" s="100">
        <v>33</v>
      </c>
      <c r="C47" s="48" t="s">
        <v>116</v>
      </c>
      <c r="D47" s="87"/>
      <c r="E47" s="61">
        <f aca="true" t="shared" si="1" ref="E47:H48">SUM(E48)</f>
        <v>27206</v>
      </c>
      <c r="F47" s="61">
        <f t="shared" si="1"/>
        <v>27206</v>
      </c>
      <c r="G47" s="61">
        <f t="shared" si="1"/>
        <v>15668</v>
      </c>
      <c r="H47" s="61">
        <f t="shared" si="1"/>
        <v>0</v>
      </c>
      <c r="I47" s="7"/>
      <c r="J47" s="7"/>
      <c r="K47" s="7"/>
      <c r="L47" s="7"/>
      <c r="M47" s="7"/>
      <c r="N47" s="7"/>
      <c r="O47" s="7"/>
      <c r="P47" s="7"/>
    </row>
    <row r="48" spans="2:16" ht="15.75">
      <c r="B48" s="99">
        <v>34</v>
      </c>
      <c r="C48" s="49" t="s">
        <v>87</v>
      </c>
      <c r="D48" s="87"/>
      <c r="E48" s="61">
        <f t="shared" si="1"/>
        <v>27206</v>
      </c>
      <c r="F48" s="61">
        <f t="shared" si="1"/>
        <v>27206</v>
      </c>
      <c r="G48" s="61">
        <f t="shared" si="1"/>
        <v>15668</v>
      </c>
      <c r="H48" s="61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0">
        <v>35</v>
      </c>
      <c r="C49" s="45" t="s">
        <v>117</v>
      </c>
      <c r="D49" s="84" t="s">
        <v>139</v>
      </c>
      <c r="E49" s="62">
        <f>SUM(F49+H49)</f>
        <v>27206</v>
      </c>
      <c r="F49" s="37">
        <v>27206</v>
      </c>
      <c r="G49" s="37">
        <v>15668</v>
      </c>
      <c r="H49" s="38"/>
      <c r="I49" s="25"/>
      <c r="J49" s="25"/>
      <c r="K49" s="25"/>
      <c r="L49" s="25"/>
      <c r="M49" s="25"/>
      <c r="N49" s="25"/>
      <c r="O49" s="25"/>
      <c r="P49" s="25"/>
    </row>
    <row r="50" spans="2:16" ht="15" customHeight="1" thickBot="1">
      <c r="B50" s="100">
        <v>36</v>
      </c>
      <c r="C50" s="47"/>
      <c r="D50" s="88"/>
      <c r="E50" s="74">
        <f>SUM(F50+H50)</f>
        <v>0</v>
      </c>
      <c r="F50" s="37"/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31.5" customHeight="1" thickBot="1">
      <c r="B51" s="99">
        <v>37</v>
      </c>
      <c r="C51" s="75" t="s">
        <v>122</v>
      </c>
      <c r="D51" s="89"/>
      <c r="E51" s="60">
        <f>SUM(E52+E60+E66+E71+E76+E81+E88)</f>
        <v>1183713</v>
      </c>
      <c r="F51" s="60">
        <f>SUM(F52+F60+F66+F71+F76+F81+F88)</f>
        <v>1183713</v>
      </c>
      <c r="G51" s="60">
        <f>SUM(G52+G60+G66+G71+G76+G81+G88)</f>
        <v>935648</v>
      </c>
      <c r="H51" s="60">
        <f>SUM(H52+H60+H66+H71+H76+H81+H88)</f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100">
        <v>38</v>
      </c>
      <c r="C52" s="67" t="s">
        <v>79</v>
      </c>
      <c r="D52" s="90"/>
      <c r="E52" s="69">
        <f>SUM(E54)</f>
        <v>28424</v>
      </c>
      <c r="F52" s="70">
        <f>SUM(F54)</f>
        <v>28424</v>
      </c>
      <c r="G52" s="70">
        <f>SUM(G54)</f>
        <v>0</v>
      </c>
      <c r="H52" s="71">
        <f>SUM(H54)</f>
        <v>0</v>
      </c>
      <c r="I52" s="7"/>
      <c r="J52" s="7"/>
      <c r="K52" s="7"/>
      <c r="L52" s="7"/>
      <c r="M52" s="7"/>
      <c r="N52" s="7"/>
      <c r="O52" s="7"/>
      <c r="P52" s="7"/>
    </row>
    <row r="53" spans="2:16" ht="13.5" customHeight="1">
      <c r="B53" s="100">
        <v>39</v>
      </c>
      <c r="C53" s="50"/>
      <c r="D53" s="91"/>
      <c r="E53" s="61"/>
      <c r="F53" s="3"/>
      <c r="G53" s="3"/>
      <c r="H53" s="34"/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40</v>
      </c>
      <c r="C54" s="49" t="s">
        <v>90</v>
      </c>
      <c r="D54" s="87"/>
      <c r="E54" s="61">
        <f>SUM(E55:E58)</f>
        <v>28424</v>
      </c>
      <c r="F54" s="3">
        <f>SUM(F55:F58)</f>
        <v>28424</v>
      </c>
      <c r="G54" s="3">
        <f>SUM(G55:G58)</f>
        <v>0</v>
      </c>
      <c r="H54" s="34">
        <f>SUM(H55:H58)</f>
        <v>0</v>
      </c>
      <c r="I54" s="7"/>
      <c r="J54" s="7"/>
      <c r="K54" s="7"/>
      <c r="L54" s="7"/>
      <c r="M54" s="7"/>
      <c r="N54" s="7"/>
      <c r="O54" s="7"/>
      <c r="P54" s="7"/>
    </row>
    <row r="55" spans="2:16" ht="15.75">
      <c r="B55" s="100">
        <v>41</v>
      </c>
      <c r="C55" s="45" t="s">
        <v>59</v>
      </c>
      <c r="D55" s="84" t="s">
        <v>140</v>
      </c>
      <c r="E55" s="62">
        <f>SUM(F55+H55)</f>
        <v>2024</v>
      </c>
      <c r="F55" s="35">
        <v>2024</v>
      </c>
      <c r="G55" s="35"/>
      <c r="H55" s="36">
        <v>0</v>
      </c>
      <c r="I55" s="25"/>
      <c r="J55" s="25"/>
      <c r="K55" s="25"/>
      <c r="L55" s="25"/>
      <c r="M55" s="25"/>
      <c r="N55" s="25"/>
      <c r="O55" s="25"/>
      <c r="P55" s="25"/>
    </row>
    <row r="56" spans="2:16" ht="15.75">
      <c r="B56" s="100">
        <v>42</v>
      </c>
      <c r="C56" s="45" t="s">
        <v>106</v>
      </c>
      <c r="D56" s="84" t="s">
        <v>141</v>
      </c>
      <c r="E56" s="62">
        <f>SUM(F56+H56)</f>
        <v>0</v>
      </c>
      <c r="F56" s="35"/>
      <c r="G56" s="35"/>
      <c r="H56" s="36"/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43</v>
      </c>
      <c r="C57" s="45" t="s">
        <v>97</v>
      </c>
      <c r="D57" s="84" t="s">
        <v>141</v>
      </c>
      <c r="E57" s="62">
        <f>SUM(F57+H57)</f>
        <v>0</v>
      </c>
      <c r="F57" s="35"/>
      <c r="G57" s="35"/>
      <c r="H57" s="36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100">
        <v>44</v>
      </c>
      <c r="C58" s="45" t="s">
        <v>34</v>
      </c>
      <c r="D58" s="84" t="s">
        <v>142</v>
      </c>
      <c r="E58" s="62">
        <f>SUM(F58+H58)</f>
        <v>26400</v>
      </c>
      <c r="F58" s="35">
        <v>26400</v>
      </c>
      <c r="G58" s="35"/>
      <c r="H58" s="36">
        <v>0</v>
      </c>
      <c r="I58" s="25"/>
      <c r="J58" s="25"/>
      <c r="K58" s="25"/>
      <c r="L58" s="25"/>
      <c r="M58" s="25"/>
      <c r="N58" s="25"/>
      <c r="O58" s="25"/>
      <c r="P58" s="25"/>
    </row>
    <row r="59" spans="2:16" ht="13.5" customHeight="1">
      <c r="B59" s="100">
        <v>45</v>
      </c>
      <c r="C59" s="45"/>
      <c r="D59" s="84"/>
      <c r="E59" s="61"/>
      <c r="F59" s="35"/>
      <c r="G59" s="35"/>
      <c r="H59" s="36"/>
      <c r="I59" s="7"/>
      <c r="J59" s="25"/>
      <c r="K59" s="25"/>
      <c r="L59" s="25"/>
      <c r="M59" s="7"/>
      <c r="N59" s="25"/>
      <c r="O59" s="25"/>
      <c r="P59" s="25"/>
    </row>
    <row r="60" spans="2:16" ht="15.75">
      <c r="B60" s="99">
        <v>46</v>
      </c>
      <c r="C60" s="49" t="s">
        <v>67</v>
      </c>
      <c r="D60" s="87"/>
      <c r="E60" s="61">
        <f>SUM(E62)</f>
        <v>230067</v>
      </c>
      <c r="F60" s="3">
        <f>SUM(F62)</f>
        <v>230067</v>
      </c>
      <c r="G60" s="3">
        <f>SUM(G62)</f>
        <v>219086</v>
      </c>
      <c r="H60" s="34">
        <f>SUM(H62)</f>
        <v>0</v>
      </c>
      <c r="I60" s="7"/>
      <c r="J60" s="7"/>
      <c r="K60" s="7"/>
      <c r="L60" s="7"/>
      <c r="M60" s="7"/>
      <c r="N60" s="7"/>
      <c r="O60" s="7"/>
      <c r="P60" s="7"/>
    </row>
    <row r="61" spans="2:16" ht="13.5" customHeight="1">
      <c r="B61" s="100">
        <v>47</v>
      </c>
      <c r="C61" s="46"/>
      <c r="D61" s="85"/>
      <c r="E61" s="61"/>
      <c r="F61" s="35"/>
      <c r="G61" s="35"/>
      <c r="H61" s="36"/>
      <c r="I61" s="25"/>
      <c r="J61" s="25"/>
      <c r="K61" s="25"/>
      <c r="L61" s="25"/>
      <c r="M61" s="25"/>
      <c r="N61" s="25"/>
      <c r="O61" s="25"/>
      <c r="P61" s="25"/>
    </row>
    <row r="62" spans="2:16" ht="13.5" customHeight="1">
      <c r="B62" s="100">
        <v>48</v>
      </c>
      <c r="C62" s="49" t="s">
        <v>90</v>
      </c>
      <c r="D62" s="87"/>
      <c r="E62" s="61">
        <f>SUM(E63+E64)</f>
        <v>230067</v>
      </c>
      <c r="F62" s="3">
        <f>SUM(F63+F64)</f>
        <v>230067</v>
      </c>
      <c r="G62" s="3">
        <f>SUM(G63+G64)</f>
        <v>219086</v>
      </c>
      <c r="H62" s="34">
        <f>SUM(H63+H64)</f>
        <v>0</v>
      </c>
      <c r="I62" s="7"/>
      <c r="J62" s="7"/>
      <c r="K62" s="7"/>
      <c r="L62" s="7"/>
      <c r="M62" s="7"/>
      <c r="N62" s="7"/>
      <c r="O62" s="7"/>
      <c r="P62" s="7"/>
    </row>
    <row r="63" spans="2:16" ht="18.75" customHeight="1">
      <c r="B63" s="99">
        <v>49</v>
      </c>
      <c r="C63" s="46" t="s">
        <v>55</v>
      </c>
      <c r="D63" s="84" t="s">
        <v>141</v>
      </c>
      <c r="E63" s="62">
        <f>SUM(F63+H63)</f>
        <v>0</v>
      </c>
      <c r="F63" s="35"/>
      <c r="G63" s="35"/>
      <c r="H63" s="36"/>
      <c r="I63" s="25"/>
      <c r="J63" s="25"/>
      <c r="K63" s="25"/>
      <c r="L63" s="25"/>
      <c r="M63" s="25"/>
      <c r="N63" s="25"/>
      <c r="O63" s="25"/>
      <c r="P63" s="25"/>
    </row>
    <row r="64" spans="2:16" ht="27.75" customHeight="1">
      <c r="B64" s="100">
        <v>50</v>
      </c>
      <c r="C64" s="46" t="s">
        <v>56</v>
      </c>
      <c r="D64" s="85" t="s">
        <v>143</v>
      </c>
      <c r="E64" s="62">
        <f>SUM(F64+H64)</f>
        <v>230067</v>
      </c>
      <c r="F64" s="35">
        <v>230067</v>
      </c>
      <c r="G64" s="35">
        <v>219086</v>
      </c>
      <c r="H64" s="36"/>
      <c r="I64" s="25"/>
      <c r="J64" s="25"/>
      <c r="K64" s="25"/>
      <c r="L64" s="25"/>
      <c r="M64" s="25"/>
      <c r="N64" s="25"/>
      <c r="O64" s="25"/>
      <c r="P64" s="25"/>
    </row>
    <row r="65" spans="2:16" ht="15.75">
      <c r="B65" s="100">
        <v>51</v>
      </c>
      <c r="C65" s="46"/>
      <c r="D65" s="85"/>
      <c r="E65" s="61"/>
      <c r="F65" s="35"/>
      <c r="G65" s="35"/>
      <c r="H65" s="36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52</v>
      </c>
      <c r="C66" s="49" t="s">
        <v>68</v>
      </c>
      <c r="D66" s="87"/>
      <c r="E66" s="61">
        <f>SUM(E68)</f>
        <v>336079</v>
      </c>
      <c r="F66" s="3">
        <f>SUM(F68)</f>
        <v>336079</v>
      </c>
      <c r="G66" s="3">
        <f>SUM(G68)</f>
        <v>227405</v>
      </c>
      <c r="H66" s="34">
        <f>SUM(H68)</f>
        <v>0</v>
      </c>
      <c r="I66" s="7"/>
      <c r="J66" s="7"/>
      <c r="K66" s="7"/>
      <c r="L66" s="7"/>
      <c r="M66" s="7"/>
      <c r="N66" s="7"/>
      <c r="O66" s="7"/>
      <c r="P66" s="7"/>
    </row>
    <row r="67" spans="2:16" ht="15.75">
      <c r="B67" s="100">
        <v>53</v>
      </c>
      <c r="C67" s="49"/>
      <c r="D67" s="87"/>
      <c r="E67" s="61"/>
      <c r="F67" s="3"/>
      <c r="G67" s="3"/>
      <c r="H67" s="34"/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100">
        <v>54</v>
      </c>
      <c r="C68" s="49" t="s">
        <v>90</v>
      </c>
      <c r="D68" s="87"/>
      <c r="E68" s="61">
        <f>SUM(E69)</f>
        <v>336079</v>
      </c>
      <c r="F68" s="3">
        <f>SUM(F69)</f>
        <v>336079</v>
      </c>
      <c r="G68" s="3">
        <f>SUM(G69)</f>
        <v>227405</v>
      </c>
      <c r="H68" s="34">
        <f>SUM(H69)</f>
        <v>0</v>
      </c>
      <c r="I68" s="7"/>
      <c r="J68" s="7"/>
      <c r="K68" s="7"/>
      <c r="L68" s="7"/>
      <c r="M68" s="7"/>
      <c r="N68" s="7"/>
      <c r="O68" s="7"/>
      <c r="P68" s="7"/>
    </row>
    <row r="69" spans="2:16" ht="16.5" customHeight="1">
      <c r="B69" s="99">
        <v>55</v>
      </c>
      <c r="C69" s="46" t="s">
        <v>22</v>
      </c>
      <c r="D69" s="85" t="s">
        <v>143</v>
      </c>
      <c r="E69" s="62">
        <f>SUM(F69+H69)</f>
        <v>336079</v>
      </c>
      <c r="F69" s="35">
        <v>336079</v>
      </c>
      <c r="G69" s="39">
        <v>227405</v>
      </c>
      <c r="H69" s="40">
        <v>0</v>
      </c>
      <c r="I69" s="25"/>
      <c r="J69" s="25"/>
      <c r="K69" s="25"/>
      <c r="L69" s="25"/>
      <c r="M69" s="25"/>
      <c r="N69" s="25"/>
      <c r="O69" s="25"/>
      <c r="P69" s="25"/>
    </row>
    <row r="70" spans="2:16" ht="12.75" customHeight="1">
      <c r="B70" s="100">
        <v>56</v>
      </c>
      <c r="C70" s="46"/>
      <c r="D70" s="85"/>
      <c r="E70" s="63"/>
      <c r="F70" s="39"/>
      <c r="G70" s="39"/>
      <c r="H70" s="40"/>
      <c r="I70" s="25"/>
      <c r="J70" s="25"/>
      <c r="K70" s="25"/>
      <c r="L70" s="25"/>
      <c r="M70" s="25"/>
      <c r="N70" s="25"/>
      <c r="O70" s="25"/>
      <c r="P70" s="25"/>
    </row>
    <row r="71" spans="2:16" ht="16.5" customHeight="1">
      <c r="B71" s="100">
        <v>57</v>
      </c>
      <c r="C71" s="51" t="s">
        <v>69</v>
      </c>
      <c r="D71" s="92"/>
      <c r="E71" s="61">
        <f>SUM(E73)</f>
        <v>103858</v>
      </c>
      <c r="F71" s="3">
        <f>SUM(F73)</f>
        <v>103858</v>
      </c>
      <c r="G71" s="3">
        <f>SUM(G73)</f>
        <v>79378</v>
      </c>
      <c r="H71" s="34">
        <f>SUM(H73)</f>
        <v>0</v>
      </c>
      <c r="I71" s="7"/>
      <c r="J71" s="7"/>
      <c r="K71" s="7"/>
      <c r="L71" s="7"/>
      <c r="M71" s="7"/>
      <c r="N71" s="7"/>
      <c r="O71" s="7"/>
      <c r="P71" s="7"/>
    </row>
    <row r="72" spans="2:16" ht="15" customHeight="1">
      <c r="B72" s="99">
        <v>58</v>
      </c>
      <c r="C72" s="50"/>
      <c r="D72" s="91"/>
      <c r="E72" s="63"/>
      <c r="F72" s="39"/>
      <c r="G72" s="39"/>
      <c r="H72" s="40"/>
      <c r="I72" s="25"/>
      <c r="J72" s="25"/>
      <c r="K72" s="25"/>
      <c r="L72" s="25"/>
      <c r="M72" s="25"/>
      <c r="N72" s="25"/>
      <c r="O72" s="25"/>
      <c r="P72" s="25"/>
    </row>
    <row r="73" spans="2:16" ht="13.5" customHeight="1">
      <c r="B73" s="100">
        <v>59</v>
      </c>
      <c r="C73" s="49" t="s">
        <v>90</v>
      </c>
      <c r="D73" s="87"/>
      <c r="E73" s="61">
        <f>SUM(E74)</f>
        <v>103858</v>
      </c>
      <c r="F73" s="61">
        <f>SUM(F74)</f>
        <v>103858</v>
      </c>
      <c r="G73" s="61">
        <f>SUM(G74)</f>
        <v>79378</v>
      </c>
      <c r="H73" s="61">
        <f>SUM(H74)</f>
        <v>0</v>
      </c>
      <c r="I73" s="7"/>
      <c r="J73" s="7"/>
      <c r="K73" s="7"/>
      <c r="L73" s="7"/>
      <c r="M73" s="7"/>
      <c r="N73" s="7"/>
      <c r="O73" s="7"/>
      <c r="P73" s="7"/>
    </row>
    <row r="74" spans="2:16" ht="17.25" customHeight="1">
      <c r="B74" s="100">
        <v>60</v>
      </c>
      <c r="C74" s="45" t="s">
        <v>57</v>
      </c>
      <c r="D74" s="85" t="s">
        <v>143</v>
      </c>
      <c r="E74" s="62">
        <f>SUM(F74+H74)</f>
        <v>103858</v>
      </c>
      <c r="F74" s="35">
        <v>103858</v>
      </c>
      <c r="G74" s="39">
        <v>79378</v>
      </c>
      <c r="H74" s="40">
        <v>0</v>
      </c>
      <c r="I74" s="25"/>
      <c r="J74" s="25"/>
      <c r="K74" s="25"/>
      <c r="L74" s="25"/>
      <c r="M74" s="25"/>
      <c r="N74" s="25"/>
      <c r="O74" s="25"/>
      <c r="P74" s="25"/>
    </row>
    <row r="75" spans="2:16" ht="16.5" customHeight="1">
      <c r="B75" s="99">
        <v>61</v>
      </c>
      <c r="C75" s="52"/>
      <c r="D75" s="93"/>
      <c r="E75" s="62"/>
      <c r="F75" s="35"/>
      <c r="G75" s="35"/>
      <c r="H75" s="36"/>
      <c r="I75" s="25"/>
      <c r="J75" s="25"/>
      <c r="K75" s="25"/>
      <c r="L75" s="25"/>
      <c r="M75" s="25"/>
      <c r="N75" s="7"/>
      <c r="O75" s="7"/>
      <c r="P75" s="7"/>
    </row>
    <row r="76" spans="2:16" ht="31.5" customHeight="1">
      <c r="B76" s="100">
        <v>62</v>
      </c>
      <c r="C76" s="51" t="s">
        <v>70</v>
      </c>
      <c r="D76" s="92"/>
      <c r="E76" s="61">
        <f>SUM(E78)</f>
        <v>85999</v>
      </c>
      <c r="F76" s="3">
        <f>SUM(F78)</f>
        <v>85999</v>
      </c>
      <c r="G76" s="3">
        <f>SUM(G78)</f>
        <v>62545</v>
      </c>
      <c r="H76" s="34">
        <f>SUM(H78)</f>
        <v>0</v>
      </c>
      <c r="I76" s="7"/>
      <c r="J76" s="7"/>
      <c r="K76" s="7"/>
      <c r="L76" s="7"/>
      <c r="M76" s="7"/>
      <c r="N76" s="7"/>
      <c r="O76" s="7"/>
      <c r="P76" s="7"/>
    </row>
    <row r="77" spans="2:16" ht="17.25" customHeight="1">
      <c r="B77" s="100">
        <v>63</v>
      </c>
      <c r="C77" s="51"/>
      <c r="D77" s="92"/>
      <c r="E77" s="62"/>
      <c r="F77" s="35"/>
      <c r="G77" s="35"/>
      <c r="H77" s="36"/>
      <c r="I77" s="25"/>
      <c r="J77" s="25"/>
      <c r="K77" s="25"/>
      <c r="L77" s="25"/>
      <c r="M77" s="25"/>
      <c r="N77" s="7"/>
      <c r="O77" s="7"/>
      <c r="P77" s="7"/>
    </row>
    <row r="78" spans="2:16" ht="17.25" customHeight="1">
      <c r="B78" s="99">
        <v>64</v>
      </c>
      <c r="C78" s="49" t="s">
        <v>90</v>
      </c>
      <c r="D78" s="87"/>
      <c r="E78" s="61">
        <f>SUM(E79)</f>
        <v>85999</v>
      </c>
      <c r="F78" s="3">
        <f>SUM(F79)</f>
        <v>85999</v>
      </c>
      <c r="G78" s="3">
        <f>SUM(G79)</f>
        <v>62545</v>
      </c>
      <c r="H78" s="34">
        <f>SUM(H79)</f>
        <v>0</v>
      </c>
      <c r="I78" s="7"/>
      <c r="J78" s="7"/>
      <c r="K78" s="7"/>
      <c r="L78" s="7"/>
      <c r="M78" s="7"/>
      <c r="N78" s="7"/>
      <c r="O78" s="7"/>
      <c r="P78" s="7"/>
    </row>
    <row r="79" spans="2:16" ht="15.75" customHeight="1">
      <c r="B79" s="100">
        <v>65</v>
      </c>
      <c r="C79" s="46" t="s">
        <v>58</v>
      </c>
      <c r="D79" s="85" t="s">
        <v>143</v>
      </c>
      <c r="E79" s="62">
        <f>SUM(F79+H79)</f>
        <v>85999</v>
      </c>
      <c r="F79" s="35">
        <v>85999</v>
      </c>
      <c r="G79" s="35">
        <v>62545</v>
      </c>
      <c r="H79" s="36"/>
      <c r="I79" s="25"/>
      <c r="J79" s="25"/>
      <c r="K79" s="25"/>
      <c r="L79" s="25"/>
      <c r="M79" s="25"/>
      <c r="N79" s="25"/>
      <c r="O79" s="25"/>
      <c r="P79" s="25"/>
    </row>
    <row r="80" spans="2:16" ht="14.25" customHeight="1">
      <c r="B80" s="100">
        <v>66</v>
      </c>
      <c r="C80" s="46"/>
      <c r="D80" s="85"/>
      <c r="E80" s="62"/>
      <c r="F80" s="35"/>
      <c r="G80" s="35"/>
      <c r="H80" s="36"/>
      <c r="I80" s="25"/>
      <c r="J80" s="25"/>
      <c r="K80" s="25"/>
      <c r="L80" s="25"/>
      <c r="M80" s="25"/>
      <c r="N80" s="7"/>
      <c r="O80" s="7"/>
      <c r="P80" s="7"/>
    </row>
    <row r="81" spans="2:16" ht="32.25" customHeight="1">
      <c r="B81" s="99">
        <v>67</v>
      </c>
      <c r="C81" s="49" t="s">
        <v>71</v>
      </c>
      <c r="D81" s="87"/>
      <c r="E81" s="61">
        <f>SUM(E83)</f>
        <v>198878</v>
      </c>
      <c r="F81" s="3">
        <f>SUM(F83)</f>
        <v>198878</v>
      </c>
      <c r="G81" s="3">
        <f>SUM(G83)</f>
        <v>154000</v>
      </c>
      <c r="H81" s="34">
        <f>SUM(H83)</f>
        <v>0</v>
      </c>
      <c r="I81" s="7"/>
      <c r="J81" s="7"/>
      <c r="K81" s="7"/>
      <c r="L81" s="7"/>
      <c r="M81" s="7"/>
      <c r="N81" s="7"/>
      <c r="O81" s="7"/>
      <c r="P81" s="7"/>
    </row>
    <row r="82" spans="2:16" ht="15" customHeight="1">
      <c r="B82" s="100">
        <v>68</v>
      </c>
      <c r="C82" s="49"/>
      <c r="D82" s="87"/>
      <c r="E82" s="62"/>
      <c r="F82" s="35"/>
      <c r="G82" s="35"/>
      <c r="H82" s="36"/>
      <c r="I82" s="25"/>
      <c r="J82" s="25"/>
      <c r="K82" s="25"/>
      <c r="L82" s="25"/>
      <c r="M82" s="25"/>
      <c r="N82" s="7"/>
      <c r="O82" s="7"/>
      <c r="P82" s="7"/>
    </row>
    <row r="83" spans="2:16" ht="17.25" customHeight="1">
      <c r="B83" s="100">
        <v>69</v>
      </c>
      <c r="C83" s="49" t="s">
        <v>90</v>
      </c>
      <c r="D83" s="87"/>
      <c r="E83" s="61">
        <f>SUM(E84:E86)</f>
        <v>198878</v>
      </c>
      <c r="F83" s="3">
        <f>SUM(F84:F86)</f>
        <v>198878</v>
      </c>
      <c r="G83" s="3">
        <f>SUM(G84:G86)</f>
        <v>154000</v>
      </c>
      <c r="H83" s="34">
        <f>SUM(H84:H86)</f>
        <v>0</v>
      </c>
      <c r="I83" s="7"/>
      <c r="J83" s="7"/>
      <c r="K83" s="7"/>
      <c r="L83" s="7"/>
      <c r="M83" s="7"/>
      <c r="N83" s="7"/>
      <c r="O83" s="7"/>
      <c r="P83" s="7"/>
    </row>
    <row r="84" spans="2:16" ht="16.5" customHeight="1">
      <c r="B84" s="99">
        <v>70</v>
      </c>
      <c r="C84" s="46" t="s">
        <v>64</v>
      </c>
      <c r="D84" s="85" t="s">
        <v>143</v>
      </c>
      <c r="E84" s="62">
        <f>SUM(F84+H84)</f>
        <v>184279</v>
      </c>
      <c r="F84" s="35">
        <v>184279</v>
      </c>
      <c r="G84" s="35">
        <v>139672</v>
      </c>
      <c r="H84" s="36"/>
      <c r="I84" s="25"/>
      <c r="J84" s="25"/>
      <c r="K84" s="25"/>
      <c r="L84" s="25"/>
      <c r="M84" s="25"/>
      <c r="N84" s="25"/>
      <c r="O84" s="25"/>
      <c r="P84" s="25"/>
    </row>
    <row r="85" spans="2:16" ht="30" customHeight="1">
      <c r="B85" s="100">
        <v>71</v>
      </c>
      <c r="C85" s="46" t="s">
        <v>65</v>
      </c>
      <c r="D85" s="85" t="s">
        <v>143</v>
      </c>
      <c r="E85" s="62">
        <f>SUM(F85+H85)</f>
        <v>14599</v>
      </c>
      <c r="F85" s="35">
        <v>14599</v>
      </c>
      <c r="G85" s="35">
        <v>14328</v>
      </c>
      <c r="H85" s="36"/>
      <c r="I85" s="25"/>
      <c r="J85" s="25"/>
      <c r="K85" s="25"/>
      <c r="L85" s="25"/>
      <c r="M85" s="25"/>
      <c r="N85" s="25"/>
      <c r="O85" s="25"/>
      <c r="P85" s="25"/>
    </row>
    <row r="86" spans="2:16" ht="27.75" customHeight="1">
      <c r="B86" s="100">
        <v>72</v>
      </c>
      <c r="C86" s="46" t="s">
        <v>104</v>
      </c>
      <c r="D86" s="85" t="s">
        <v>143</v>
      </c>
      <c r="E86" s="62">
        <f>SUM(F86+H86)</f>
        <v>0</v>
      </c>
      <c r="F86" s="35"/>
      <c r="G86" s="35"/>
      <c r="H86" s="36"/>
      <c r="I86" s="25"/>
      <c r="J86" s="25"/>
      <c r="K86" s="25"/>
      <c r="L86" s="25"/>
      <c r="M86" s="25"/>
      <c r="N86" s="25"/>
      <c r="O86" s="25"/>
      <c r="P86" s="25"/>
    </row>
    <row r="87" spans="2:16" ht="15.75">
      <c r="B87" s="99">
        <v>73</v>
      </c>
      <c r="C87" s="46"/>
      <c r="D87" s="85"/>
      <c r="E87" s="61"/>
      <c r="F87" s="35"/>
      <c r="G87" s="35"/>
      <c r="H87" s="36"/>
      <c r="I87" s="7"/>
      <c r="J87" s="25"/>
      <c r="K87" s="25"/>
      <c r="L87" s="25"/>
      <c r="M87" s="7"/>
      <c r="N87" s="25"/>
      <c r="O87" s="25"/>
      <c r="P87" s="25"/>
    </row>
    <row r="88" spans="2:16" ht="21" customHeight="1">
      <c r="B88" s="100">
        <v>74</v>
      </c>
      <c r="C88" s="51" t="s">
        <v>73</v>
      </c>
      <c r="D88" s="92"/>
      <c r="E88" s="61">
        <f>SUM(E90)</f>
        <v>200408</v>
      </c>
      <c r="F88" s="3">
        <f>SUM(F90)</f>
        <v>200408</v>
      </c>
      <c r="G88" s="3">
        <f>SUM(G90)</f>
        <v>193234</v>
      </c>
      <c r="H88" s="34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5.75">
      <c r="B89" s="100">
        <v>75</v>
      </c>
      <c r="C89" s="51"/>
      <c r="D89" s="92"/>
      <c r="E89" s="62"/>
      <c r="F89" s="35"/>
      <c r="G89" s="35"/>
      <c r="H89" s="36"/>
      <c r="I89" s="25"/>
      <c r="J89" s="25"/>
      <c r="K89" s="25"/>
      <c r="L89" s="25"/>
      <c r="M89" s="25"/>
      <c r="N89" s="25"/>
      <c r="O89" s="25"/>
      <c r="P89" s="25"/>
    </row>
    <row r="90" spans="2:16" ht="15.75">
      <c r="B90" s="99">
        <v>76</v>
      </c>
      <c r="C90" s="49" t="s">
        <v>105</v>
      </c>
      <c r="D90" s="87"/>
      <c r="E90" s="61">
        <f>SUM(E91)</f>
        <v>200408</v>
      </c>
      <c r="F90" s="3">
        <f>SUM(F91)</f>
        <v>200408</v>
      </c>
      <c r="G90" s="3">
        <f>SUM(G91)</f>
        <v>193234</v>
      </c>
      <c r="H90" s="34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7.25" customHeight="1">
      <c r="B91" s="100">
        <v>77</v>
      </c>
      <c r="C91" s="46" t="s">
        <v>72</v>
      </c>
      <c r="D91" s="85" t="s">
        <v>143</v>
      </c>
      <c r="E91" s="62">
        <f>SUM(F91,H91)</f>
        <v>200408</v>
      </c>
      <c r="F91" s="35">
        <v>200408</v>
      </c>
      <c r="G91" s="35">
        <v>193234</v>
      </c>
      <c r="H91" s="36">
        <v>0</v>
      </c>
      <c r="I91" s="25"/>
      <c r="J91" s="25"/>
      <c r="K91" s="25"/>
      <c r="L91" s="7"/>
      <c r="M91" s="25"/>
      <c r="N91" s="25"/>
      <c r="O91" s="25"/>
      <c r="P91" s="25"/>
    </row>
    <row r="92" spans="2:16" ht="16.5" thickBot="1">
      <c r="B92" s="100">
        <v>78</v>
      </c>
      <c r="C92" s="53"/>
      <c r="D92" s="94"/>
      <c r="E92" s="76"/>
      <c r="F92" s="37"/>
      <c r="G92" s="37"/>
      <c r="H92" s="38"/>
      <c r="I92" s="7"/>
      <c r="J92" s="7"/>
      <c r="K92" s="7"/>
      <c r="L92" s="7"/>
      <c r="M92" s="7"/>
      <c r="N92" s="25"/>
      <c r="O92" s="25"/>
      <c r="P92" s="25"/>
    </row>
    <row r="93" spans="2:16" ht="35.25" customHeight="1" thickBot="1">
      <c r="B93" s="99">
        <v>79</v>
      </c>
      <c r="C93" s="72" t="s">
        <v>123</v>
      </c>
      <c r="D93" s="89"/>
      <c r="E93" s="60">
        <f>SUM(E94+E102+E107+E112)</f>
        <v>640049</v>
      </c>
      <c r="F93" s="16">
        <f>SUM(F94+F102+F107+F112)</f>
        <v>638949</v>
      </c>
      <c r="G93" s="16">
        <f>SUM(G94+G102+G107+G112)</f>
        <v>433972</v>
      </c>
      <c r="H93" s="17">
        <f>SUM(H94+H102+H107+H112)</f>
        <v>1100</v>
      </c>
      <c r="I93" s="7"/>
      <c r="J93" s="7"/>
      <c r="K93" s="7"/>
      <c r="L93" s="7"/>
      <c r="M93" s="7"/>
      <c r="N93" s="7"/>
      <c r="O93" s="7"/>
      <c r="P93" s="7"/>
    </row>
    <row r="94" spans="2:16" ht="15.75">
      <c r="B94" s="100">
        <v>80</v>
      </c>
      <c r="C94" s="67" t="s">
        <v>79</v>
      </c>
      <c r="D94" s="90"/>
      <c r="E94" s="69">
        <f>SUM(E95,E98)</f>
        <v>135410</v>
      </c>
      <c r="F94" s="77">
        <f>SUM(F95,F98)</f>
        <v>135410</v>
      </c>
      <c r="G94" s="77">
        <f>SUM(G95,G98)</f>
        <v>0</v>
      </c>
      <c r="H94" s="101">
        <f>SUM(H95,H98)</f>
        <v>0</v>
      </c>
      <c r="I94" s="7"/>
      <c r="J94" s="7"/>
      <c r="K94" s="7"/>
      <c r="L94" s="7"/>
      <c r="M94" s="7"/>
      <c r="N94" s="7"/>
      <c r="O94" s="7"/>
      <c r="P94" s="7"/>
    </row>
    <row r="95" spans="2:16" ht="15.75">
      <c r="B95" s="100">
        <v>81</v>
      </c>
      <c r="C95" s="49" t="s">
        <v>88</v>
      </c>
      <c r="D95" s="87"/>
      <c r="E95" s="61">
        <f>SUM(E96)</f>
        <v>69000</v>
      </c>
      <c r="F95" s="33">
        <f>SUM(F96)</f>
        <v>69000</v>
      </c>
      <c r="G95" s="33">
        <f>SUM(G96)</f>
        <v>0</v>
      </c>
      <c r="H95" s="66">
        <f>SUM(H96)</f>
        <v>0</v>
      </c>
      <c r="I95" s="7"/>
      <c r="J95" s="7"/>
      <c r="K95" s="7"/>
      <c r="L95" s="7"/>
      <c r="M95" s="7"/>
      <c r="N95" s="7"/>
      <c r="O95" s="7"/>
      <c r="P95" s="7"/>
    </row>
    <row r="96" spans="2:16" ht="15.75">
      <c r="B96" s="99">
        <v>82</v>
      </c>
      <c r="C96" s="52" t="s">
        <v>113</v>
      </c>
      <c r="D96" s="93" t="s">
        <v>144</v>
      </c>
      <c r="E96" s="62">
        <f>SUM(F96+H96)</f>
        <v>69000</v>
      </c>
      <c r="F96" s="35">
        <v>69000</v>
      </c>
      <c r="G96" s="35">
        <v>0</v>
      </c>
      <c r="H96" s="36">
        <v>0</v>
      </c>
      <c r="I96" s="25"/>
      <c r="J96" s="25"/>
      <c r="K96" s="25"/>
      <c r="L96" s="25"/>
      <c r="M96" s="25"/>
      <c r="N96" s="25"/>
      <c r="O96" s="25"/>
      <c r="P96" s="25"/>
    </row>
    <row r="97" spans="2:16" ht="15.75">
      <c r="B97" s="100">
        <v>83</v>
      </c>
      <c r="C97" s="52"/>
      <c r="D97" s="93"/>
      <c r="E97" s="62"/>
      <c r="F97" s="35"/>
      <c r="G97" s="35"/>
      <c r="H97" s="36"/>
      <c r="I97" s="25"/>
      <c r="J97" s="25"/>
      <c r="K97" s="25"/>
      <c r="L97" s="25"/>
      <c r="M97" s="25"/>
      <c r="N97" s="25"/>
      <c r="O97" s="25"/>
      <c r="P97" s="25"/>
    </row>
    <row r="98" spans="2:16" ht="15.75">
      <c r="B98" s="100">
        <v>84</v>
      </c>
      <c r="C98" s="49" t="s">
        <v>91</v>
      </c>
      <c r="D98" s="87"/>
      <c r="E98" s="61">
        <f>SUM(E99,E100:E100)</f>
        <v>66410</v>
      </c>
      <c r="F98" s="33">
        <f>SUM(F99,F100:F100)</f>
        <v>66410</v>
      </c>
      <c r="G98" s="33">
        <f>SUM(G99,G100:G100)</f>
        <v>0</v>
      </c>
      <c r="H98" s="66">
        <f>SUM(H99,H100:H100)</f>
        <v>0</v>
      </c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85</v>
      </c>
      <c r="C99" s="46" t="s">
        <v>112</v>
      </c>
      <c r="D99" s="93" t="s">
        <v>145</v>
      </c>
      <c r="E99" s="62">
        <f>SUM(F99+H99)</f>
        <v>42008</v>
      </c>
      <c r="F99" s="35">
        <v>42008</v>
      </c>
      <c r="G99" s="35">
        <v>0</v>
      </c>
      <c r="H99" s="36">
        <v>0</v>
      </c>
      <c r="I99" s="25"/>
      <c r="J99" s="25"/>
      <c r="K99" s="25"/>
      <c r="L99" s="25"/>
      <c r="M99" s="25"/>
      <c r="N99" s="25"/>
      <c r="O99" s="25"/>
      <c r="P99" s="25"/>
    </row>
    <row r="100" spans="2:16" ht="15.75">
      <c r="B100" s="100">
        <v>86</v>
      </c>
      <c r="C100" s="45" t="s">
        <v>7</v>
      </c>
      <c r="D100" s="84" t="s">
        <v>146</v>
      </c>
      <c r="E100" s="62">
        <f>SUM(F100+H100)</f>
        <v>24402</v>
      </c>
      <c r="F100" s="35">
        <v>24402</v>
      </c>
      <c r="G100" s="35">
        <v>0</v>
      </c>
      <c r="H100" s="36">
        <v>0</v>
      </c>
      <c r="I100" s="25"/>
      <c r="J100" s="25"/>
      <c r="K100" s="25"/>
      <c r="L100" s="25"/>
      <c r="M100" s="25"/>
      <c r="N100" s="25"/>
      <c r="O100" s="25"/>
      <c r="P100" s="25"/>
    </row>
    <row r="101" spans="2:16" ht="15.75">
      <c r="B101" s="100">
        <v>87</v>
      </c>
      <c r="C101" s="45"/>
      <c r="D101" s="84"/>
      <c r="E101" s="61"/>
      <c r="F101" s="35"/>
      <c r="G101" s="35"/>
      <c r="H101" s="36"/>
      <c r="I101" s="7"/>
      <c r="J101" s="25"/>
      <c r="K101" s="25"/>
      <c r="L101" s="25"/>
      <c r="M101" s="7"/>
      <c r="N101" s="25"/>
      <c r="O101" s="25"/>
      <c r="P101" s="25"/>
    </row>
    <row r="102" spans="2:16" ht="15.75">
      <c r="B102" s="99">
        <v>88</v>
      </c>
      <c r="C102" s="49" t="s">
        <v>130</v>
      </c>
      <c r="D102" s="87"/>
      <c r="E102" s="61">
        <f>SUM(E104)</f>
        <v>253523</v>
      </c>
      <c r="F102" s="3">
        <f>SUM(F104)</f>
        <v>253123</v>
      </c>
      <c r="G102" s="3">
        <f>SUM(G104)</f>
        <v>215371</v>
      </c>
      <c r="H102" s="34">
        <f>SUM(H104)</f>
        <v>400</v>
      </c>
      <c r="I102" s="7"/>
      <c r="J102" s="7"/>
      <c r="K102" s="7"/>
      <c r="L102" s="7"/>
      <c r="M102" s="7"/>
      <c r="N102" s="7"/>
      <c r="O102" s="7"/>
      <c r="P102" s="7"/>
    </row>
    <row r="103" spans="2:16" ht="15.75">
      <c r="B103" s="100">
        <v>89</v>
      </c>
      <c r="C103" s="49"/>
      <c r="D103" s="87"/>
      <c r="E103" s="61"/>
      <c r="F103" s="3"/>
      <c r="G103" s="3"/>
      <c r="H103" s="34"/>
      <c r="I103" s="7"/>
      <c r="J103" s="7"/>
      <c r="K103" s="7"/>
      <c r="L103" s="7"/>
      <c r="M103" s="7"/>
      <c r="N103" s="7"/>
      <c r="O103" s="7"/>
      <c r="P103" s="7"/>
    </row>
    <row r="104" spans="2:16" ht="15.75">
      <c r="B104" s="100">
        <v>90</v>
      </c>
      <c r="C104" s="49" t="s">
        <v>91</v>
      </c>
      <c r="D104" s="87"/>
      <c r="E104" s="61">
        <f>SUM(E105:E106)</f>
        <v>253523</v>
      </c>
      <c r="F104" s="33">
        <f>SUM(F105:F106)</f>
        <v>253123</v>
      </c>
      <c r="G104" s="33">
        <f>SUM(G105:G106)</f>
        <v>215371</v>
      </c>
      <c r="H104" s="66">
        <f>SUM(H105:H106)</f>
        <v>400</v>
      </c>
      <c r="I104" s="7"/>
      <c r="J104" s="7"/>
      <c r="K104" s="7"/>
      <c r="L104" s="7"/>
      <c r="M104" s="7"/>
      <c r="N104" s="7"/>
      <c r="O104" s="7"/>
      <c r="P104" s="7"/>
    </row>
    <row r="105" spans="2:16" ht="15" customHeight="1">
      <c r="B105" s="99">
        <v>91</v>
      </c>
      <c r="C105" s="45" t="s">
        <v>131</v>
      </c>
      <c r="D105" s="84" t="s">
        <v>147</v>
      </c>
      <c r="E105" s="62">
        <f>SUM(F105+H105)</f>
        <v>252155</v>
      </c>
      <c r="F105" s="35">
        <v>252155</v>
      </c>
      <c r="G105" s="35">
        <v>215371</v>
      </c>
      <c r="H105" s="36"/>
      <c r="I105" s="25"/>
      <c r="J105" s="25"/>
      <c r="K105" s="7"/>
      <c r="L105" s="7"/>
      <c r="M105" s="25"/>
      <c r="N105" s="25"/>
      <c r="O105" s="25"/>
      <c r="P105" s="25"/>
    </row>
    <row r="106" spans="2:16" ht="13.5" customHeight="1">
      <c r="B106" s="100">
        <v>92</v>
      </c>
      <c r="C106" s="45" t="s">
        <v>132</v>
      </c>
      <c r="D106" s="84" t="s">
        <v>147</v>
      </c>
      <c r="E106" s="62">
        <f>SUM(F106+H106)</f>
        <v>1368</v>
      </c>
      <c r="F106" s="35">
        <v>968</v>
      </c>
      <c r="G106" s="3"/>
      <c r="H106" s="36">
        <v>400</v>
      </c>
      <c r="I106" s="7"/>
      <c r="J106" s="7"/>
      <c r="K106" s="7"/>
      <c r="L106" s="7"/>
      <c r="M106" s="7"/>
      <c r="N106" s="7"/>
      <c r="O106" s="7"/>
      <c r="P106" s="7"/>
    </row>
    <row r="107" spans="2:16" ht="15" customHeight="1">
      <c r="B107" s="100">
        <v>93</v>
      </c>
      <c r="C107" s="44" t="s">
        <v>74</v>
      </c>
      <c r="D107" s="86"/>
      <c r="E107" s="61">
        <f>SUM(E109)</f>
        <v>165128</v>
      </c>
      <c r="F107" s="3">
        <f>SUM(F109)</f>
        <v>165128</v>
      </c>
      <c r="G107" s="3">
        <f>SUM(G109)</f>
        <v>141006</v>
      </c>
      <c r="H107" s="34">
        <f>SUM(H109)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 customHeight="1">
      <c r="B108" s="99">
        <v>94</v>
      </c>
      <c r="C108" s="44"/>
      <c r="D108" s="86"/>
      <c r="E108" s="61"/>
      <c r="F108" s="3"/>
      <c r="G108" s="3"/>
      <c r="H108" s="34"/>
      <c r="I108" s="7"/>
      <c r="J108" s="7"/>
      <c r="K108" s="7"/>
      <c r="L108" s="7"/>
      <c r="M108" s="7"/>
      <c r="N108" s="7"/>
      <c r="O108" s="7"/>
      <c r="P108" s="7"/>
    </row>
    <row r="109" spans="2:16" ht="15.75">
      <c r="B109" s="100">
        <v>95</v>
      </c>
      <c r="C109" s="49" t="s">
        <v>91</v>
      </c>
      <c r="D109" s="87"/>
      <c r="E109" s="61">
        <f>SUM(E110)</f>
        <v>165128</v>
      </c>
      <c r="F109" s="3">
        <f>SUM(F110)</f>
        <v>165128</v>
      </c>
      <c r="G109" s="3">
        <f>SUM(G110)</f>
        <v>141006</v>
      </c>
      <c r="H109" s="34">
        <f>SUM(H110)</f>
        <v>0</v>
      </c>
      <c r="I109" s="7"/>
      <c r="J109" s="7"/>
      <c r="K109" s="7"/>
      <c r="L109" s="7"/>
      <c r="M109" s="7"/>
      <c r="N109" s="7"/>
      <c r="O109" s="7"/>
      <c r="P109" s="7"/>
    </row>
    <row r="110" spans="2:16" ht="15" customHeight="1">
      <c r="B110" s="100">
        <v>96</v>
      </c>
      <c r="C110" s="45" t="s">
        <v>75</v>
      </c>
      <c r="D110" s="84" t="s">
        <v>146</v>
      </c>
      <c r="E110" s="62">
        <f>SUM(F110+H110)</f>
        <v>165128</v>
      </c>
      <c r="F110" s="35">
        <v>165128</v>
      </c>
      <c r="G110" s="35">
        <v>141006</v>
      </c>
      <c r="H110" s="36"/>
      <c r="I110" s="25"/>
      <c r="J110" s="25"/>
      <c r="K110" s="25"/>
      <c r="L110" s="7"/>
      <c r="M110" s="25"/>
      <c r="N110" s="25"/>
      <c r="O110" s="25"/>
      <c r="P110" s="25"/>
    </row>
    <row r="111" spans="2:16" ht="12.75" customHeight="1">
      <c r="B111" s="99">
        <v>97</v>
      </c>
      <c r="C111" s="44"/>
      <c r="D111" s="86"/>
      <c r="E111" s="61"/>
      <c r="F111" s="3"/>
      <c r="G111" s="3"/>
      <c r="H111" s="34"/>
      <c r="I111" s="7"/>
      <c r="J111" s="7"/>
      <c r="K111" s="7"/>
      <c r="L111" s="7"/>
      <c r="M111" s="7"/>
      <c r="N111" s="7"/>
      <c r="O111" s="7"/>
      <c r="P111" s="7"/>
    </row>
    <row r="112" spans="2:16" ht="15" customHeight="1">
      <c r="B112" s="100">
        <v>98</v>
      </c>
      <c r="C112" s="44" t="s">
        <v>76</v>
      </c>
      <c r="D112" s="86"/>
      <c r="E112" s="61">
        <f>SUM(E114)</f>
        <v>85988</v>
      </c>
      <c r="F112" s="3">
        <f>SUM(F114)</f>
        <v>85288</v>
      </c>
      <c r="G112" s="3">
        <f>SUM(G114)</f>
        <v>77595</v>
      </c>
      <c r="H112" s="34">
        <f>SUM(H114)</f>
        <v>700</v>
      </c>
      <c r="I112" s="7"/>
      <c r="J112" s="7"/>
      <c r="K112" s="7"/>
      <c r="L112" s="7"/>
      <c r="M112" s="7"/>
      <c r="N112" s="7"/>
      <c r="O112" s="7"/>
      <c r="P112" s="7"/>
    </row>
    <row r="113" spans="2:16" ht="15" customHeight="1">
      <c r="B113" s="100">
        <v>99</v>
      </c>
      <c r="C113" s="44"/>
      <c r="D113" s="86"/>
      <c r="E113" s="61"/>
      <c r="F113" s="3"/>
      <c r="G113" s="3"/>
      <c r="H113" s="34"/>
      <c r="I113" s="7"/>
      <c r="J113" s="7"/>
      <c r="K113" s="7"/>
      <c r="L113" s="7"/>
      <c r="M113" s="7"/>
      <c r="N113" s="7"/>
      <c r="O113" s="7"/>
      <c r="P113" s="7"/>
    </row>
    <row r="114" spans="2:16" ht="15.75">
      <c r="B114" s="99">
        <v>100</v>
      </c>
      <c r="C114" s="49" t="s">
        <v>91</v>
      </c>
      <c r="D114" s="87"/>
      <c r="E114" s="61">
        <f>SUM(E115)</f>
        <v>85988</v>
      </c>
      <c r="F114" s="3">
        <f>SUM(F115)</f>
        <v>85288</v>
      </c>
      <c r="G114" s="3">
        <f>SUM(G115)</f>
        <v>77595</v>
      </c>
      <c r="H114" s="34">
        <f>SUM(H115)</f>
        <v>700</v>
      </c>
      <c r="I114" s="7"/>
      <c r="J114" s="7"/>
      <c r="K114" s="7"/>
      <c r="L114" s="7"/>
      <c r="M114" s="7"/>
      <c r="N114" s="7"/>
      <c r="O114" s="7"/>
      <c r="P114" s="7"/>
    </row>
    <row r="115" spans="2:16" ht="15" customHeight="1">
      <c r="B115" s="100">
        <v>101</v>
      </c>
      <c r="C115" s="45" t="s">
        <v>35</v>
      </c>
      <c r="D115" s="84" t="s">
        <v>148</v>
      </c>
      <c r="E115" s="62">
        <f>SUM(F115+H115)</f>
        <v>85988</v>
      </c>
      <c r="F115" s="35">
        <v>85288</v>
      </c>
      <c r="G115" s="35">
        <v>77595</v>
      </c>
      <c r="H115" s="36">
        <v>700</v>
      </c>
      <c r="I115" s="25"/>
      <c r="J115" s="25"/>
      <c r="K115" s="7"/>
      <c r="L115" s="7"/>
      <c r="M115" s="25"/>
      <c r="N115" s="25"/>
      <c r="O115" s="25"/>
      <c r="P115" s="25"/>
    </row>
    <row r="116" spans="2:16" ht="12.75" customHeight="1" thickBot="1">
      <c r="B116" s="100">
        <v>102</v>
      </c>
      <c r="C116" s="47"/>
      <c r="D116" s="88"/>
      <c r="E116" s="76"/>
      <c r="F116" s="37"/>
      <c r="G116" s="37"/>
      <c r="H116" s="38"/>
      <c r="I116" s="7"/>
      <c r="J116" s="25"/>
      <c r="K116" s="25"/>
      <c r="L116" s="25"/>
      <c r="M116" s="7"/>
      <c r="N116" s="25"/>
      <c r="O116" s="25"/>
      <c r="P116" s="25"/>
    </row>
    <row r="117" spans="2:16" ht="54" customHeight="1" thickBot="1">
      <c r="B117" s="99">
        <v>103</v>
      </c>
      <c r="C117" s="72" t="s">
        <v>124</v>
      </c>
      <c r="D117" s="89"/>
      <c r="E117" s="60">
        <f aca="true" t="shared" si="2" ref="E117:H118">SUM(E118)</f>
        <v>704758</v>
      </c>
      <c r="F117" s="16">
        <f t="shared" si="2"/>
        <v>105258</v>
      </c>
      <c r="G117" s="16">
        <f t="shared" si="2"/>
        <v>0</v>
      </c>
      <c r="H117" s="17">
        <f t="shared" si="2"/>
        <v>599500</v>
      </c>
      <c r="I117" s="7"/>
      <c r="J117" s="7"/>
      <c r="K117" s="7"/>
      <c r="L117" s="7"/>
      <c r="M117" s="7"/>
      <c r="N117" s="7"/>
      <c r="O117" s="7"/>
      <c r="P117" s="7"/>
    </row>
    <row r="118" spans="2:16" ht="15.75">
      <c r="B118" s="100">
        <v>104</v>
      </c>
      <c r="C118" s="67" t="s">
        <v>79</v>
      </c>
      <c r="D118" s="90"/>
      <c r="E118" s="69">
        <f t="shared" si="2"/>
        <v>704758</v>
      </c>
      <c r="F118" s="70">
        <f t="shared" si="2"/>
        <v>105258</v>
      </c>
      <c r="G118" s="70">
        <f t="shared" si="2"/>
        <v>0</v>
      </c>
      <c r="H118" s="71">
        <f t="shared" si="2"/>
        <v>599500</v>
      </c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100">
        <v>105</v>
      </c>
      <c r="C119" s="44" t="s">
        <v>88</v>
      </c>
      <c r="D119" s="86"/>
      <c r="E119" s="61">
        <f>SUM(E121:E124)</f>
        <v>704758</v>
      </c>
      <c r="F119" s="61">
        <f>SUM(F121:F124)</f>
        <v>105258</v>
      </c>
      <c r="G119" s="61">
        <f>SUM(G121:G124)</f>
        <v>0</v>
      </c>
      <c r="H119" s="61">
        <f>SUM(H121:H124)</f>
        <v>599500</v>
      </c>
      <c r="I119" s="7"/>
      <c r="J119" s="7"/>
      <c r="K119" s="7"/>
      <c r="L119" s="7"/>
      <c r="M119" s="7"/>
      <c r="N119" s="7"/>
      <c r="O119" s="7"/>
      <c r="P119" s="7"/>
    </row>
    <row r="120" spans="2:16" ht="15" customHeight="1">
      <c r="B120" s="99">
        <v>106</v>
      </c>
      <c r="C120" s="44"/>
      <c r="D120" s="86"/>
      <c r="E120" s="61"/>
      <c r="F120" s="3"/>
      <c r="G120" s="3"/>
      <c r="H120" s="34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100">
        <v>107</v>
      </c>
      <c r="C121" s="54" t="s">
        <v>101</v>
      </c>
      <c r="D121" s="95" t="s">
        <v>149</v>
      </c>
      <c r="E121" s="62">
        <f>SUM(F121+H121)</f>
        <v>161600</v>
      </c>
      <c r="F121" s="35">
        <v>61600</v>
      </c>
      <c r="G121" s="35"/>
      <c r="H121" s="36">
        <v>100000</v>
      </c>
      <c r="I121" s="25"/>
      <c r="J121" s="25"/>
      <c r="K121" s="25"/>
      <c r="L121" s="25"/>
      <c r="M121" s="25"/>
      <c r="N121" s="25"/>
      <c r="O121" s="25"/>
      <c r="P121" s="25"/>
    </row>
    <row r="122" spans="2:16" ht="18" customHeight="1">
      <c r="B122" s="100">
        <v>108</v>
      </c>
      <c r="C122" s="46" t="s">
        <v>102</v>
      </c>
      <c r="D122" s="85" t="s">
        <v>150</v>
      </c>
      <c r="E122" s="62">
        <f>SUM(F122+H122)</f>
        <v>13024</v>
      </c>
      <c r="F122" s="35">
        <v>13024</v>
      </c>
      <c r="G122" s="35"/>
      <c r="H122" s="36"/>
      <c r="I122" s="25"/>
      <c r="J122" s="25"/>
      <c r="K122" s="25"/>
      <c r="L122" s="25"/>
      <c r="M122" s="25"/>
      <c r="N122" s="25"/>
      <c r="O122" s="25"/>
      <c r="P122" s="25"/>
    </row>
    <row r="123" spans="2:16" ht="18" customHeight="1">
      <c r="B123" s="99">
        <v>109</v>
      </c>
      <c r="C123" s="45" t="s">
        <v>50</v>
      </c>
      <c r="D123" s="84" t="s">
        <v>151</v>
      </c>
      <c r="E123" s="62">
        <f>SUM(F123+H123)</f>
        <v>499500</v>
      </c>
      <c r="F123" s="35"/>
      <c r="G123" s="35"/>
      <c r="H123" s="36">
        <v>499500</v>
      </c>
      <c r="I123" s="25"/>
      <c r="J123" s="25"/>
      <c r="K123" s="25"/>
      <c r="L123" s="25"/>
      <c r="M123" s="25"/>
      <c r="N123" s="25"/>
      <c r="O123" s="25"/>
      <c r="P123" s="25"/>
    </row>
    <row r="124" spans="2:16" ht="14.25" customHeight="1">
      <c r="B124" s="100">
        <v>110</v>
      </c>
      <c r="C124" s="54" t="s">
        <v>193</v>
      </c>
      <c r="D124" s="95" t="s">
        <v>194</v>
      </c>
      <c r="E124" s="62">
        <f>SUM(F124+H124)</f>
        <v>30634</v>
      </c>
      <c r="F124" s="35">
        <v>30634</v>
      </c>
      <c r="G124" s="35"/>
      <c r="H124" s="36"/>
      <c r="I124" s="7"/>
      <c r="J124" s="25"/>
      <c r="K124" s="25"/>
      <c r="L124" s="25"/>
      <c r="M124" s="7"/>
      <c r="N124" s="25"/>
      <c r="O124" s="25"/>
      <c r="P124" s="25"/>
    </row>
    <row r="125" spans="2:16" ht="16.5" thickBot="1">
      <c r="B125" s="100">
        <v>111</v>
      </c>
      <c r="C125" s="53"/>
      <c r="D125" s="94"/>
      <c r="E125" s="76"/>
      <c r="F125" s="37"/>
      <c r="G125" s="37"/>
      <c r="H125" s="38"/>
      <c r="I125" s="7"/>
      <c r="J125" s="25"/>
      <c r="K125" s="25"/>
      <c r="L125" s="25"/>
      <c r="M125" s="7"/>
      <c r="N125" s="25"/>
      <c r="O125" s="25"/>
      <c r="P125" s="25"/>
    </row>
    <row r="126" spans="2:16" ht="40.5" customHeight="1" thickBot="1">
      <c r="B126" s="99">
        <v>112</v>
      </c>
      <c r="C126" s="72" t="s">
        <v>125</v>
      </c>
      <c r="D126" s="89"/>
      <c r="E126" s="60">
        <f>SUM(E127)</f>
        <v>708447</v>
      </c>
      <c r="F126" s="16">
        <f>SUM(F127)</f>
        <v>653447</v>
      </c>
      <c r="G126" s="16">
        <f>SUM(G127)</f>
        <v>229356</v>
      </c>
      <c r="H126" s="17">
        <f>SUM(H127)</f>
        <v>55000</v>
      </c>
      <c r="I126" s="7"/>
      <c r="J126" s="7"/>
      <c r="K126" s="7"/>
      <c r="L126" s="7"/>
      <c r="M126" s="7"/>
      <c r="N126" s="7"/>
      <c r="O126" s="7"/>
      <c r="P126" s="7"/>
    </row>
    <row r="127" spans="2:16" ht="15.75">
      <c r="B127" s="100">
        <v>113</v>
      </c>
      <c r="C127" s="67" t="s">
        <v>79</v>
      </c>
      <c r="D127" s="110"/>
      <c r="E127" s="116">
        <f>SUM(E128,E139,E143,E148,E152)</f>
        <v>708447</v>
      </c>
      <c r="F127" s="117">
        <f>SUM(F128,F139,F143,F148,F152)</f>
        <v>653447</v>
      </c>
      <c r="G127" s="117">
        <f>SUM(G128,G139,G143,G148,G152)</f>
        <v>229356</v>
      </c>
      <c r="H127" s="118">
        <f>SUM(H128,H139,H143,H148,H152)</f>
        <v>55000</v>
      </c>
      <c r="I127" s="7"/>
      <c r="J127" s="7"/>
      <c r="K127" s="7"/>
      <c r="L127" s="7"/>
      <c r="M127" s="7"/>
      <c r="N127" s="7"/>
      <c r="O127" s="7"/>
      <c r="P127" s="7"/>
    </row>
    <row r="128" spans="2:16" ht="15.75">
      <c r="B128" s="100">
        <v>114</v>
      </c>
      <c r="C128" s="49" t="s">
        <v>92</v>
      </c>
      <c r="D128" s="111"/>
      <c r="E128" s="33">
        <f>SUM(E129:E138)</f>
        <v>313247</v>
      </c>
      <c r="F128" s="3">
        <f>SUM(F129:F138)</f>
        <v>313247</v>
      </c>
      <c r="G128" s="3">
        <f>SUM(G129:G138)</f>
        <v>229356</v>
      </c>
      <c r="H128" s="34">
        <f>SUM(H129:H138)</f>
        <v>0</v>
      </c>
      <c r="I128" s="7"/>
      <c r="J128" s="7"/>
      <c r="K128" s="7"/>
      <c r="L128" s="7"/>
      <c r="M128" s="7"/>
      <c r="N128" s="7"/>
      <c r="O128" s="7"/>
      <c r="P128" s="7"/>
    </row>
    <row r="129" spans="2:16" ht="15.75">
      <c r="B129" s="99">
        <v>115</v>
      </c>
      <c r="C129" s="45" t="s">
        <v>40</v>
      </c>
      <c r="D129" s="112" t="s">
        <v>174</v>
      </c>
      <c r="E129" s="119">
        <f>SUM(F129+H129)</f>
        <v>14432</v>
      </c>
      <c r="F129" s="35">
        <v>14432</v>
      </c>
      <c r="G129" s="35"/>
      <c r="H129" s="36"/>
      <c r="I129" s="25"/>
      <c r="J129" s="25"/>
      <c r="K129" s="25"/>
      <c r="L129" s="25"/>
      <c r="M129" s="25"/>
      <c r="N129" s="25"/>
      <c r="O129" s="25"/>
      <c r="P129" s="25"/>
    </row>
    <row r="130" spans="2:16" ht="15.75">
      <c r="B130" s="100">
        <v>116</v>
      </c>
      <c r="C130" s="45" t="s">
        <v>41</v>
      </c>
      <c r="D130" s="112" t="s">
        <v>175</v>
      </c>
      <c r="E130" s="119">
        <f aca="true" t="shared" si="3" ref="E130:E153">SUM(F130+H130)</f>
        <v>3300</v>
      </c>
      <c r="F130" s="35">
        <v>3300</v>
      </c>
      <c r="G130" s="35"/>
      <c r="H130" s="36"/>
      <c r="I130" s="25"/>
      <c r="J130" s="25"/>
      <c r="K130" s="25"/>
      <c r="L130" s="25"/>
      <c r="M130" s="25"/>
      <c r="N130" s="25"/>
      <c r="O130" s="25"/>
      <c r="P130" s="25"/>
    </row>
    <row r="131" spans="2:16" ht="15.75">
      <c r="B131" s="100">
        <v>117</v>
      </c>
      <c r="C131" s="45" t="s">
        <v>66</v>
      </c>
      <c r="D131" s="112" t="s">
        <v>176</v>
      </c>
      <c r="E131" s="119">
        <f t="shared" si="3"/>
        <v>4664</v>
      </c>
      <c r="F131" s="35">
        <v>4664</v>
      </c>
      <c r="G131" s="35"/>
      <c r="H131" s="36"/>
      <c r="I131" s="25"/>
      <c r="J131" s="25"/>
      <c r="K131" s="25"/>
      <c r="L131" s="25"/>
      <c r="M131" s="25"/>
      <c r="N131" s="25"/>
      <c r="O131" s="25"/>
      <c r="P131" s="25"/>
    </row>
    <row r="132" spans="2:16" ht="15.75">
      <c r="B132" s="99">
        <v>118</v>
      </c>
      <c r="C132" s="45" t="s">
        <v>43</v>
      </c>
      <c r="D132" s="112" t="s">
        <v>178</v>
      </c>
      <c r="E132" s="119">
        <f t="shared" si="3"/>
        <v>2992</v>
      </c>
      <c r="F132" s="35">
        <v>2992</v>
      </c>
      <c r="G132" s="35"/>
      <c r="H132" s="36"/>
      <c r="I132" s="25"/>
      <c r="J132" s="25"/>
      <c r="K132" s="25"/>
      <c r="L132" s="25"/>
      <c r="M132" s="25"/>
      <c r="N132" s="25"/>
      <c r="O132" s="25"/>
      <c r="P132" s="25"/>
    </row>
    <row r="133" spans="2:16" ht="15.75">
      <c r="B133" s="100">
        <v>119</v>
      </c>
      <c r="C133" s="45" t="s">
        <v>42</v>
      </c>
      <c r="D133" s="112" t="s">
        <v>177</v>
      </c>
      <c r="E133" s="119">
        <f t="shared" si="3"/>
        <v>1250</v>
      </c>
      <c r="F133" s="35">
        <v>1250</v>
      </c>
      <c r="G133" s="35"/>
      <c r="H133" s="36"/>
      <c r="I133" s="25"/>
      <c r="J133" s="25"/>
      <c r="K133" s="25"/>
      <c r="L133" s="25"/>
      <c r="M133" s="25"/>
      <c r="N133" s="25"/>
      <c r="O133" s="25"/>
      <c r="P133" s="25"/>
    </row>
    <row r="134" spans="2:16" ht="15.75">
      <c r="B134" s="100">
        <v>120</v>
      </c>
      <c r="C134" s="45" t="s">
        <v>51</v>
      </c>
      <c r="D134" s="112" t="s">
        <v>179</v>
      </c>
      <c r="E134" s="119">
        <f t="shared" si="3"/>
        <v>127594</v>
      </c>
      <c r="F134" s="35">
        <v>127594</v>
      </c>
      <c r="G134" s="35">
        <v>104454</v>
      </c>
      <c r="H134" s="36"/>
      <c r="I134" s="25"/>
      <c r="J134" s="25"/>
      <c r="K134" s="25"/>
      <c r="L134" s="25"/>
      <c r="M134" s="25"/>
      <c r="N134" s="25"/>
      <c r="O134" s="25"/>
      <c r="P134" s="25"/>
    </row>
    <row r="135" spans="2:16" ht="15.75">
      <c r="B135" s="99">
        <v>121</v>
      </c>
      <c r="C135" s="45" t="s">
        <v>38</v>
      </c>
      <c r="D135" s="112" t="s">
        <v>180</v>
      </c>
      <c r="E135" s="119">
        <f t="shared" si="3"/>
        <v>39610</v>
      </c>
      <c r="F135" s="35">
        <v>39610</v>
      </c>
      <c r="G135" s="35">
        <v>27656</v>
      </c>
      <c r="H135" s="36"/>
      <c r="I135" s="25"/>
      <c r="J135" s="25"/>
      <c r="K135" s="25"/>
      <c r="L135" s="25"/>
      <c r="M135" s="25"/>
      <c r="N135" s="25"/>
      <c r="O135" s="25"/>
      <c r="P135" s="25"/>
    </row>
    <row r="136" spans="2:16" ht="15.75">
      <c r="B136" s="100">
        <v>122</v>
      </c>
      <c r="C136" s="45" t="s">
        <v>37</v>
      </c>
      <c r="D136" s="112" t="s">
        <v>181</v>
      </c>
      <c r="E136" s="119">
        <f t="shared" si="3"/>
        <v>44007</v>
      </c>
      <c r="F136" s="35">
        <v>44007</v>
      </c>
      <c r="G136" s="35">
        <v>33915</v>
      </c>
      <c r="H136" s="36"/>
      <c r="I136" s="25"/>
      <c r="J136" s="25"/>
      <c r="K136" s="25"/>
      <c r="L136" s="25"/>
      <c r="M136" s="25"/>
      <c r="N136" s="25"/>
      <c r="O136" s="25"/>
      <c r="P136" s="25"/>
    </row>
    <row r="137" spans="2:16" ht="15.75">
      <c r="B137" s="100">
        <v>123</v>
      </c>
      <c r="C137" s="45" t="s">
        <v>36</v>
      </c>
      <c r="D137" s="112" t="s">
        <v>182</v>
      </c>
      <c r="E137" s="119">
        <f t="shared" si="3"/>
        <v>37008</v>
      </c>
      <c r="F137" s="35">
        <v>37008</v>
      </c>
      <c r="G137" s="35">
        <v>32063</v>
      </c>
      <c r="H137" s="36"/>
      <c r="I137" s="25"/>
      <c r="J137" s="25"/>
      <c r="K137" s="25"/>
      <c r="L137" s="25"/>
      <c r="M137" s="25"/>
      <c r="N137" s="25"/>
      <c r="O137" s="25"/>
      <c r="P137" s="25"/>
    </row>
    <row r="138" spans="2:16" ht="15.75">
      <c r="B138" s="99">
        <v>124</v>
      </c>
      <c r="C138" s="45" t="s">
        <v>39</v>
      </c>
      <c r="D138" s="112" t="s">
        <v>183</v>
      </c>
      <c r="E138" s="119">
        <f t="shared" si="3"/>
        <v>38390</v>
      </c>
      <c r="F138" s="35">
        <v>38390</v>
      </c>
      <c r="G138" s="35">
        <v>31268</v>
      </c>
      <c r="H138" s="36"/>
      <c r="I138" s="25"/>
      <c r="J138" s="25"/>
      <c r="K138" s="25"/>
      <c r="L138" s="25"/>
      <c r="M138" s="25"/>
      <c r="N138" s="25"/>
      <c r="O138" s="25"/>
      <c r="P138" s="25"/>
    </row>
    <row r="139" spans="2:16" ht="15.75">
      <c r="B139" s="100">
        <v>125</v>
      </c>
      <c r="C139" s="44" t="s">
        <v>85</v>
      </c>
      <c r="D139" s="113"/>
      <c r="E139" s="33">
        <f>SUM(E140:E142)</f>
        <v>0</v>
      </c>
      <c r="F139" s="61">
        <f>SUM(F140:F142)</f>
        <v>0</v>
      </c>
      <c r="G139" s="61">
        <f>SUM(G140:G142)</f>
        <v>0</v>
      </c>
      <c r="H139" s="102">
        <f>SUM(H140:H142)</f>
        <v>0</v>
      </c>
      <c r="I139" s="7"/>
      <c r="J139" s="7"/>
      <c r="K139" s="7"/>
      <c r="L139" s="7"/>
      <c r="M139" s="7"/>
      <c r="N139" s="7"/>
      <c r="O139" s="7"/>
      <c r="P139" s="7"/>
    </row>
    <row r="140" spans="2:16" ht="27" customHeight="1">
      <c r="B140" s="100">
        <v>126</v>
      </c>
      <c r="C140" s="46" t="s">
        <v>16</v>
      </c>
      <c r="D140" s="114" t="s">
        <v>152</v>
      </c>
      <c r="E140" s="119">
        <f t="shared" si="3"/>
        <v>0</v>
      </c>
      <c r="F140" s="35"/>
      <c r="G140" s="35"/>
      <c r="H140" s="36"/>
      <c r="I140" s="25"/>
      <c r="J140" s="25"/>
      <c r="K140" s="25"/>
      <c r="L140" s="25"/>
      <c r="M140" s="25"/>
      <c r="N140" s="25"/>
      <c r="O140" s="25"/>
      <c r="P140" s="25"/>
    </row>
    <row r="141" spans="2:16" ht="17.25" customHeight="1">
      <c r="B141" s="99">
        <v>127</v>
      </c>
      <c r="C141" s="46" t="s">
        <v>108</v>
      </c>
      <c r="D141" s="114" t="s">
        <v>153</v>
      </c>
      <c r="E141" s="119">
        <f t="shared" si="3"/>
        <v>0</v>
      </c>
      <c r="F141" s="35"/>
      <c r="G141" s="35"/>
      <c r="H141" s="36"/>
      <c r="I141" s="25"/>
      <c r="J141" s="25"/>
      <c r="K141" s="25"/>
      <c r="L141" s="25"/>
      <c r="M141" s="25"/>
      <c r="N141" s="25"/>
      <c r="O141" s="25"/>
      <c r="P141" s="25"/>
    </row>
    <row r="142" spans="2:16" ht="17.25" customHeight="1">
      <c r="B142" s="100">
        <v>128</v>
      </c>
      <c r="C142" s="46" t="s">
        <v>172</v>
      </c>
      <c r="D142" s="112" t="s">
        <v>171</v>
      </c>
      <c r="E142" s="119">
        <f t="shared" si="3"/>
        <v>0</v>
      </c>
      <c r="F142" s="35"/>
      <c r="G142" s="35"/>
      <c r="H142" s="36"/>
      <c r="I142" s="25"/>
      <c r="J142" s="25"/>
      <c r="K142" s="25"/>
      <c r="L142" s="25"/>
      <c r="M142" s="25"/>
      <c r="N142" s="25"/>
      <c r="O142" s="25"/>
      <c r="P142" s="25"/>
    </row>
    <row r="143" spans="2:16" ht="18.75" customHeight="1">
      <c r="B143" s="100">
        <v>129</v>
      </c>
      <c r="C143" s="44" t="s">
        <v>88</v>
      </c>
      <c r="D143" s="22"/>
      <c r="E143" s="33">
        <f>SUM(E144:E147)</f>
        <v>86600</v>
      </c>
      <c r="F143" s="3">
        <f>SUM(F144:F147)</f>
        <v>61600</v>
      </c>
      <c r="G143" s="3">
        <f>SUM(G144:G147)</f>
        <v>0</v>
      </c>
      <c r="H143" s="34">
        <f>SUM(H144:H147)</f>
        <v>25000</v>
      </c>
      <c r="I143" s="7"/>
      <c r="J143" s="7"/>
      <c r="K143" s="7"/>
      <c r="L143" s="7"/>
      <c r="M143" s="7"/>
      <c r="N143" s="7"/>
      <c r="O143" s="7"/>
      <c r="P143" s="7"/>
    </row>
    <row r="144" spans="2:16" ht="18.75" customHeight="1">
      <c r="B144" s="99">
        <v>130</v>
      </c>
      <c r="C144" s="46" t="s">
        <v>170</v>
      </c>
      <c r="D144" s="114" t="s">
        <v>154</v>
      </c>
      <c r="E144" s="119">
        <f>SUM(F144+H144)</f>
        <v>0</v>
      </c>
      <c r="F144" s="35"/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6.5" customHeight="1">
      <c r="B145" s="100">
        <v>131</v>
      </c>
      <c r="C145" s="45" t="s">
        <v>54</v>
      </c>
      <c r="D145" s="112" t="s">
        <v>155</v>
      </c>
      <c r="E145" s="119">
        <f t="shared" si="3"/>
        <v>0</v>
      </c>
      <c r="F145" s="35"/>
      <c r="G145" s="35"/>
      <c r="H145" s="36"/>
      <c r="I145" s="25"/>
      <c r="J145" s="25"/>
      <c r="K145" s="25"/>
      <c r="L145" s="25"/>
      <c r="M145" s="25"/>
      <c r="N145" s="25"/>
      <c r="O145" s="25"/>
      <c r="P145" s="25"/>
    </row>
    <row r="146" spans="2:16" ht="42" customHeight="1">
      <c r="B146" s="100">
        <v>132</v>
      </c>
      <c r="C146" s="55" t="s">
        <v>114</v>
      </c>
      <c r="D146" s="115" t="s">
        <v>156</v>
      </c>
      <c r="E146" s="119">
        <f t="shared" si="3"/>
        <v>0</v>
      </c>
      <c r="F146" s="35"/>
      <c r="G146" s="35"/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21" customHeight="1">
      <c r="B147" s="99">
        <v>133</v>
      </c>
      <c r="C147" s="46" t="s">
        <v>80</v>
      </c>
      <c r="D147" s="114" t="s">
        <v>157</v>
      </c>
      <c r="E147" s="119">
        <f t="shared" si="3"/>
        <v>86600</v>
      </c>
      <c r="F147" s="35">
        <v>61600</v>
      </c>
      <c r="G147" s="35"/>
      <c r="H147" s="36">
        <v>25000</v>
      </c>
      <c r="I147" s="25"/>
      <c r="J147" s="25"/>
      <c r="K147" s="25"/>
      <c r="L147" s="25"/>
      <c r="M147" s="25"/>
      <c r="N147" s="25"/>
      <c r="O147" s="25"/>
      <c r="P147" s="25"/>
    </row>
    <row r="148" spans="2:16" ht="18" customHeight="1">
      <c r="B148" s="100">
        <v>134</v>
      </c>
      <c r="C148" s="49" t="s">
        <v>95</v>
      </c>
      <c r="D148" s="111"/>
      <c r="E148" s="33">
        <f>SUM(E149:E151)</f>
        <v>308600</v>
      </c>
      <c r="F148" s="33">
        <f>SUM(F149:F151)</f>
        <v>278600</v>
      </c>
      <c r="G148" s="33">
        <f>SUM(G149:G151)</f>
        <v>0</v>
      </c>
      <c r="H148" s="33">
        <f>SUM(H149:H151)</f>
        <v>30000</v>
      </c>
      <c r="I148" s="7"/>
      <c r="J148" s="7"/>
      <c r="K148" s="7"/>
      <c r="L148" s="7"/>
      <c r="M148" s="7"/>
      <c r="N148" s="7"/>
      <c r="O148" s="7"/>
      <c r="P148" s="7"/>
    </row>
    <row r="149" spans="2:16" ht="15.75">
      <c r="B149" s="100">
        <v>135</v>
      </c>
      <c r="C149" s="46" t="s">
        <v>11</v>
      </c>
      <c r="D149" s="114" t="s">
        <v>158</v>
      </c>
      <c r="E149" s="119">
        <f t="shared" si="3"/>
        <v>50400</v>
      </c>
      <c r="F149" s="35">
        <v>50400</v>
      </c>
      <c r="G149" s="35"/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26.25">
      <c r="B150" s="99">
        <v>136</v>
      </c>
      <c r="C150" s="46" t="s">
        <v>109</v>
      </c>
      <c r="D150" s="114" t="s">
        <v>159</v>
      </c>
      <c r="E150" s="119">
        <f t="shared" si="3"/>
        <v>228200</v>
      </c>
      <c r="F150" s="35">
        <v>228200</v>
      </c>
      <c r="G150" s="35"/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2:16" ht="26.25">
      <c r="B151" s="100">
        <v>137</v>
      </c>
      <c r="C151" s="53" t="s">
        <v>207</v>
      </c>
      <c r="D151" s="114" t="s">
        <v>211</v>
      </c>
      <c r="E151" s="119">
        <f t="shared" si="3"/>
        <v>30000</v>
      </c>
      <c r="F151" s="74"/>
      <c r="G151" s="74"/>
      <c r="H151" s="120">
        <v>30000</v>
      </c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100">
        <v>138</v>
      </c>
      <c r="C152" s="48" t="s">
        <v>87</v>
      </c>
      <c r="D152" s="114"/>
      <c r="E152" s="121">
        <f>SUM(E153)</f>
        <v>0</v>
      </c>
      <c r="F152" s="76">
        <f>SUM(F153)</f>
        <v>0</v>
      </c>
      <c r="G152" s="76">
        <f>SUM(G153)</f>
        <v>0</v>
      </c>
      <c r="H152" s="122">
        <f>SUM(H153)</f>
        <v>0</v>
      </c>
      <c r="I152" s="25"/>
      <c r="J152" s="25"/>
      <c r="K152" s="25"/>
      <c r="L152" s="25"/>
      <c r="M152" s="25"/>
      <c r="N152" s="25"/>
      <c r="O152" s="25"/>
      <c r="P152" s="25"/>
    </row>
    <row r="153" spans="2:16" ht="19.5" customHeight="1" thickBot="1">
      <c r="B153" s="99">
        <v>139</v>
      </c>
      <c r="C153" s="53" t="s">
        <v>195</v>
      </c>
      <c r="D153" s="114" t="s">
        <v>196</v>
      </c>
      <c r="E153" s="123">
        <f t="shared" si="3"/>
        <v>0</v>
      </c>
      <c r="F153" s="124"/>
      <c r="G153" s="124"/>
      <c r="H153" s="125"/>
      <c r="I153" s="25"/>
      <c r="J153" s="25"/>
      <c r="K153" s="25"/>
      <c r="L153" s="25"/>
      <c r="M153" s="25"/>
      <c r="N153" s="25"/>
      <c r="O153" s="25"/>
      <c r="P153" s="25"/>
    </row>
    <row r="154" spans="2:16" ht="51.75" customHeight="1" thickBot="1">
      <c r="B154" s="100">
        <v>140</v>
      </c>
      <c r="C154" s="72" t="s">
        <v>203</v>
      </c>
      <c r="D154" s="89"/>
      <c r="E154" s="60">
        <f>SUM(E155)</f>
        <v>33440</v>
      </c>
      <c r="F154" s="16">
        <f>SUM(F155)</f>
        <v>33440</v>
      </c>
      <c r="G154" s="16">
        <f>SUM(G155)</f>
        <v>0</v>
      </c>
      <c r="H154" s="17">
        <f>SUM(H155)</f>
        <v>0</v>
      </c>
      <c r="I154" s="7"/>
      <c r="J154" s="7"/>
      <c r="K154" s="7"/>
      <c r="L154" s="7"/>
      <c r="M154" s="7"/>
      <c r="N154" s="7"/>
      <c r="O154" s="7"/>
      <c r="P154" s="7"/>
    </row>
    <row r="155" spans="2:16" ht="18" customHeight="1">
      <c r="B155" s="100">
        <v>141</v>
      </c>
      <c r="C155" s="78" t="s">
        <v>88</v>
      </c>
      <c r="D155" s="96"/>
      <c r="E155" s="69">
        <f>SUM(E156:E158)</f>
        <v>33440</v>
      </c>
      <c r="F155" s="70">
        <f>SUM(F156:F158)</f>
        <v>33440</v>
      </c>
      <c r="G155" s="70">
        <f>SUM(G156:G158)</f>
        <v>0</v>
      </c>
      <c r="H155" s="71">
        <f>SUM(H156:H158)</f>
        <v>0</v>
      </c>
      <c r="I155" s="7"/>
      <c r="J155" s="7"/>
      <c r="K155" s="7"/>
      <c r="L155" s="7"/>
      <c r="M155" s="7"/>
      <c r="N155" s="7"/>
      <c r="O155" s="7"/>
      <c r="P155" s="7"/>
    </row>
    <row r="156" spans="2:16" ht="26.25">
      <c r="B156" s="99">
        <v>142</v>
      </c>
      <c r="C156" s="46" t="s">
        <v>12</v>
      </c>
      <c r="D156" s="85" t="s">
        <v>160</v>
      </c>
      <c r="E156" s="62">
        <f>SUM(F156+H156)</f>
        <v>17600</v>
      </c>
      <c r="F156" s="35">
        <v>17600</v>
      </c>
      <c r="G156" s="35"/>
      <c r="H156" s="36">
        <v>0</v>
      </c>
      <c r="I156" s="25"/>
      <c r="J156" s="25"/>
      <c r="K156" s="25"/>
      <c r="L156" s="25"/>
      <c r="M156" s="25"/>
      <c r="N156" s="25"/>
      <c r="O156" s="25"/>
      <c r="P156" s="25"/>
    </row>
    <row r="157" spans="2:16" ht="26.25">
      <c r="B157" s="100">
        <v>143</v>
      </c>
      <c r="C157" s="46" t="s">
        <v>63</v>
      </c>
      <c r="D157" s="85" t="s">
        <v>161</v>
      </c>
      <c r="E157" s="62">
        <f>SUM(F157+H157)</f>
        <v>8800</v>
      </c>
      <c r="F157" s="35">
        <v>8800</v>
      </c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21.75" customHeight="1" thickBot="1">
      <c r="B158" s="100">
        <v>144</v>
      </c>
      <c r="C158" s="53" t="s">
        <v>110</v>
      </c>
      <c r="D158" s="94" t="s">
        <v>162</v>
      </c>
      <c r="E158" s="74">
        <f>SUM(F158+H158)</f>
        <v>7040</v>
      </c>
      <c r="F158" s="37">
        <v>7040</v>
      </c>
      <c r="G158" s="37"/>
      <c r="H158" s="38"/>
      <c r="I158" s="25"/>
      <c r="J158" s="25"/>
      <c r="K158" s="25"/>
      <c r="L158" s="25"/>
      <c r="M158" s="25"/>
      <c r="N158" s="25"/>
      <c r="O158" s="25"/>
      <c r="P158" s="25"/>
    </row>
    <row r="159" spans="2:16" ht="54" customHeight="1" thickBot="1">
      <c r="B159" s="99">
        <v>145</v>
      </c>
      <c r="C159" s="72" t="s">
        <v>126</v>
      </c>
      <c r="D159" s="89"/>
      <c r="E159" s="60">
        <f>SUM(E160+E185+E191+E197)</f>
        <v>1097688</v>
      </c>
      <c r="F159" s="60">
        <f>SUM(F160+F185+F191+F197)</f>
        <v>1057365</v>
      </c>
      <c r="G159" s="60">
        <f>SUM(G160+G185+G191+G197)</f>
        <v>574485</v>
      </c>
      <c r="H159" s="60">
        <f>SUM(H160+H185+H191+H197)</f>
        <v>40323</v>
      </c>
      <c r="I159" s="7"/>
      <c r="J159" s="7"/>
      <c r="K159" s="7"/>
      <c r="L159" s="7"/>
      <c r="M159" s="7"/>
      <c r="N159" s="7"/>
      <c r="O159" s="7"/>
      <c r="P159" s="7"/>
    </row>
    <row r="160" spans="2:16" ht="15.75">
      <c r="B160" s="100">
        <v>146</v>
      </c>
      <c r="C160" s="67" t="s">
        <v>79</v>
      </c>
      <c r="D160" s="90"/>
      <c r="E160" s="69">
        <f>SUM(E161+E179)</f>
        <v>416778</v>
      </c>
      <c r="F160" s="70">
        <f>SUM(F161+F179)</f>
        <v>395128</v>
      </c>
      <c r="G160" s="70">
        <f>SUM(G161+G179)</f>
        <v>0</v>
      </c>
      <c r="H160" s="71">
        <f>SUM(H161+H179)</f>
        <v>21650</v>
      </c>
      <c r="I160" s="7"/>
      <c r="J160" s="7"/>
      <c r="K160" s="7"/>
      <c r="L160" s="7"/>
      <c r="M160" s="7"/>
      <c r="N160" s="7"/>
      <c r="O160" s="7"/>
      <c r="P160" s="7"/>
    </row>
    <row r="161" spans="2:16" ht="18.75" customHeight="1">
      <c r="B161" s="100">
        <v>147</v>
      </c>
      <c r="C161" s="49" t="s">
        <v>93</v>
      </c>
      <c r="D161" s="87"/>
      <c r="E161" s="61">
        <f>SUM(E162:E178)</f>
        <v>415634</v>
      </c>
      <c r="F161" s="33">
        <f>SUM(F162:F178)</f>
        <v>393984</v>
      </c>
      <c r="G161" s="33">
        <f>SUM(G162:G178)</f>
        <v>0</v>
      </c>
      <c r="H161" s="66">
        <f>SUM(H162:H178)</f>
        <v>21650</v>
      </c>
      <c r="I161" s="7"/>
      <c r="J161" s="7"/>
      <c r="K161" s="7"/>
      <c r="L161" s="7"/>
      <c r="M161" s="7"/>
      <c r="N161" s="7"/>
      <c r="O161" s="7"/>
      <c r="P161" s="7"/>
    </row>
    <row r="162" spans="2:16" ht="18" customHeight="1">
      <c r="B162" s="99">
        <v>148</v>
      </c>
      <c r="C162" s="45" t="s">
        <v>5</v>
      </c>
      <c r="D162" s="84" t="s">
        <v>163</v>
      </c>
      <c r="E162" s="62">
        <f>SUM(F162+H162)</f>
        <v>17600</v>
      </c>
      <c r="F162" s="35">
        <v>17600</v>
      </c>
      <c r="G162" s="35"/>
      <c r="H162" s="36"/>
      <c r="I162" s="25"/>
      <c r="J162" s="25"/>
      <c r="K162" s="25"/>
      <c r="L162" s="25"/>
      <c r="M162" s="25"/>
      <c r="N162" s="25"/>
      <c r="O162" s="25"/>
      <c r="P162" s="25"/>
    </row>
    <row r="163" spans="2:16" ht="33.75" customHeight="1">
      <c r="B163" s="100">
        <v>149</v>
      </c>
      <c r="C163" s="46" t="s">
        <v>24</v>
      </c>
      <c r="D163" s="85" t="s">
        <v>163</v>
      </c>
      <c r="E163" s="62">
        <f aca="true" t="shared" si="4" ref="E163:E183">SUM(F163+H163)</f>
        <v>0</v>
      </c>
      <c r="F163" s="35"/>
      <c r="G163" s="35"/>
      <c r="H163" s="36"/>
      <c r="I163" s="25"/>
      <c r="J163" s="25"/>
      <c r="K163" s="25"/>
      <c r="L163" s="25"/>
      <c r="M163" s="25"/>
      <c r="N163" s="25"/>
      <c r="O163" s="25"/>
      <c r="P163" s="25"/>
    </row>
    <row r="164" spans="2:16" ht="30" customHeight="1">
      <c r="B164" s="100">
        <v>150</v>
      </c>
      <c r="C164" s="46" t="s">
        <v>25</v>
      </c>
      <c r="D164" s="85" t="s">
        <v>163</v>
      </c>
      <c r="E164" s="62">
        <f t="shared" si="4"/>
        <v>0</v>
      </c>
      <c r="F164" s="35"/>
      <c r="G164" s="35"/>
      <c r="H164" s="36"/>
      <c r="I164" s="25"/>
      <c r="J164" s="25"/>
      <c r="K164" s="25"/>
      <c r="L164" s="25"/>
      <c r="M164" s="25"/>
      <c r="N164" s="25"/>
      <c r="O164" s="25"/>
      <c r="P164" s="25"/>
    </row>
    <row r="165" spans="2:16" ht="28.5" customHeight="1">
      <c r="B165" s="99">
        <v>151</v>
      </c>
      <c r="C165" s="46" t="s">
        <v>18</v>
      </c>
      <c r="D165" s="85" t="s">
        <v>163</v>
      </c>
      <c r="E165" s="62">
        <f t="shared" si="4"/>
        <v>0</v>
      </c>
      <c r="F165" s="35"/>
      <c r="G165" s="35"/>
      <c r="H165" s="36"/>
      <c r="I165" s="25"/>
      <c r="J165" s="25"/>
      <c r="K165" s="25"/>
      <c r="L165" s="25"/>
      <c r="M165" s="25"/>
      <c r="N165" s="25"/>
      <c r="O165" s="25"/>
      <c r="P165" s="25"/>
    </row>
    <row r="166" spans="2:16" ht="18.75" customHeight="1">
      <c r="B166" s="100">
        <v>152</v>
      </c>
      <c r="C166" s="46" t="s">
        <v>19</v>
      </c>
      <c r="D166" s="85" t="s">
        <v>164</v>
      </c>
      <c r="E166" s="62">
        <f t="shared" si="4"/>
        <v>0</v>
      </c>
      <c r="F166" s="35"/>
      <c r="G166" s="35"/>
      <c r="H166" s="36"/>
      <c r="I166" s="25"/>
      <c r="J166" s="25"/>
      <c r="K166" s="25"/>
      <c r="L166" s="25"/>
      <c r="M166" s="25"/>
      <c r="N166" s="25"/>
      <c r="O166" s="25"/>
      <c r="P166" s="25"/>
    </row>
    <row r="167" spans="2:16" ht="19.5" customHeight="1">
      <c r="B167" s="100">
        <v>153</v>
      </c>
      <c r="C167" s="46" t="s">
        <v>60</v>
      </c>
      <c r="D167" s="85" t="s">
        <v>164</v>
      </c>
      <c r="E167" s="62">
        <f t="shared" si="4"/>
        <v>0</v>
      </c>
      <c r="F167" s="35"/>
      <c r="G167" s="35"/>
      <c r="H167" s="36"/>
      <c r="I167" s="25"/>
      <c r="J167" s="25"/>
      <c r="K167" s="25"/>
      <c r="L167" s="25"/>
      <c r="M167" s="25"/>
      <c r="N167" s="25"/>
      <c r="O167" s="25"/>
      <c r="P167" s="25"/>
    </row>
    <row r="168" spans="2:16" ht="16.5" customHeight="1">
      <c r="B168" s="99">
        <v>154</v>
      </c>
      <c r="C168" s="45" t="s">
        <v>3</v>
      </c>
      <c r="D168" s="85" t="s">
        <v>164</v>
      </c>
      <c r="E168" s="62">
        <f t="shared" si="4"/>
        <v>0</v>
      </c>
      <c r="F168" s="35"/>
      <c r="G168" s="35"/>
      <c r="H168" s="36"/>
      <c r="I168" s="25"/>
      <c r="J168" s="25"/>
      <c r="K168" s="25"/>
      <c r="L168" s="25"/>
      <c r="M168" s="25"/>
      <c r="N168" s="25"/>
      <c r="O168" s="25"/>
      <c r="P168" s="25"/>
    </row>
    <row r="169" spans="2:16" ht="16.5" customHeight="1">
      <c r="B169" s="100">
        <v>155</v>
      </c>
      <c r="C169" s="45" t="s">
        <v>10</v>
      </c>
      <c r="D169" s="85" t="s">
        <v>164</v>
      </c>
      <c r="E169" s="62">
        <f t="shared" si="4"/>
        <v>158400</v>
      </c>
      <c r="F169" s="35">
        <v>158400</v>
      </c>
      <c r="G169" s="35"/>
      <c r="H169" s="36"/>
      <c r="I169" s="25"/>
      <c r="J169" s="25"/>
      <c r="K169" s="25"/>
      <c r="L169" s="25"/>
      <c r="M169" s="25"/>
      <c r="N169" s="25"/>
      <c r="O169" s="25"/>
      <c r="P169" s="25"/>
    </row>
    <row r="170" spans="2:16" ht="16.5" customHeight="1">
      <c r="B170" s="100">
        <v>156</v>
      </c>
      <c r="C170" s="45" t="s">
        <v>96</v>
      </c>
      <c r="D170" s="85" t="s">
        <v>164</v>
      </c>
      <c r="E170" s="62">
        <f t="shared" si="4"/>
        <v>60920</v>
      </c>
      <c r="F170" s="35">
        <v>60920</v>
      </c>
      <c r="G170" s="35"/>
      <c r="H170" s="36"/>
      <c r="I170" s="25"/>
      <c r="J170" s="25"/>
      <c r="K170" s="25"/>
      <c r="L170" s="25"/>
      <c r="M170" s="25"/>
      <c r="N170" s="25"/>
      <c r="O170" s="25"/>
      <c r="P170" s="25"/>
    </row>
    <row r="171" spans="2:16" ht="16.5" customHeight="1">
      <c r="B171" s="99">
        <v>157</v>
      </c>
      <c r="C171" s="45" t="s">
        <v>118</v>
      </c>
      <c r="D171" s="84"/>
      <c r="E171" s="62">
        <f t="shared" si="4"/>
        <v>103789</v>
      </c>
      <c r="F171" s="35">
        <v>103789</v>
      </c>
      <c r="G171" s="35"/>
      <c r="H171" s="36"/>
      <c r="I171" s="25"/>
      <c r="J171" s="25"/>
      <c r="K171" s="25"/>
      <c r="L171" s="25"/>
      <c r="M171" s="25"/>
      <c r="N171" s="25"/>
      <c r="O171" s="25"/>
      <c r="P171" s="25"/>
    </row>
    <row r="172" spans="2:16" ht="17.25" customHeight="1">
      <c r="B172" s="100">
        <v>158</v>
      </c>
      <c r="C172" s="46" t="s">
        <v>208</v>
      </c>
      <c r="D172" s="85"/>
      <c r="E172" s="62">
        <f t="shared" si="4"/>
        <v>20909</v>
      </c>
      <c r="F172" s="35">
        <v>20909</v>
      </c>
      <c r="G172" s="35"/>
      <c r="H172" s="36"/>
      <c r="I172" s="25"/>
      <c r="J172" s="25"/>
      <c r="K172" s="25"/>
      <c r="L172" s="25"/>
      <c r="M172" s="25"/>
      <c r="N172" s="25"/>
      <c r="O172" s="25"/>
      <c r="P172" s="25"/>
    </row>
    <row r="173" spans="2:16" ht="28.5" customHeight="1">
      <c r="B173" s="100">
        <v>159</v>
      </c>
      <c r="C173" s="46" t="s">
        <v>20</v>
      </c>
      <c r="D173" s="85" t="s">
        <v>164</v>
      </c>
      <c r="E173" s="62">
        <f t="shared" si="4"/>
        <v>0</v>
      </c>
      <c r="F173" s="35"/>
      <c r="G173" s="35"/>
      <c r="H173" s="36"/>
      <c r="I173" s="25"/>
      <c r="J173" s="25"/>
      <c r="K173" s="25"/>
      <c r="L173" s="25"/>
      <c r="M173" s="25"/>
      <c r="N173" s="25"/>
      <c r="O173" s="25"/>
      <c r="P173" s="25"/>
    </row>
    <row r="174" spans="2:16" ht="18.75" customHeight="1">
      <c r="B174" s="99">
        <v>160</v>
      </c>
      <c r="C174" s="46" t="s">
        <v>21</v>
      </c>
      <c r="D174" s="85" t="s">
        <v>165</v>
      </c>
      <c r="E174" s="62">
        <f t="shared" si="4"/>
        <v>2191</v>
      </c>
      <c r="F174" s="35">
        <v>2191</v>
      </c>
      <c r="G174" s="35"/>
      <c r="H174" s="36"/>
      <c r="I174" s="25"/>
      <c r="J174" s="25"/>
      <c r="K174" s="25"/>
      <c r="L174" s="25"/>
      <c r="M174" s="25"/>
      <c r="N174" s="25"/>
      <c r="O174" s="25"/>
      <c r="P174" s="25"/>
    </row>
    <row r="175" spans="2:19" ht="19.5" customHeight="1">
      <c r="B175" s="100">
        <v>161</v>
      </c>
      <c r="C175" s="46" t="s">
        <v>52</v>
      </c>
      <c r="D175" s="85" t="s">
        <v>166</v>
      </c>
      <c r="E175" s="62">
        <f t="shared" si="4"/>
        <v>2464</v>
      </c>
      <c r="F175" s="35">
        <v>2464</v>
      </c>
      <c r="G175" s="35"/>
      <c r="H175" s="36"/>
      <c r="I175" s="25"/>
      <c r="J175" s="25"/>
      <c r="K175" s="25"/>
      <c r="L175" s="25"/>
      <c r="M175" s="25"/>
      <c r="N175" s="25"/>
      <c r="O175" s="25"/>
      <c r="P175" s="25"/>
      <c r="S175" s="6"/>
    </row>
    <row r="176" spans="2:16" ht="26.25">
      <c r="B176" s="100">
        <v>162</v>
      </c>
      <c r="C176" s="46" t="s">
        <v>84</v>
      </c>
      <c r="D176" s="85" t="s">
        <v>164</v>
      </c>
      <c r="E176" s="62">
        <f>SUM(F176+H176)</f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6" ht="15.75">
      <c r="B177" s="99">
        <v>163</v>
      </c>
      <c r="C177" s="46" t="s">
        <v>197</v>
      </c>
      <c r="D177" s="85" t="s">
        <v>171</v>
      </c>
      <c r="E177" s="62">
        <f>SUM(F177+H177)</f>
        <v>37650</v>
      </c>
      <c r="F177" s="35">
        <v>16000</v>
      </c>
      <c r="G177" s="35"/>
      <c r="H177" s="36">
        <v>21650</v>
      </c>
      <c r="I177" s="25"/>
      <c r="J177" s="25"/>
      <c r="K177" s="25"/>
      <c r="L177" s="25"/>
      <c r="M177" s="25"/>
      <c r="N177" s="25"/>
      <c r="O177" s="25"/>
      <c r="P177" s="25"/>
    </row>
    <row r="178" spans="2:16" ht="26.25">
      <c r="B178" s="100">
        <v>164</v>
      </c>
      <c r="C178" s="46" t="s">
        <v>173</v>
      </c>
      <c r="D178" s="85" t="s">
        <v>163</v>
      </c>
      <c r="E178" s="62">
        <f>SUM(F178+H178)</f>
        <v>11711</v>
      </c>
      <c r="F178" s="35">
        <v>11711</v>
      </c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6" ht="15.75">
      <c r="B179" s="100">
        <v>165</v>
      </c>
      <c r="C179" s="49" t="s">
        <v>94</v>
      </c>
      <c r="D179" s="87"/>
      <c r="E179" s="61">
        <f>SUM(E180:E183)</f>
        <v>1144</v>
      </c>
      <c r="F179" s="61">
        <f>SUM(F180:F183)</f>
        <v>1144</v>
      </c>
      <c r="G179" s="61">
        <f>SUM(G180:G183)</f>
        <v>0</v>
      </c>
      <c r="H179" s="61">
        <f>SUM(H180:H183)</f>
        <v>0</v>
      </c>
      <c r="I179" s="7"/>
      <c r="J179" s="7"/>
      <c r="K179" s="7"/>
      <c r="L179" s="7"/>
      <c r="M179" s="7"/>
      <c r="N179" s="7"/>
      <c r="O179" s="7"/>
      <c r="P179" s="7"/>
    </row>
    <row r="180" spans="2:16" ht="15.75">
      <c r="B180" s="99">
        <v>166</v>
      </c>
      <c r="C180" s="46" t="s">
        <v>61</v>
      </c>
      <c r="D180" s="85" t="s">
        <v>167</v>
      </c>
      <c r="E180" s="62">
        <f t="shared" si="4"/>
        <v>0</v>
      </c>
      <c r="F180" s="35"/>
      <c r="G180" s="35"/>
      <c r="H180" s="36"/>
      <c r="I180" s="25"/>
      <c r="J180" s="25"/>
      <c r="K180" s="25"/>
      <c r="L180" s="25"/>
      <c r="M180" s="25"/>
      <c r="N180" s="25"/>
      <c r="O180" s="25"/>
      <c r="P180" s="25"/>
    </row>
    <row r="181" spans="2:16" ht="15.75">
      <c r="B181" s="100">
        <v>167</v>
      </c>
      <c r="C181" s="46" t="s">
        <v>62</v>
      </c>
      <c r="D181" s="85" t="s">
        <v>168</v>
      </c>
      <c r="E181" s="62">
        <f t="shared" si="4"/>
        <v>0</v>
      </c>
      <c r="F181" s="35"/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6" ht="15.75">
      <c r="B182" s="100">
        <v>168</v>
      </c>
      <c r="C182" s="46" t="s">
        <v>103</v>
      </c>
      <c r="D182" s="85" t="s">
        <v>169</v>
      </c>
      <c r="E182" s="62">
        <f t="shared" si="4"/>
        <v>0</v>
      </c>
      <c r="F182" s="35"/>
      <c r="G182" s="35"/>
      <c r="H182" s="36"/>
      <c r="I182" s="25"/>
      <c r="J182" s="25"/>
      <c r="K182" s="25"/>
      <c r="L182" s="25"/>
      <c r="M182" s="25"/>
      <c r="N182" s="25"/>
      <c r="O182" s="25"/>
      <c r="P182" s="25"/>
    </row>
    <row r="183" spans="2:16" ht="15.75">
      <c r="B183" s="99">
        <v>169</v>
      </c>
      <c r="C183" s="46" t="s">
        <v>209</v>
      </c>
      <c r="D183" s="85"/>
      <c r="E183" s="62">
        <f t="shared" si="4"/>
        <v>1144</v>
      </c>
      <c r="F183" s="35">
        <v>1144</v>
      </c>
      <c r="G183" s="35"/>
      <c r="H183" s="36"/>
      <c r="I183" s="25"/>
      <c r="J183" s="25"/>
      <c r="K183" s="25"/>
      <c r="L183" s="25"/>
      <c r="M183" s="25"/>
      <c r="N183" s="25"/>
      <c r="O183" s="25"/>
      <c r="P183" s="25"/>
    </row>
    <row r="184" spans="2:16" ht="15.75">
      <c r="B184" s="100">
        <v>170</v>
      </c>
      <c r="C184" s="46"/>
      <c r="D184" s="85"/>
      <c r="E184" s="61"/>
      <c r="F184" s="35"/>
      <c r="G184" s="35"/>
      <c r="H184" s="36"/>
      <c r="I184" s="7"/>
      <c r="J184" s="25"/>
      <c r="K184" s="25"/>
      <c r="L184" s="25"/>
      <c r="M184" s="7"/>
      <c r="N184" s="25"/>
      <c r="O184" s="25"/>
      <c r="P184" s="25"/>
    </row>
    <row r="185" spans="2:16" ht="31.5" customHeight="1">
      <c r="B185" s="100">
        <v>171</v>
      </c>
      <c r="C185" s="49" t="s">
        <v>81</v>
      </c>
      <c r="D185" s="87"/>
      <c r="E185" s="61">
        <f>SUM(E187)</f>
        <v>167590</v>
      </c>
      <c r="F185" s="3">
        <f>SUM(F187)</f>
        <v>167590</v>
      </c>
      <c r="G185" s="3">
        <f>SUM(G187)</f>
        <v>160983</v>
      </c>
      <c r="H185" s="34">
        <f>SUM(H187)</f>
        <v>0</v>
      </c>
      <c r="I185" s="7"/>
      <c r="J185" s="7"/>
      <c r="K185" s="7"/>
      <c r="L185" s="7"/>
      <c r="M185" s="7"/>
      <c r="N185" s="7"/>
      <c r="O185" s="7"/>
      <c r="P185" s="7"/>
    </row>
    <row r="186" spans="2:16" ht="15" customHeight="1">
      <c r="B186" s="99">
        <v>172</v>
      </c>
      <c r="C186" s="49"/>
      <c r="D186" s="87"/>
      <c r="E186" s="61"/>
      <c r="F186" s="3"/>
      <c r="G186" s="3"/>
      <c r="H186" s="34"/>
      <c r="I186" s="7"/>
      <c r="J186" s="7"/>
      <c r="K186" s="7"/>
      <c r="L186" s="7"/>
      <c r="M186" s="7"/>
      <c r="N186" s="7"/>
      <c r="O186" s="7"/>
      <c r="P186" s="7"/>
    </row>
    <row r="187" spans="2:16" ht="13.5" customHeight="1">
      <c r="B187" s="100">
        <v>173</v>
      </c>
      <c r="C187" s="49" t="s">
        <v>93</v>
      </c>
      <c r="D187" s="87"/>
      <c r="E187" s="61">
        <f>SUM(E188+E189)</f>
        <v>167590</v>
      </c>
      <c r="F187" s="3">
        <f>SUM(F188+F189)</f>
        <v>167590</v>
      </c>
      <c r="G187" s="3">
        <f>SUM(G188+G189)</f>
        <v>160983</v>
      </c>
      <c r="H187" s="34">
        <f>SUM(H188+H189)</f>
        <v>0</v>
      </c>
      <c r="I187" s="7"/>
      <c r="J187" s="7"/>
      <c r="K187" s="7"/>
      <c r="L187" s="7"/>
      <c r="M187" s="7"/>
      <c r="N187" s="7"/>
      <c r="O187" s="7"/>
      <c r="P187" s="7"/>
    </row>
    <row r="188" spans="2:16" ht="31.5" customHeight="1">
      <c r="B188" s="100">
        <v>174</v>
      </c>
      <c r="C188" s="46" t="s">
        <v>82</v>
      </c>
      <c r="D188" s="85" t="s">
        <v>163</v>
      </c>
      <c r="E188" s="62">
        <f>SUM(F188+H188)</f>
        <v>122031</v>
      </c>
      <c r="F188" s="35">
        <v>122031</v>
      </c>
      <c r="G188" s="35">
        <v>119629</v>
      </c>
      <c r="H188" s="36">
        <v>0</v>
      </c>
      <c r="I188" s="25"/>
      <c r="J188" s="25"/>
      <c r="K188" s="25"/>
      <c r="L188" s="25"/>
      <c r="M188" s="25"/>
      <c r="N188" s="25"/>
      <c r="O188" s="25"/>
      <c r="P188" s="25"/>
    </row>
    <row r="189" spans="2:16" ht="31.5" customHeight="1">
      <c r="B189" s="99">
        <v>175</v>
      </c>
      <c r="C189" s="46" t="s">
        <v>83</v>
      </c>
      <c r="D189" s="85" t="s">
        <v>163</v>
      </c>
      <c r="E189" s="62">
        <f>SUM(F189+H189)</f>
        <v>45559</v>
      </c>
      <c r="F189" s="35">
        <v>45559</v>
      </c>
      <c r="G189" s="35">
        <v>41354</v>
      </c>
      <c r="H189" s="36">
        <v>0</v>
      </c>
      <c r="I189" s="25"/>
      <c r="J189" s="25"/>
      <c r="K189" s="25"/>
      <c r="L189" s="25"/>
      <c r="M189" s="25"/>
      <c r="N189" s="25"/>
      <c r="O189" s="25"/>
      <c r="P189" s="25"/>
    </row>
    <row r="190" spans="2:16" ht="15.75">
      <c r="B190" s="100">
        <v>176</v>
      </c>
      <c r="C190" s="46"/>
      <c r="D190" s="85"/>
      <c r="E190" s="62"/>
      <c r="F190" s="35"/>
      <c r="G190" s="35"/>
      <c r="H190" s="36"/>
      <c r="I190" s="25"/>
      <c r="J190" s="25"/>
      <c r="K190" s="25"/>
      <c r="L190" s="25"/>
      <c r="M190" s="25"/>
      <c r="N190" s="25"/>
      <c r="O190" s="25"/>
      <c r="P190" s="25"/>
    </row>
    <row r="191" spans="2:16" ht="15.75">
      <c r="B191" s="100">
        <v>177</v>
      </c>
      <c r="C191" s="49" t="s">
        <v>129</v>
      </c>
      <c r="D191" s="87"/>
      <c r="E191" s="61">
        <f>SUM(E193)</f>
        <v>366191</v>
      </c>
      <c r="F191" s="3">
        <f>SUM(F193)</f>
        <v>366191</v>
      </c>
      <c r="G191" s="3">
        <f>SUM(G193)</f>
        <v>292032</v>
      </c>
      <c r="H191" s="34">
        <f>SUM(H193)</f>
        <v>0</v>
      </c>
      <c r="I191" s="7"/>
      <c r="J191" s="7"/>
      <c r="K191" s="7"/>
      <c r="L191" s="7"/>
      <c r="M191" s="7"/>
      <c r="N191" s="7"/>
      <c r="O191" s="7"/>
      <c r="P191" s="7"/>
    </row>
    <row r="192" spans="2:16" ht="15.75">
      <c r="B192" s="99">
        <v>178</v>
      </c>
      <c r="C192" s="49"/>
      <c r="D192" s="87"/>
      <c r="E192" s="62"/>
      <c r="F192" s="35"/>
      <c r="G192" s="35"/>
      <c r="H192" s="36"/>
      <c r="I192" s="25"/>
      <c r="J192" s="25"/>
      <c r="K192" s="25"/>
      <c r="L192" s="25"/>
      <c r="M192" s="25"/>
      <c r="N192" s="25"/>
      <c r="O192" s="25"/>
      <c r="P192" s="25"/>
    </row>
    <row r="193" spans="2:16" ht="13.5" customHeight="1">
      <c r="B193" s="100">
        <v>179</v>
      </c>
      <c r="C193" s="49" t="s">
        <v>93</v>
      </c>
      <c r="D193" s="87"/>
      <c r="E193" s="61">
        <f>SUM(E194:E195)</f>
        <v>366191</v>
      </c>
      <c r="F193" s="61">
        <f>SUM(F194:F195)</f>
        <v>366191</v>
      </c>
      <c r="G193" s="61">
        <f>SUM(G194:G195)</f>
        <v>292032</v>
      </c>
      <c r="H193" s="61">
        <f>SUM(H194:H195)</f>
        <v>0</v>
      </c>
      <c r="I193" s="7"/>
      <c r="J193" s="7"/>
      <c r="K193" s="7"/>
      <c r="L193" s="7"/>
      <c r="M193" s="7"/>
      <c r="N193" s="7"/>
      <c r="O193" s="7"/>
      <c r="P193" s="7"/>
    </row>
    <row r="194" spans="2:16" ht="15.75">
      <c r="B194" s="100">
        <v>180</v>
      </c>
      <c r="C194" s="46" t="s">
        <v>128</v>
      </c>
      <c r="D194" s="85" t="s">
        <v>163</v>
      </c>
      <c r="E194" s="62">
        <f>SUM(F194+H194)</f>
        <v>337951</v>
      </c>
      <c r="F194" s="35">
        <v>337951</v>
      </c>
      <c r="G194" s="35">
        <v>264908</v>
      </c>
      <c r="H194" s="36"/>
      <c r="I194" s="25"/>
      <c r="J194" s="25"/>
      <c r="K194" s="25"/>
      <c r="L194" s="25"/>
      <c r="M194" s="25"/>
      <c r="N194" s="25"/>
      <c r="O194" s="25"/>
      <c r="P194" s="25"/>
    </row>
    <row r="195" spans="2:16" ht="17.25" customHeight="1">
      <c r="B195" s="99">
        <v>181</v>
      </c>
      <c r="C195" s="46" t="s">
        <v>198</v>
      </c>
      <c r="D195" s="85" t="s">
        <v>163</v>
      </c>
      <c r="E195" s="62">
        <f>SUM(F195+H195)</f>
        <v>28240</v>
      </c>
      <c r="F195" s="103">
        <v>28240</v>
      </c>
      <c r="G195" s="35">
        <v>27124</v>
      </c>
      <c r="H195" s="34"/>
      <c r="I195" s="7"/>
      <c r="J195" s="7"/>
      <c r="K195" s="7"/>
      <c r="L195" s="7"/>
      <c r="M195" s="7"/>
      <c r="N195" s="7"/>
      <c r="O195" s="7"/>
      <c r="P195" s="7"/>
    </row>
    <row r="196" spans="2:16" ht="17.25" customHeight="1">
      <c r="B196" s="100">
        <v>182</v>
      </c>
      <c r="C196" s="46"/>
      <c r="D196" s="85"/>
      <c r="E196" s="61"/>
      <c r="F196" s="41"/>
      <c r="G196" s="3"/>
      <c r="H196" s="34"/>
      <c r="I196" s="7"/>
      <c r="J196" s="7"/>
      <c r="K196" s="7"/>
      <c r="L196" s="7"/>
      <c r="M196" s="7"/>
      <c r="N196" s="7"/>
      <c r="O196" s="7"/>
      <c r="P196" s="7"/>
    </row>
    <row r="197" spans="2:16" ht="15.75">
      <c r="B197" s="100">
        <v>183</v>
      </c>
      <c r="C197" s="49" t="s">
        <v>77</v>
      </c>
      <c r="D197" s="87"/>
      <c r="E197" s="61">
        <f>SUM(E199)</f>
        <v>147129</v>
      </c>
      <c r="F197" s="3">
        <f>SUM(F199)</f>
        <v>128456</v>
      </c>
      <c r="G197" s="3">
        <f>SUM(G199)</f>
        <v>121470</v>
      </c>
      <c r="H197" s="34">
        <f>SUM(H199)</f>
        <v>18673</v>
      </c>
      <c r="I197" s="7"/>
      <c r="J197" s="7"/>
      <c r="K197" s="7"/>
      <c r="L197" s="7"/>
      <c r="M197" s="7"/>
      <c r="N197" s="7"/>
      <c r="O197" s="7"/>
      <c r="P197" s="7"/>
    </row>
    <row r="198" spans="2:16" ht="15.75">
      <c r="B198" s="99">
        <v>184</v>
      </c>
      <c r="C198" s="49"/>
      <c r="D198" s="87"/>
      <c r="E198" s="61"/>
      <c r="F198" s="3"/>
      <c r="G198" s="3"/>
      <c r="H198" s="34"/>
      <c r="I198" s="7"/>
      <c r="J198" s="7"/>
      <c r="K198" s="7"/>
      <c r="L198" s="7"/>
      <c r="M198" s="7"/>
      <c r="N198" s="7"/>
      <c r="O198" s="7"/>
      <c r="P198" s="7"/>
    </row>
    <row r="199" spans="2:16" ht="13.5" customHeight="1">
      <c r="B199" s="100">
        <v>185</v>
      </c>
      <c r="C199" s="49" t="s">
        <v>93</v>
      </c>
      <c r="D199" s="87"/>
      <c r="E199" s="61">
        <f>SUM(E200)</f>
        <v>147129</v>
      </c>
      <c r="F199" s="3">
        <f>SUM(F200)</f>
        <v>128456</v>
      </c>
      <c r="G199" s="3">
        <f>SUM(G200)</f>
        <v>121470</v>
      </c>
      <c r="H199" s="34">
        <f>SUM(H200)</f>
        <v>18673</v>
      </c>
      <c r="I199" s="7"/>
      <c r="J199" s="7"/>
      <c r="K199" s="7"/>
      <c r="L199" s="7"/>
      <c r="M199" s="7"/>
      <c r="N199" s="7"/>
      <c r="O199" s="7"/>
      <c r="P199" s="7"/>
    </row>
    <row r="200" spans="2:16" ht="15.75">
      <c r="B200" s="100">
        <v>186</v>
      </c>
      <c r="C200" s="46" t="s">
        <v>78</v>
      </c>
      <c r="D200" s="85" t="s">
        <v>163</v>
      </c>
      <c r="E200" s="63">
        <f>SUM(F200+H200)</f>
        <v>147129</v>
      </c>
      <c r="F200" s="39">
        <v>128456</v>
      </c>
      <c r="G200" s="39">
        <v>121470</v>
      </c>
      <c r="H200" s="40">
        <v>18673</v>
      </c>
      <c r="I200" s="25"/>
      <c r="J200" s="25"/>
      <c r="K200" s="25"/>
      <c r="L200" s="25"/>
      <c r="M200" s="25"/>
      <c r="N200" s="25"/>
      <c r="O200" s="25"/>
      <c r="P200" s="25"/>
    </row>
    <row r="201" spans="2:16" ht="16.5" thickBot="1">
      <c r="B201" s="99">
        <v>187</v>
      </c>
      <c r="C201" s="53"/>
      <c r="D201" s="85"/>
      <c r="E201" s="64"/>
      <c r="F201" s="42"/>
      <c r="G201" s="42"/>
      <c r="H201" s="43"/>
      <c r="I201" s="7"/>
      <c r="J201" s="25"/>
      <c r="K201" s="25"/>
      <c r="L201" s="25"/>
      <c r="M201" s="7"/>
      <c r="N201" s="25"/>
      <c r="O201" s="25"/>
      <c r="P201" s="25"/>
    </row>
    <row r="202" spans="2:16" ht="16.5" thickBot="1">
      <c r="B202" s="100">
        <v>188</v>
      </c>
      <c r="C202" s="56" t="s">
        <v>44</v>
      </c>
      <c r="D202" s="97"/>
      <c r="E202" s="65">
        <f>SUM(E15+E51+E93+E117+E126+E154+E159)</f>
        <v>6978290</v>
      </c>
      <c r="F202" s="20">
        <f>SUM(F15+F51+F93+F117+F126+F154+F159)</f>
        <v>5688567</v>
      </c>
      <c r="G202" s="20">
        <f>SUM(G15+G51+G93+G117+G126+G154+G159)</f>
        <v>3813220</v>
      </c>
      <c r="H202" s="21">
        <f>SUM(H15+H51+H93+H117+H126+H154+H159)</f>
        <v>1289723</v>
      </c>
      <c r="I202" s="7"/>
      <c r="J202" s="7"/>
      <c r="K202" s="7"/>
      <c r="L202" s="7"/>
      <c r="M202" s="7"/>
      <c r="N202" s="7"/>
      <c r="O202" s="7"/>
      <c r="P202" s="7"/>
    </row>
    <row r="203" spans="3:4" ht="12.75">
      <c r="C203" s="4"/>
      <c r="D203" s="4"/>
    </row>
    <row r="204" spans="3:4" ht="15.75">
      <c r="C204" s="25"/>
      <c r="D204" s="25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5"/>
      <c r="D244" s="5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2021-02-03T12:51:02Z</cp:lastPrinted>
  <dcterms:created xsi:type="dcterms:W3CDTF">2007-01-03T15:43:14Z</dcterms:created>
  <dcterms:modified xsi:type="dcterms:W3CDTF">2021-02-09T07:58:17Z</dcterms:modified>
  <cp:category/>
  <cp:version/>
  <cp:contentType/>
  <cp:contentStatus/>
</cp:coreProperties>
</file>