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<sst xmlns="http://schemas.openxmlformats.org/spreadsheetml/2006/main" count="113" uniqueCount="89">
  <si>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</si>
  <si>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</si>
  <si>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</si>
  <si>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</si>
  <si>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</si>
  <si>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</si>
  <si>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</si>
  <si>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</si>
  <si>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</si>
  <si>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</si>
  <si>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</si>
  <si>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</si>
  <si>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</si>
  <si>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</si>
  <si>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</si>
  <si>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</si>
  <si>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</si>
  <si>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</si>
  <si>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</si>
  <si>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</si>
  <si>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</si>
  <si>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</si>
  <si>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</si>
  <si>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</si>
  <si>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</si>
  <si>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</si>
  <si>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</si>
  <si>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</si>
  <si>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</si>
  <si>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</si>
  <si>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</si>
  <si>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</si>
  <si>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</si>
  <si>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</si>
  <si>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</si>
  <si>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</si>
  <si>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</si>
  <si>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</si>
  <si>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</si>
  <si>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</si>
  <si>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</si>
  <si>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</si>
  <si>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</si>
  <si>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</si>
  <si>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</si>
  <si>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</si>
  <si>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</si>
  <si>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</si>
  <si>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</si>
  <si>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</si>
  <si>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</si>
  <si>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</si>
  <si>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</si>
  <si>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</si>
  <si>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</si>
  <si>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</si>
  <si>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</si>
  <si>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</si>
  <si>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</si>
  <si>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</si>
  <si>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</si>
  <si>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</si>
  <si>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</si>
  <si>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</si>
  <si>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</si>
  <si>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</si>
  <si>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</si>
  <si>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</si>
  <si>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</si>
  <si>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</si>
  <si>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</si>
  <si>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</si>
  <si>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>FINANSUOTI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</si>
  <si>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</si>
  <si>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</si>
  <si>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</si>
  <si>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</si>
  <si>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</si>
  <si>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</si>
  <si>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</si>
  <si>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</si>
  <si>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</si>
  <si>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</si>
  <si>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</si>
  <si>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PAGĖGIŲ VAIKO GLOBOS CENTRAS</t>
  </si>
  <si>
    <t>03. Viešoji tvarka ir visuomenės apsauga</t>
  </si>
  <si>
    <t>PAGĖGIŲ PRIEŠGAISRINĖ TARNYBA</t>
  </si>
  <si>
    <t>Pagėgių priešgaisrinė tarnyba</t>
  </si>
  <si>
    <t>2021 m.vasario 18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</si>
</sst>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6" fillId="0" borderId="20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7" xfId="0" applyFont="1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zoomScalePageLayoutView="0" workbookViewId="0" topLeftCell="A8">
      <pane ySplit="2145" topLeftCell="A1" activePane="bottomLeft" state="split"/>
      <selection pane="topLeft" activeCell="B13" sqref="B13"/>
      <selection pane="bottomLeft" activeCell="C2" sqref="C2"/>
    </sheetView>
  </sheetViews>
  <sheetFormatPr defaultColWidth="9.140625" defaultRowHeight="12.75"/>
  <cols>
    <col min="1" max="1" width="3.28125" style="1" customWidth="1"/>
    <col min="2" max="2" width="43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88</v>
      </c>
    </row>
    <row r="3" ht="12.75">
      <c r="F3" s="1" t="s">
        <v>43</v>
      </c>
    </row>
    <row r="4" ht="12.75">
      <c r="F4" s="1" t="s">
        <v>59</v>
      </c>
    </row>
    <row r="5" spans="2:10" ht="18.75">
      <c r="B5" s="3" t="s">
        <v>74</v>
      </c>
      <c r="C5" s="3"/>
      <c r="D5" s="3"/>
      <c r="E5" s="3"/>
      <c r="F5" s="3"/>
      <c r="G5" s="4"/>
      <c r="H5" s="4"/>
      <c r="I5" s="4"/>
      <c r="J5" s="4"/>
    </row>
    <row r="6" spans="2:6" ht="17.25" customHeight="1">
      <c r="B6" s="3" t="s">
        <v>73</v>
      </c>
      <c r="C6" s="3"/>
      <c r="D6" s="3"/>
      <c r="E6" s="5"/>
      <c r="F6" s="5"/>
    </row>
    <row r="7" spans="2:6" ht="17.25" customHeight="1">
      <c r="B7" s="3" t="s">
        <v>72</v>
      </c>
      <c r="E7" s="5"/>
      <c r="F7" s="5"/>
    </row>
    <row r="8" spans="2:7" ht="16.5" thickBot="1">
      <c r="B8" s="2"/>
      <c r="C8" s="2"/>
      <c r="D8" s="2"/>
      <c r="E8" s="6"/>
      <c r="G8" s="1" t="s">
        <v>40</v>
      </c>
    </row>
    <row r="9" spans="2:8" ht="19.5" thickBot="1">
      <c r="B9" s="7"/>
      <c r="C9" s="18"/>
      <c r="D9" s="7"/>
      <c r="E9" s="8" t="s">
        <v>21</v>
      </c>
      <c r="F9" s="9" t="s">
        <v>4</v>
      </c>
      <c r="G9" s="10"/>
      <c r="H9" s="11"/>
    </row>
    <row r="10" spans="2:8" ht="15.75">
      <c r="B10" s="20" t="s">
        <v>20</v>
      </c>
      <c r="C10" s="89" t="s">
        <v>44</v>
      </c>
      <c r="D10" s="12" t="s">
        <v>30</v>
      </c>
      <c r="E10" s="13" t="s">
        <v>2</v>
      </c>
      <c r="F10" s="11"/>
      <c r="G10" s="11" t="s">
        <v>6</v>
      </c>
      <c r="H10" s="12" t="s">
        <v>7</v>
      </c>
    </row>
    <row r="11" spans="2:8" ht="12.75">
      <c r="B11" s="12"/>
      <c r="C11" s="89"/>
      <c r="D11" s="12" t="s">
        <v>31</v>
      </c>
      <c r="E11" s="13" t="s">
        <v>3</v>
      </c>
      <c r="F11" s="12" t="s">
        <v>21</v>
      </c>
      <c r="G11" s="12" t="s">
        <v>5</v>
      </c>
      <c r="H11" s="12" t="s">
        <v>8</v>
      </c>
    </row>
    <row r="12" spans="2:8" ht="13.5" thickBot="1">
      <c r="B12" s="14"/>
      <c r="C12" s="90"/>
      <c r="D12" s="14" t="s">
        <v>32</v>
      </c>
      <c r="E12" s="19"/>
      <c r="F12" s="14"/>
      <c r="G12" s="14"/>
      <c r="H12" s="14" t="s">
        <v>9</v>
      </c>
    </row>
    <row r="13" spans="2:8" ht="13.5" thickBot="1">
      <c r="B13" s="31">
        <v>1</v>
      </c>
      <c r="C13" s="32">
        <v>2</v>
      </c>
      <c r="D13" s="32">
        <v>3</v>
      </c>
      <c r="E13" s="33">
        <v>4</v>
      </c>
      <c r="F13" s="34">
        <v>5</v>
      </c>
      <c r="G13" s="31">
        <v>6</v>
      </c>
      <c r="H13" s="31">
        <v>7</v>
      </c>
    </row>
    <row r="14" spans="2:8" ht="16.5" thickBot="1">
      <c r="B14" s="36" t="s">
        <v>75</v>
      </c>
      <c r="C14" s="36"/>
      <c r="D14" s="37"/>
      <c r="E14" s="36">
        <f>SUM(E16+E32)</f>
        <v>483306</v>
      </c>
      <c r="F14" s="36">
        <f>SUM(F16+F32)</f>
        <v>483306</v>
      </c>
      <c r="G14" s="36">
        <f>SUM(G16+G32)</f>
        <v>458561</v>
      </c>
      <c r="H14" s="36">
        <f>SUM(H16+H32)</f>
        <v>0</v>
      </c>
    </row>
    <row r="15" spans="2:8" ht="12.75" customHeight="1">
      <c r="B15" s="35"/>
      <c r="C15" s="52"/>
      <c r="D15" s="44"/>
      <c r="E15" s="44"/>
      <c r="F15" s="44"/>
      <c r="G15" s="44"/>
      <c r="H15" s="45"/>
    </row>
    <row r="16" spans="2:8" ht="12.75">
      <c r="B16" s="23" t="s">
        <v>76</v>
      </c>
      <c r="C16" s="53" t="s">
        <v>46</v>
      </c>
      <c r="D16" s="38"/>
      <c r="E16" s="41">
        <f>SUM(E17)</f>
        <v>236806</v>
      </c>
      <c r="F16" s="41">
        <f>SUM(F17)</f>
        <v>236806</v>
      </c>
      <c r="G16" s="41">
        <f>SUM(G17)</f>
        <v>215866</v>
      </c>
      <c r="H16" s="47">
        <f>SUM(H17)</f>
        <v>0</v>
      </c>
    </row>
    <row r="17" spans="2:8" ht="12.75">
      <c r="B17" s="23" t="s">
        <v>77</v>
      </c>
      <c r="C17" s="53"/>
      <c r="D17" s="38"/>
      <c r="E17" s="30">
        <f>SUM(E18:E30)</f>
        <v>236806</v>
      </c>
      <c r="F17" s="30">
        <f>SUM(F18:F30)</f>
        <v>236806</v>
      </c>
      <c r="G17" s="30">
        <f>SUM(G18:G30)</f>
        <v>215866</v>
      </c>
      <c r="H17" s="46">
        <f>SUM(H18:H30)</f>
        <v>0</v>
      </c>
    </row>
    <row r="18" spans="2:8" ht="13.5" customHeight="1">
      <c r="B18" s="21" t="s">
        <v>16</v>
      </c>
      <c r="C18" s="53" t="s">
        <v>46</v>
      </c>
      <c r="D18" s="39"/>
      <c r="E18" s="30">
        <f aca="true" t="shared" si="0" ref="E18:E26">SUM(F18+H18)</f>
        <v>8040</v>
      </c>
      <c r="F18" s="30">
        <v>8040</v>
      </c>
      <c r="G18" s="30">
        <v>7925</v>
      </c>
      <c r="H18" s="46">
        <v>0</v>
      </c>
    </row>
    <row r="19" spans="2:8" ht="12.75">
      <c r="B19" s="21" t="s">
        <v>18</v>
      </c>
      <c r="C19" s="53" t="s">
        <v>46</v>
      </c>
      <c r="D19" s="39"/>
      <c r="E19" s="30">
        <f t="shared" si="0"/>
        <v>2500</v>
      </c>
      <c r="F19" s="30">
        <v>2500</v>
      </c>
      <c r="G19" s="30">
        <v>1800</v>
      </c>
      <c r="H19" s="46">
        <v>0</v>
      </c>
    </row>
    <row r="20" spans="2:8" ht="12.75">
      <c r="B20" s="21" t="s">
        <v>11</v>
      </c>
      <c r="C20" s="53" t="s">
        <v>46</v>
      </c>
      <c r="D20" s="39"/>
      <c r="E20" s="30">
        <f t="shared" si="0"/>
        <v>17200</v>
      </c>
      <c r="F20" s="30">
        <v>17200</v>
      </c>
      <c r="G20" s="30">
        <v>16954</v>
      </c>
      <c r="H20" s="46"/>
    </row>
    <row r="21" spans="2:8" ht="24.75" customHeight="1">
      <c r="B21" s="21" t="s">
        <v>15</v>
      </c>
      <c r="C21" s="53" t="s">
        <v>46</v>
      </c>
      <c r="D21" s="39"/>
      <c r="E21" s="30">
        <f t="shared" si="0"/>
        <v>100</v>
      </c>
      <c r="F21" s="30">
        <v>100</v>
      </c>
      <c r="G21" s="30"/>
      <c r="H21" s="46">
        <v>0</v>
      </c>
    </row>
    <row r="22" spans="2:8" ht="24" customHeight="1">
      <c r="B22" s="21" t="s">
        <v>37</v>
      </c>
      <c r="C22" s="53" t="s">
        <v>46</v>
      </c>
      <c r="D22" s="38"/>
      <c r="E22" s="30">
        <f t="shared" si="0"/>
        <v>1600</v>
      </c>
      <c r="F22" s="30">
        <v>1600</v>
      </c>
      <c r="G22" s="30">
        <v>1577</v>
      </c>
      <c r="H22" s="46">
        <v>0</v>
      </c>
    </row>
    <row r="23" spans="2:8" ht="13.5" customHeight="1">
      <c r="B23" s="21" t="s">
        <v>19</v>
      </c>
      <c r="C23" s="53" t="s">
        <v>46</v>
      </c>
      <c r="D23" s="39"/>
      <c r="E23" s="30">
        <f t="shared" si="0"/>
        <v>100</v>
      </c>
      <c r="F23" s="30">
        <v>100</v>
      </c>
      <c r="G23" s="30">
        <v>99</v>
      </c>
      <c r="H23" s="46">
        <v>0</v>
      </c>
    </row>
    <row r="24" spans="2:8" ht="12.75">
      <c r="B24" s="22" t="s">
        <v>47</v>
      </c>
      <c r="C24" s="53" t="s">
        <v>46</v>
      </c>
      <c r="D24" s="38">
        <v>142</v>
      </c>
      <c r="E24" s="30">
        <f t="shared" si="0"/>
        <v>18000</v>
      </c>
      <c r="F24" s="30">
        <v>18000</v>
      </c>
      <c r="G24" s="30">
        <v>17743</v>
      </c>
      <c r="H24" s="46">
        <v>0</v>
      </c>
    </row>
    <row r="25" spans="2:8" ht="12.75">
      <c r="B25" s="22" t="s">
        <v>78</v>
      </c>
      <c r="C25" s="53" t="s">
        <v>79</v>
      </c>
      <c r="D25" s="38"/>
      <c r="E25" s="30">
        <f t="shared" si="0"/>
        <v>17866</v>
      </c>
      <c r="F25" s="30">
        <v>17866</v>
      </c>
      <c r="G25" s="30">
        <v>17611</v>
      </c>
      <c r="H25" s="46"/>
    </row>
    <row r="26" spans="2:8" ht="12.75">
      <c r="B26" s="22" t="s">
        <v>1</v>
      </c>
      <c r="C26" s="53" t="s">
        <v>46</v>
      </c>
      <c r="D26" s="38"/>
      <c r="E26" s="30">
        <f t="shared" si="0"/>
        <v>1900</v>
      </c>
      <c r="F26" s="30">
        <v>1900</v>
      </c>
      <c r="G26" s="30">
        <v>1873</v>
      </c>
      <c r="H26" s="46">
        <v>0</v>
      </c>
    </row>
    <row r="27" spans="2:8" ht="12.75">
      <c r="B27" s="22" t="s">
        <v>10</v>
      </c>
      <c r="C27" s="53" t="s">
        <v>48</v>
      </c>
      <c r="D27" s="38"/>
      <c r="E27" s="30">
        <f>SUM(F27+H27)</f>
        <v>9900</v>
      </c>
      <c r="F27" s="30">
        <v>9900</v>
      </c>
      <c r="G27" s="30">
        <v>8700</v>
      </c>
      <c r="H27" s="46">
        <v>0</v>
      </c>
    </row>
    <row r="28" spans="2:8" ht="12.75">
      <c r="B28" s="22" t="s">
        <v>0</v>
      </c>
      <c r="C28" s="53" t="s">
        <v>48</v>
      </c>
      <c r="D28" s="38"/>
      <c r="E28" s="30">
        <f>SUM(F28+H28)</f>
        <v>21700</v>
      </c>
      <c r="F28" s="30">
        <v>21700</v>
      </c>
      <c r="G28" s="30">
        <v>13472</v>
      </c>
      <c r="H28" s="46"/>
    </row>
    <row r="29" spans="2:8" ht="12.75">
      <c r="B29" s="22" t="s">
        <v>17</v>
      </c>
      <c r="C29" s="53" t="s">
        <v>49</v>
      </c>
      <c r="D29" s="38"/>
      <c r="E29" s="30">
        <f>SUM(F29+H29)</f>
        <v>137900</v>
      </c>
      <c r="F29" s="30">
        <v>137900</v>
      </c>
      <c r="G29" s="30">
        <v>128112</v>
      </c>
      <c r="H29" s="46">
        <v>0</v>
      </c>
    </row>
    <row r="30" spans="2:10" ht="12.75">
      <c r="B30" s="22" t="s">
        <v>12</v>
      </c>
      <c r="C30" s="53" t="s">
        <v>50</v>
      </c>
      <c r="D30" s="38"/>
      <c r="E30" s="30">
        <f>SUM(F30+H30)</f>
        <v>0</v>
      </c>
      <c r="F30" s="30"/>
      <c r="G30" s="30"/>
      <c r="H30" s="46"/>
      <c r="J30" s="16"/>
    </row>
    <row r="31" spans="2:10" ht="12.75">
      <c r="B31" s="22"/>
      <c r="C31" s="53"/>
      <c r="D31" s="38"/>
      <c r="E31" s="30"/>
      <c r="F31" s="30"/>
      <c r="G31" s="30"/>
      <c r="H31" s="46"/>
      <c r="J31" s="16"/>
    </row>
    <row r="32" spans="2:10" ht="12.75">
      <c r="B32" s="23" t="s">
        <v>86</v>
      </c>
      <c r="C32" s="53"/>
      <c r="D32" s="38"/>
      <c r="E32" s="41">
        <f>SUM(E34)</f>
        <v>246500</v>
      </c>
      <c r="F32" s="41">
        <f>SUM(F34)</f>
        <v>246500</v>
      </c>
      <c r="G32" s="41">
        <f>SUM(G34)</f>
        <v>242695</v>
      </c>
      <c r="H32" s="46">
        <f>SUM(H34)</f>
        <v>0</v>
      </c>
      <c r="J32" s="16"/>
    </row>
    <row r="33" spans="2:10" ht="12.75">
      <c r="B33" s="22"/>
      <c r="C33" s="53"/>
      <c r="D33" s="38"/>
      <c r="E33" s="41"/>
      <c r="F33" s="41"/>
      <c r="G33" s="41"/>
      <c r="H33" s="46"/>
      <c r="J33" s="16"/>
    </row>
    <row r="34" spans="2:8" ht="12.75">
      <c r="B34" s="23" t="s">
        <v>85</v>
      </c>
      <c r="C34" s="87"/>
      <c r="D34" s="38"/>
      <c r="E34" s="30">
        <f>SUM(E35)</f>
        <v>246500</v>
      </c>
      <c r="F34" s="30">
        <f>SUM(F35)</f>
        <v>246500</v>
      </c>
      <c r="G34" s="30">
        <f>SUM(G35)</f>
        <v>242695</v>
      </c>
      <c r="H34" s="46">
        <f>SUM(H35)</f>
        <v>0</v>
      </c>
    </row>
    <row r="35" spans="2:8" ht="12.75">
      <c r="B35" s="25" t="s">
        <v>87</v>
      </c>
      <c r="C35" s="53" t="s">
        <v>70</v>
      </c>
      <c r="D35" s="62">
        <v>142</v>
      </c>
      <c r="E35" s="64">
        <f>SUM(F35+H35)</f>
        <v>246500</v>
      </c>
      <c r="F35" s="64">
        <v>246500</v>
      </c>
      <c r="G35" s="64">
        <v>242695</v>
      </c>
      <c r="H35" s="65"/>
    </row>
    <row r="36" spans="2:8" ht="13.5" thickBot="1">
      <c r="B36" s="86"/>
      <c r="C36" s="61"/>
      <c r="D36" s="62"/>
      <c r="E36" s="63"/>
      <c r="F36" s="64"/>
      <c r="G36" s="64"/>
      <c r="H36" s="65"/>
    </row>
    <row r="37" spans="2:8" ht="48" thickBot="1">
      <c r="B37" s="28" t="s">
        <v>62</v>
      </c>
      <c r="C37" s="72"/>
      <c r="D37" s="73"/>
      <c r="E37" s="74">
        <f>SUM(E41)</f>
        <v>2538</v>
      </c>
      <c r="F37" s="74">
        <f>SUM(F41)</f>
        <v>2538</v>
      </c>
      <c r="G37" s="74">
        <f>SUM(G41)</f>
        <v>2502</v>
      </c>
      <c r="H37" s="75">
        <f>SUM(H41)</f>
        <v>0</v>
      </c>
    </row>
    <row r="38" spans="2:8" ht="12.75">
      <c r="B38" s="66"/>
      <c r="C38" s="67"/>
      <c r="D38" s="68"/>
      <c r="E38" s="69"/>
      <c r="F38" s="70"/>
      <c r="G38" s="70"/>
      <c r="H38" s="71"/>
    </row>
    <row r="39" spans="2:8" ht="12.75">
      <c r="B39" s="23" t="s">
        <v>76</v>
      </c>
      <c r="C39" s="53"/>
      <c r="D39" s="38"/>
      <c r="E39" s="30">
        <f aca="true" t="shared" si="1" ref="E39:H40">SUM(E40)</f>
        <v>2538</v>
      </c>
      <c r="F39" s="30">
        <f t="shared" si="1"/>
        <v>2538</v>
      </c>
      <c r="G39" s="30">
        <f t="shared" si="1"/>
        <v>2502</v>
      </c>
      <c r="H39" s="47">
        <f t="shared" si="1"/>
        <v>0</v>
      </c>
    </row>
    <row r="40" spans="2:8" ht="12.75">
      <c r="B40" s="23" t="s">
        <v>80</v>
      </c>
      <c r="C40" s="53"/>
      <c r="D40" s="38"/>
      <c r="E40" s="30">
        <f t="shared" si="1"/>
        <v>2538</v>
      </c>
      <c r="F40" s="30">
        <f t="shared" si="1"/>
        <v>2538</v>
      </c>
      <c r="G40" s="30">
        <f t="shared" si="1"/>
        <v>2502</v>
      </c>
      <c r="H40" s="47">
        <f t="shared" si="1"/>
        <v>0</v>
      </c>
    </row>
    <row r="41" spans="2:8" ht="12.75">
      <c r="B41" s="22" t="s">
        <v>63</v>
      </c>
      <c r="C41" s="53" t="s">
        <v>64</v>
      </c>
      <c r="D41" s="38">
        <v>142</v>
      </c>
      <c r="E41" s="30">
        <f>SUM(F41,H41)</f>
        <v>2538</v>
      </c>
      <c r="F41" s="30">
        <v>2538</v>
      </c>
      <c r="G41" s="30">
        <v>2502</v>
      </c>
      <c r="H41" s="46"/>
    </row>
    <row r="42" spans="2:8" ht="13.5" thickBot="1">
      <c r="B42" s="17"/>
      <c r="C42" s="61"/>
      <c r="D42" s="62"/>
      <c r="E42" s="63"/>
      <c r="F42" s="64"/>
      <c r="G42" s="64"/>
      <c r="H42" s="65"/>
    </row>
    <row r="43" spans="2:8" ht="49.5" customHeight="1" thickBot="1">
      <c r="B43" s="24" t="s">
        <v>60</v>
      </c>
      <c r="C43" s="81"/>
      <c r="D43" s="82"/>
      <c r="E43" s="83">
        <f>SUM(E47:E49)</f>
        <v>149570</v>
      </c>
      <c r="F43" s="83">
        <f>SUM(F47:F49)</f>
        <v>149570</v>
      </c>
      <c r="G43" s="83">
        <f>SUM(G47:G49)</f>
        <v>0</v>
      </c>
      <c r="H43" s="84">
        <f>SUM(H47:H49)</f>
        <v>0</v>
      </c>
    </row>
    <row r="44" spans="2:8" ht="13.5" customHeight="1">
      <c r="B44" s="76"/>
      <c r="C44" s="77"/>
      <c r="D44" s="78"/>
      <c r="E44" s="79"/>
      <c r="F44" s="79"/>
      <c r="G44" s="79"/>
      <c r="H44" s="80"/>
    </row>
    <row r="45" spans="2:8" ht="13.5" customHeight="1">
      <c r="B45" s="23" t="s">
        <v>76</v>
      </c>
      <c r="C45" s="54"/>
      <c r="D45" s="42"/>
      <c r="E45" s="41">
        <f>SUM(E46)</f>
        <v>149570</v>
      </c>
      <c r="F45" s="41">
        <f>SUM(F46)</f>
        <v>149570</v>
      </c>
      <c r="G45" s="41">
        <f>SUM(G46)</f>
        <v>0</v>
      </c>
      <c r="H45" s="48">
        <f>SUM(H46)</f>
        <v>0</v>
      </c>
    </row>
    <row r="46" spans="2:8" ht="13.5" customHeight="1">
      <c r="B46" s="23" t="s">
        <v>80</v>
      </c>
      <c r="C46" s="54"/>
      <c r="D46" s="42"/>
      <c r="E46" s="30">
        <f>SUM(E47:E49)</f>
        <v>149570</v>
      </c>
      <c r="F46" s="30">
        <f>SUM(F47:F49)</f>
        <v>149570</v>
      </c>
      <c r="G46" s="30">
        <f>SUM(G47:G49)</f>
        <v>0</v>
      </c>
      <c r="H46" s="88">
        <f>SUM(H47:H49)</f>
        <v>0</v>
      </c>
    </row>
    <row r="47" spans="2:8" ht="14.25" customHeight="1">
      <c r="B47" s="22" t="s">
        <v>41</v>
      </c>
      <c r="C47" s="53" t="s">
        <v>51</v>
      </c>
      <c r="D47" s="38"/>
      <c r="E47" s="30">
        <f>SUM(F47+H47)</f>
        <v>130000</v>
      </c>
      <c r="F47" s="30">
        <v>130000</v>
      </c>
      <c r="G47" s="30"/>
      <c r="H47" s="46">
        <v>0</v>
      </c>
    </row>
    <row r="48" spans="2:8" ht="12.75">
      <c r="B48" s="22" t="s">
        <v>65</v>
      </c>
      <c r="C48" s="53" t="s">
        <v>52</v>
      </c>
      <c r="D48" s="38">
        <v>142</v>
      </c>
      <c r="E48" s="30">
        <f>SUM(F48+H48)</f>
        <v>18700</v>
      </c>
      <c r="F48" s="30">
        <v>18700</v>
      </c>
      <c r="G48" s="30"/>
      <c r="H48" s="46">
        <v>0</v>
      </c>
    </row>
    <row r="49" spans="2:8" ht="25.5">
      <c r="B49" s="21" t="s">
        <v>35</v>
      </c>
      <c r="C49" s="53" t="s">
        <v>53</v>
      </c>
      <c r="D49" s="42"/>
      <c r="E49" s="30">
        <f>SUM(F49+H49)</f>
        <v>870</v>
      </c>
      <c r="F49" s="30">
        <v>870</v>
      </c>
      <c r="G49" s="30"/>
      <c r="H49" s="46">
        <v>0</v>
      </c>
    </row>
    <row r="50" spans="2:8" ht="13.5" thickBot="1">
      <c r="B50" s="17"/>
      <c r="C50" s="61"/>
      <c r="D50" s="85"/>
      <c r="E50" s="63"/>
      <c r="F50" s="64"/>
      <c r="G50" s="64"/>
      <c r="H50" s="65"/>
    </row>
    <row r="51" spans="2:8" ht="48" customHeight="1" thickBot="1">
      <c r="B51" s="24" t="s">
        <v>61</v>
      </c>
      <c r="C51" s="81"/>
      <c r="D51" s="82"/>
      <c r="E51" s="83">
        <f>SUM(E53+E75+E79)</f>
        <v>864900</v>
      </c>
      <c r="F51" s="83">
        <f>SUM(F53+F75+F79)</f>
        <v>864900</v>
      </c>
      <c r="G51" s="83">
        <f>SUM(G53+G75+G79)</f>
        <v>200951</v>
      </c>
      <c r="H51" s="84">
        <f>SUM(H53+H75+H79)</f>
        <v>0</v>
      </c>
    </row>
    <row r="52" spans="2:8" ht="16.5" customHeight="1">
      <c r="B52" s="76"/>
      <c r="C52" s="77"/>
      <c r="D52" s="78"/>
      <c r="E52" s="79"/>
      <c r="F52" s="79"/>
      <c r="G52" s="79"/>
      <c r="H52" s="80"/>
    </row>
    <row r="53" spans="2:8" ht="15.75" customHeight="1">
      <c r="B53" s="23" t="s">
        <v>76</v>
      </c>
      <c r="C53" s="54"/>
      <c r="D53" s="42"/>
      <c r="E53" s="41">
        <f>SUM(E54+E69)</f>
        <v>767872</v>
      </c>
      <c r="F53" s="41">
        <f>SUM(F54+F69)</f>
        <v>767872</v>
      </c>
      <c r="G53" s="41">
        <f>SUM(G54+G69)</f>
        <v>111075</v>
      </c>
      <c r="H53" s="47">
        <f>SUM(H54+H69)</f>
        <v>0</v>
      </c>
    </row>
    <row r="54" spans="2:8" ht="15.75" customHeight="1">
      <c r="B54" s="29" t="s">
        <v>81</v>
      </c>
      <c r="C54" s="54"/>
      <c r="D54" s="42"/>
      <c r="E54" s="30">
        <f>SUM(E55,E59,E63,E66,E67)</f>
        <v>691772</v>
      </c>
      <c r="F54" s="30">
        <f>SUM(F55,F59,F63,F66,F67)</f>
        <v>691772</v>
      </c>
      <c r="G54" s="30">
        <f>SUM(G55,G59,G63,G66,G67)</f>
        <v>111075</v>
      </c>
      <c r="H54" s="88">
        <f>SUM(H55,H59,H63,H66,H67)</f>
        <v>0</v>
      </c>
    </row>
    <row r="55" spans="2:8" ht="15.75" customHeight="1">
      <c r="B55" s="23" t="s">
        <v>22</v>
      </c>
      <c r="C55" s="55"/>
      <c r="D55" s="42"/>
      <c r="E55" s="41">
        <f>SUM(E56:E58)</f>
        <v>166000</v>
      </c>
      <c r="F55" s="41">
        <f>SUM(F56:F58)</f>
        <v>166000</v>
      </c>
      <c r="G55" s="41">
        <f>SUM(G56:G58)</f>
        <v>5079</v>
      </c>
      <c r="H55" s="47">
        <f>SUM(H56:H58)</f>
        <v>0</v>
      </c>
    </row>
    <row r="56" spans="2:8" ht="12.75">
      <c r="B56" s="21" t="s">
        <v>27</v>
      </c>
      <c r="C56" s="56" t="s">
        <v>54</v>
      </c>
      <c r="D56" s="39"/>
      <c r="E56" s="30">
        <f>SUM(F56+H56)</f>
        <v>6300</v>
      </c>
      <c r="F56" s="30">
        <v>6300</v>
      </c>
      <c r="G56" s="30">
        <v>5079</v>
      </c>
      <c r="H56" s="46">
        <v>0</v>
      </c>
    </row>
    <row r="57" spans="2:8" ht="23.25" customHeight="1">
      <c r="B57" s="21" t="s">
        <v>28</v>
      </c>
      <c r="C57" s="56" t="s">
        <v>54</v>
      </c>
      <c r="D57" s="39"/>
      <c r="E57" s="30">
        <f aca="true" t="shared" si="2" ref="E57:E67">SUM(F57+H57)</f>
        <v>138660</v>
      </c>
      <c r="F57" s="30">
        <v>138660</v>
      </c>
      <c r="G57" s="30"/>
      <c r="H57" s="46">
        <v>0</v>
      </c>
    </row>
    <row r="58" spans="2:8" ht="23.25" customHeight="1">
      <c r="B58" s="21" t="s">
        <v>29</v>
      </c>
      <c r="C58" s="56" t="s">
        <v>54</v>
      </c>
      <c r="D58" s="39"/>
      <c r="E58" s="30">
        <f t="shared" si="2"/>
        <v>21040</v>
      </c>
      <c r="F58" s="30">
        <v>21040</v>
      </c>
      <c r="G58" s="30"/>
      <c r="H58" s="46">
        <v>0</v>
      </c>
    </row>
    <row r="59" spans="2:8" ht="12.75">
      <c r="B59" s="23" t="s">
        <v>23</v>
      </c>
      <c r="C59" s="55"/>
      <c r="D59" s="42"/>
      <c r="E59" s="41">
        <f>SUM(E60:E62)</f>
        <v>476072</v>
      </c>
      <c r="F59" s="41">
        <f>SUM(F60:F62)</f>
        <v>476072</v>
      </c>
      <c r="G59" s="41">
        <f>SUM(G60:G62)</f>
        <v>105996</v>
      </c>
      <c r="H59" s="47">
        <f>SUM(H60:H62)</f>
        <v>0</v>
      </c>
    </row>
    <row r="60" spans="2:8" ht="26.25" customHeight="1">
      <c r="B60" s="21" t="s">
        <v>24</v>
      </c>
      <c r="C60" s="56" t="s">
        <v>55</v>
      </c>
      <c r="D60" s="39">
        <v>142</v>
      </c>
      <c r="E60" s="30">
        <f>SUM(F60,H60)</f>
        <v>10800</v>
      </c>
      <c r="F60" s="30">
        <v>10800</v>
      </c>
      <c r="G60" s="30">
        <v>7800</v>
      </c>
      <c r="H60" s="46">
        <v>0</v>
      </c>
    </row>
    <row r="61" spans="2:8" ht="12.75">
      <c r="B61" s="22" t="s">
        <v>25</v>
      </c>
      <c r="C61" s="56" t="s">
        <v>55</v>
      </c>
      <c r="D61" s="38"/>
      <c r="E61" s="30">
        <f t="shared" si="2"/>
        <v>363000</v>
      </c>
      <c r="F61" s="30">
        <v>363000</v>
      </c>
      <c r="G61" s="30"/>
      <c r="H61" s="46">
        <v>0</v>
      </c>
    </row>
    <row r="62" spans="2:8" ht="12.75">
      <c r="B62" s="22" t="s">
        <v>26</v>
      </c>
      <c r="C62" s="56" t="s">
        <v>55</v>
      </c>
      <c r="D62" s="38"/>
      <c r="E62" s="30">
        <f t="shared" si="2"/>
        <v>102272</v>
      </c>
      <c r="F62" s="30">
        <v>102272</v>
      </c>
      <c r="G62" s="30">
        <v>98196</v>
      </c>
      <c r="H62" s="46">
        <v>0</v>
      </c>
    </row>
    <row r="63" spans="2:8" ht="12.75">
      <c r="B63" s="26" t="s">
        <v>34</v>
      </c>
      <c r="C63" s="57"/>
      <c r="D63" s="43"/>
      <c r="E63" s="41">
        <f>SUM(E64:E65)</f>
        <v>49400</v>
      </c>
      <c r="F63" s="41">
        <f>SUM(F64:F65)</f>
        <v>49400</v>
      </c>
      <c r="G63" s="41">
        <f>SUM(G64:G65)</f>
        <v>0</v>
      </c>
      <c r="H63" s="47">
        <f>SUM(H64:H65)</f>
        <v>0</v>
      </c>
    </row>
    <row r="64" spans="2:8" ht="12" customHeight="1">
      <c r="B64" s="22" t="s">
        <v>13</v>
      </c>
      <c r="C64" s="56" t="s">
        <v>54</v>
      </c>
      <c r="D64" s="38"/>
      <c r="E64" s="30">
        <f t="shared" si="2"/>
        <v>48200</v>
      </c>
      <c r="F64" s="30">
        <v>48200</v>
      </c>
      <c r="G64" s="30"/>
      <c r="H64" s="46">
        <v>0</v>
      </c>
    </row>
    <row r="65" spans="2:8" ht="12" customHeight="1">
      <c r="B65" s="22" t="s">
        <v>71</v>
      </c>
      <c r="C65" s="56" t="s">
        <v>54</v>
      </c>
      <c r="D65" s="38"/>
      <c r="E65" s="30">
        <f>SUM(F65+H65)</f>
        <v>1200</v>
      </c>
      <c r="F65" s="30">
        <v>1200</v>
      </c>
      <c r="G65" s="30"/>
      <c r="H65" s="46">
        <v>0</v>
      </c>
    </row>
    <row r="66" spans="2:8" ht="25.5" customHeight="1">
      <c r="B66" s="26" t="s">
        <v>36</v>
      </c>
      <c r="C66" s="56" t="s">
        <v>56</v>
      </c>
      <c r="D66" s="38"/>
      <c r="E66" s="41">
        <f t="shared" si="2"/>
        <v>0</v>
      </c>
      <c r="F66" s="30"/>
      <c r="G66" s="30">
        <v>0</v>
      </c>
      <c r="H66" s="46">
        <v>0</v>
      </c>
    </row>
    <row r="67" spans="2:8" ht="14.25" customHeight="1">
      <c r="B67" s="29" t="s">
        <v>42</v>
      </c>
      <c r="C67" s="56" t="s">
        <v>66</v>
      </c>
      <c r="D67" s="38"/>
      <c r="E67" s="41">
        <f t="shared" si="2"/>
        <v>300</v>
      </c>
      <c r="F67" s="30">
        <v>300</v>
      </c>
      <c r="G67" s="30"/>
      <c r="H67" s="46"/>
    </row>
    <row r="68" spans="2:8" ht="14.25" customHeight="1">
      <c r="B68" s="29"/>
      <c r="C68" s="56"/>
      <c r="D68" s="38"/>
      <c r="E68" s="41"/>
      <c r="F68" s="30"/>
      <c r="G68" s="30"/>
      <c r="H68" s="46"/>
    </row>
    <row r="69" spans="2:8" ht="14.25" customHeight="1">
      <c r="B69" s="26" t="s">
        <v>82</v>
      </c>
      <c r="C69" s="56"/>
      <c r="D69" s="38"/>
      <c r="E69" s="41">
        <f>SUM(E71:E73)</f>
        <v>76100</v>
      </c>
      <c r="F69" s="41">
        <f>SUM(F71:F73)</f>
        <v>76100</v>
      </c>
      <c r="G69" s="41">
        <f>SUM(G71:G73)</f>
        <v>0</v>
      </c>
      <c r="H69" s="47">
        <f>SUM(H71:H73)</f>
        <v>0</v>
      </c>
    </row>
    <row r="70" spans="2:8" ht="11.25" customHeight="1">
      <c r="B70" s="26"/>
      <c r="C70" s="57"/>
      <c r="D70" s="38"/>
      <c r="E70" s="41"/>
      <c r="F70" s="41"/>
      <c r="G70" s="41"/>
      <c r="H70" s="47"/>
    </row>
    <row r="71" spans="2:8" ht="11.25" customHeight="1">
      <c r="B71" s="22" t="s">
        <v>38</v>
      </c>
      <c r="C71" s="56" t="s">
        <v>58</v>
      </c>
      <c r="D71" s="42"/>
      <c r="E71" s="30">
        <f>SUM(F71+H71)</f>
        <v>40400</v>
      </c>
      <c r="F71" s="30">
        <v>40400</v>
      </c>
      <c r="G71" s="30"/>
      <c r="H71" s="46">
        <v>0</v>
      </c>
    </row>
    <row r="72" spans="2:8" ht="11.25" customHeight="1">
      <c r="B72" s="22" t="s">
        <v>39</v>
      </c>
      <c r="C72" s="56" t="s">
        <v>57</v>
      </c>
      <c r="D72" s="42"/>
      <c r="E72" s="30">
        <f>SUM(F72+H72)</f>
        <v>21700</v>
      </c>
      <c r="F72" s="30">
        <v>21700</v>
      </c>
      <c r="G72" s="30"/>
      <c r="H72" s="46">
        <v>0</v>
      </c>
    </row>
    <row r="73" spans="2:8" ht="11.25" customHeight="1">
      <c r="B73" s="27" t="s">
        <v>67</v>
      </c>
      <c r="C73" s="58" t="s">
        <v>68</v>
      </c>
      <c r="D73" s="42"/>
      <c r="E73" s="30">
        <f>SUM(F73+H73)</f>
        <v>14000</v>
      </c>
      <c r="F73" s="30">
        <v>14000</v>
      </c>
      <c r="G73" s="30"/>
      <c r="H73" s="46"/>
    </row>
    <row r="74" spans="2:8" ht="11.25" customHeight="1">
      <c r="B74" s="27"/>
      <c r="C74" s="58"/>
      <c r="D74" s="42"/>
      <c r="E74" s="30"/>
      <c r="F74" s="30"/>
      <c r="G74" s="30"/>
      <c r="H74" s="46"/>
    </row>
    <row r="75" spans="2:8" ht="15.75" customHeight="1">
      <c r="B75" s="23" t="s">
        <v>83</v>
      </c>
      <c r="C75" s="87"/>
      <c r="D75" s="38"/>
      <c r="E75" s="41">
        <f aca="true" t="shared" si="3" ref="E75:H76">SUM(E76)</f>
        <v>57628</v>
      </c>
      <c r="F75" s="41">
        <f t="shared" si="3"/>
        <v>57628</v>
      </c>
      <c r="G75" s="41">
        <f t="shared" si="3"/>
        <v>56706</v>
      </c>
      <c r="H75" s="47">
        <f t="shared" si="3"/>
        <v>0</v>
      </c>
    </row>
    <row r="76" spans="2:8" ht="15.75" customHeight="1">
      <c r="B76" s="29" t="s">
        <v>81</v>
      </c>
      <c r="C76" s="56"/>
      <c r="D76" s="38"/>
      <c r="E76" s="41">
        <f t="shared" si="3"/>
        <v>57628</v>
      </c>
      <c r="F76" s="41">
        <f t="shared" si="3"/>
        <v>57628</v>
      </c>
      <c r="G76" s="41">
        <f t="shared" si="3"/>
        <v>56706</v>
      </c>
      <c r="H76" s="47">
        <f t="shared" si="3"/>
        <v>0</v>
      </c>
    </row>
    <row r="77" spans="2:8" ht="15" customHeight="1">
      <c r="B77" s="27" t="s">
        <v>69</v>
      </c>
      <c r="C77" s="56" t="s">
        <v>55</v>
      </c>
      <c r="D77" s="38">
        <v>142</v>
      </c>
      <c r="E77" s="41">
        <f aca="true" t="shared" si="4" ref="E77:E82">SUM(F77+H77)</f>
        <v>57628</v>
      </c>
      <c r="F77" s="30">
        <v>57628</v>
      </c>
      <c r="G77" s="30">
        <v>56706</v>
      </c>
      <c r="H77" s="46"/>
    </row>
    <row r="78" spans="2:8" ht="11.25" customHeight="1">
      <c r="B78" s="29"/>
      <c r="C78" s="56"/>
      <c r="D78" s="38"/>
      <c r="E78" s="41">
        <f t="shared" si="4"/>
        <v>0</v>
      </c>
      <c r="F78" s="30"/>
      <c r="G78" s="30"/>
      <c r="H78" s="46"/>
    </row>
    <row r="79" spans="2:8" ht="15.75" customHeight="1">
      <c r="B79" s="29" t="s">
        <v>84</v>
      </c>
      <c r="C79" s="56"/>
      <c r="D79" s="38"/>
      <c r="E79" s="41">
        <f>SUM(E81)</f>
        <v>39400</v>
      </c>
      <c r="F79" s="41">
        <f>SUM(F81)</f>
        <v>39400</v>
      </c>
      <c r="G79" s="41">
        <f>SUM(G81)</f>
        <v>33170</v>
      </c>
      <c r="H79" s="47">
        <f>SUM(H81)</f>
        <v>0</v>
      </c>
    </row>
    <row r="80" spans="2:8" ht="11.25" customHeight="1">
      <c r="B80" s="29"/>
      <c r="C80" s="56"/>
      <c r="D80" s="38"/>
      <c r="E80" s="41">
        <f t="shared" si="4"/>
        <v>0</v>
      </c>
      <c r="F80" s="30"/>
      <c r="G80" s="30"/>
      <c r="H80" s="46"/>
    </row>
    <row r="81" spans="2:8" ht="13.5" customHeight="1">
      <c r="B81" s="29" t="s">
        <v>81</v>
      </c>
      <c r="C81" s="56"/>
      <c r="D81" s="38"/>
      <c r="E81" s="41">
        <f>SUM(E82)</f>
        <v>39400</v>
      </c>
      <c r="F81" s="41">
        <f>SUM(F82)</f>
        <v>39400</v>
      </c>
      <c r="G81" s="41">
        <f>SUM(G82)</f>
        <v>33170</v>
      </c>
      <c r="H81" s="47">
        <f>SUM(H82)</f>
        <v>0</v>
      </c>
    </row>
    <row r="82" spans="2:8" ht="16.5" customHeight="1">
      <c r="B82" s="22" t="s">
        <v>45</v>
      </c>
      <c r="C82" s="53" t="s">
        <v>55</v>
      </c>
      <c r="D82" s="38">
        <v>143</v>
      </c>
      <c r="E82" s="41">
        <f t="shared" si="4"/>
        <v>39400</v>
      </c>
      <c r="F82" s="30">
        <v>39400</v>
      </c>
      <c r="G82" s="30">
        <v>33170</v>
      </c>
      <c r="H82" s="46">
        <v>0</v>
      </c>
    </row>
    <row r="83" spans="2:8" ht="14.25" customHeight="1">
      <c r="B83" s="22"/>
      <c r="C83" s="55"/>
      <c r="D83" s="42"/>
      <c r="E83" s="41"/>
      <c r="F83" s="40"/>
      <c r="G83" s="40"/>
      <c r="H83" s="46"/>
    </row>
    <row r="84" spans="2:8" ht="16.5" thickBot="1">
      <c r="B84" s="60" t="s">
        <v>33</v>
      </c>
      <c r="C84" s="59"/>
      <c r="D84" s="49"/>
      <c r="E84" s="50">
        <f>SUM(E51,E43,E37,E14)</f>
        <v>1500314</v>
      </c>
      <c r="F84" s="50">
        <f>SUM(F51,F43,F37,F14)</f>
        <v>1500314</v>
      </c>
      <c r="G84" s="50">
        <f>SUM(G51,G43,G37,G14)</f>
        <v>662014</v>
      </c>
      <c r="H84" s="51">
        <f>SUM(H51,H43,H37,H14)</f>
        <v>0</v>
      </c>
    </row>
    <row r="88" ht="12.75">
      <c r="D88" s="15"/>
    </row>
  </sheetData>
  <sheetProtection/>
  <mergeCells count="1">
    <mergeCell ref="C10:C12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2021-02-01T13:33:18Z</cp:lastPrinted>
  <dcterms:created xsi:type="dcterms:W3CDTF">2006-05-19T12:04:31Z</dcterms:created>
  <dcterms:modified xsi:type="dcterms:W3CDTF">2021-02-03T08:17:18Z</dcterms:modified>
  <cp:category/>
  <cp:version/>
  <cp:contentType/>
  <cp:contentStatus/>
</cp:coreProperties>
</file>