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.rusteikiene.MOLSAV\Desktop\T. spr. pr. 2022.11\"/>
    </mc:Choice>
  </mc:AlternateContent>
  <xr:revisionPtr revIDLastSave="0" documentId="8_{F6BE7203-5849-4726-B007-CB3C3FEA3EAF}" xr6:coauthVersionLast="47" xr6:coauthVersionMax="47" xr10:uidLastSave="{00000000-0000-0000-0000-000000000000}"/>
  <bookViews>
    <workbookView xWindow="3300" yWindow="1380" windowWidth="18900" windowHeight="12180" xr2:uid="{00000000-000D-0000-FFFF-FFFF00000000}"/>
  </bookViews>
  <sheets>
    <sheet name="28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86" i="1" l="1"/>
  <c r="S65" i="1"/>
  <c r="S100" i="1"/>
  <c r="Q100" i="1"/>
  <c r="R100" i="1"/>
  <c r="R10" i="1"/>
  <c r="T119" i="1"/>
  <c r="T120" i="1"/>
  <c r="T118" i="1"/>
  <c r="T117" i="1"/>
  <c r="T116" i="1"/>
  <c r="T115" i="1"/>
  <c r="T114" i="1"/>
  <c r="T113" i="1"/>
  <c r="T106" i="1"/>
  <c r="O105" i="1"/>
  <c r="J105" i="1"/>
  <c r="T170" i="1"/>
  <c r="O109" i="1"/>
  <c r="J109" i="1"/>
  <c r="T93" i="1"/>
  <c r="T179" i="1" l="1"/>
  <c r="T180" i="1"/>
  <c r="T181" i="1"/>
  <c r="T182" i="1"/>
  <c r="T183" i="1"/>
  <c r="T184" i="1"/>
  <c r="T185" i="1"/>
  <c r="S10" i="1" l="1"/>
  <c r="T45" i="1"/>
  <c r="O45" i="1"/>
  <c r="J45" i="1"/>
  <c r="T44" i="1"/>
  <c r="T20" i="1"/>
  <c r="T21" i="1"/>
  <c r="T22" i="1"/>
  <c r="O180" i="1"/>
  <c r="J180" i="1"/>
  <c r="T38" i="1"/>
  <c r="T39" i="1"/>
  <c r="T40" i="1"/>
  <c r="T41" i="1"/>
  <c r="T42" i="1"/>
  <c r="T46" i="1"/>
  <c r="T48" i="1"/>
  <c r="T49" i="1"/>
  <c r="T50" i="1"/>
  <c r="T51" i="1"/>
  <c r="T52" i="1"/>
  <c r="T53" i="1"/>
  <c r="T54" i="1"/>
  <c r="O108" i="1"/>
  <c r="T172" i="1"/>
  <c r="T173" i="1"/>
  <c r="T174" i="1"/>
  <c r="T175" i="1"/>
  <c r="T177" i="1"/>
  <c r="T178" i="1"/>
  <c r="O177" i="1"/>
  <c r="J68" i="1"/>
  <c r="O168" i="1"/>
  <c r="O169" i="1"/>
  <c r="O171" i="1"/>
  <c r="O172" i="1"/>
  <c r="O173" i="1"/>
  <c r="O174" i="1"/>
  <c r="O175" i="1"/>
  <c r="O178" i="1"/>
  <c r="T105" i="1"/>
  <c r="T107" i="1"/>
  <c r="T108" i="1"/>
  <c r="T109" i="1"/>
  <c r="T110" i="1"/>
  <c r="T111" i="1"/>
  <c r="T112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J67" i="1"/>
  <c r="J69" i="1"/>
  <c r="J70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40" i="1"/>
  <c r="O41" i="1"/>
  <c r="O4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0" i="1"/>
  <c r="J41" i="1"/>
  <c r="J42" i="1"/>
  <c r="K141" i="1"/>
  <c r="L141" i="1"/>
  <c r="N141" i="1"/>
  <c r="P141" i="1"/>
  <c r="Q141" i="1"/>
  <c r="S141" i="1"/>
  <c r="T92" i="1"/>
  <c r="T103" i="1"/>
  <c r="D10" i="1"/>
  <c r="D9" i="1" s="1"/>
  <c r="E10" i="1"/>
  <c r="E9" i="1" s="1"/>
  <c r="C10" i="1"/>
  <c r="T85" i="1"/>
  <c r="F142" i="1"/>
  <c r="Q10" i="1" l="1"/>
  <c r="P10" i="1"/>
  <c r="L10" i="1"/>
  <c r="K10" i="1"/>
  <c r="G10" i="1"/>
  <c r="I10" i="1"/>
  <c r="F10" i="1"/>
  <c r="D141" i="1"/>
  <c r="D121" i="1" s="1"/>
  <c r="E141" i="1"/>
  <c r="E121" i="1" s="1"/>
  <c r="F141" i="1"/>
  <c r="G141" i="1"/>
  <c r="I141" i="1"/>
  <c r="C141" i="1"/>
  <c r="J125" i="1"/>
  <c r="J126" i="1"/>
  <c r="J127" i="1"/>
  <c r="J128" i="1"/>
  <c r="J129" i="1"/>
  <c r="O125" i="1"/>
  <c r="T125" i="1"/>
  <c r="H10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19" i="1"/>
  <c r="T18" i="1"/>
  <c r="T17" i="1"/>
  <c r="T16" i="1"/>
  <c r="T15" i="1"/>
  <c r="T14" i="1"/>
  <c r="M176" i="1"/>
  <c r="H141" i="1"/>
  <c r="T160" i="1"/>
  <c r="O160" i="1"/>
  <c r="J160" i="1"/>
  <c r="J161" i="1"/>
  <c r="O161" i="1"/>
  <c r="T161" i="1"/>
  <c r="M141" i="1" l="1"/>
  <c r="O176" i="1"/>
  <c r="R176" i="1" s="1"/>
  <c r="M10" i="1"/>
  <c r="J10" i="1"/>
  <c r="J173" i="1"/>
  <c r="R141" i="1" l="1"/>
  <c r="T176" i="1"/>
  <c r="T37" i="1"/>
  <c r="T104" i="1"/>
  <c r="T10" i="1"/>
  <c r="T69" i="1"/>
  <c r="J71" i="1"/>
  <c r="T71" i="1"/>
  <c r="J92" i="1"/>
  <c r="O66" i="1"/>
  <c r="J91" i="1"/>
  <c r="J130" i="1"/>
  <c r="J131" i="1"/>
  <c r="J132" i="1"/>
  <c r="J133" i="1"/>
  <c r="J123" i="1"/>
  <c r="J124" i="1"/>
  <c r="T12" i="1"/>
  <c r="O12" i="1"/>
  <c r="J12" i="1"/>
  <c r="C65" i="1"/>
  <c r="C84" i="1"/>
  <c r="C90" i="1"/>
  <c r="C100" i="1"/>
  <c r="C9" i="1" l="1"/>
  <c r="T13" i="1"/>
  <c r="O13" i="1"/>
  <c r="O103" i="1" l="1"/>
  <c r="O35" i="1"/>
  <c r="N10" i="1"/>
  <c r="O10" i="1" s="1"/>
  <c r="T102" i="1"/>
  <c r="J112" i="1"/>
  <c r="J158" i="1"/>
  <c r="J159" i="1"/>
  <c r="J162" i="1"/>
  <c r="J163" i="1"/>
  <c r="J164" i="1"/>
  <c r="J165" i="1"/>
  <c r="J166" i="1"/>
  <c r="J167" i="1"/>
  <c r="J168" i="1"/>
  <c r="J169" i="1"/>
  <c r="J171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2" i="1"/>
  <c r="O163" i="1"/>
  <c r="O164" i="1"/>
  <c r="O165" i="1"/>
  <c r="O166" i="1"/>
  <c r="O167" i="1"/>
  <c r="T162" i="1"/>
  <c r="T163" i="1"/>
  <c r="T164" i="1"/>
  <c r="T165" i="1"/>
  <c r="T166" i="1"/>
  <c r="T167" i="1"/>
  <c r="T168" i="1"/>
  <c r="T169" i="1"/>
  <c r="T171" i="1"/>
  <c r="T123" i="1" l="1"/>
  <c r="T124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01" i="1"/>
  <c r="T100" i="1" s="1"/>
  <c r="T95" i="1"/>
  <c r="T96" i="1"/>
  <c r="T97" i="1"/>
  <c r="T98" i="1"/>
  <c r="T99" i="1"/>
  <c r="T91" i="1"/>
  <c r="T94" i="1"/>
  <c r="T86" i="1"/>
  <c r="T87" i="1"/>
  <c r="T88" i="1"/>
  <c r="T89" i="1"/>
  <c r="T67" i="1"/>
  <c r="T68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66" i="1"/>
  <c r="T55" i="1"/>
  <c r="T56" i="1"/>
  <c r="T57" i="1"/>
  <c r="T58" i="1"/>
  <c r="T59" i="1"/>
  <c r="T60" i="1"/>
  <c r="T61" i="1"/>
  <c r="T62" i="1"/>
  <c r="T63" i="1"/>
  <c r="T64" i="1"/>
  <c r="T156" i="1"/>
  <c r="T157" i="1"/>
  <c r="O124" i="1"/>
  <c r="O123" i="1"/>
  <c r="O102" i="1"/>
  <c r="O101" i="1"/>
  <c r="O92" i="1"/>
  <c r="O91" i="1"/>
  <c r="J156" i="1" l="1"/>
  <c r="I100" i="1" l="1"/>
  <c r="K100" i="1"/>
  <c r="T158" i="1" l="1"/>
  <c r="J157" i="1"/>
  <c r="T155" i="1"/>
  <c r="J155" i="1"/>
  <c r="T154" i="1"/>
  <c r="T153" i="1"/>
  <c r="J153" i="1"/>
  <c r="T152" i="1"/>
  <c r="J152" i="1"/>
  <c r="T151" i="1"/>
  <c r="J151" i="1"/>
  <c r="T150" i="1"/>
  <c r="J150" i="1"/>
  <c r="T149" i="1"/>
  <c r="J149" i="1"/>
  <c r="T148" i="1"/>
  <c r="J148" i="1"/>
  <c r="T147" i="1"/>
  <c r="J147" i="1"/>
  <c r="T146" i="1"/>
  <c r="J146" i="1"/>
  <c r="T145" i="1"/>
  <c r="J145" i="1"/>
  <c r="T144" i="1"/>
  <c r="J144" i="1"/>
  <c r="T143" i="1"/>
  <c r="J143" i="1"/>
  <c r="T142" i="1"/>
  <c r="O142" i="1"/>
  <c r="O141" i="1" s="1"/>
  <c r="J142" i="1"/>
  <c r="O140" i="1"/>
  <c r="J140" i="1"/>
  <c r="O139" i="1"/>
  <c r="J139" i="1"/>
  <c r="O138" i="1"/>
  <c r="J138" i="1"/>
  <c r="O137" i="1"/>
  <c r="J137" i="1"/>
  <c r="O136" i="1"/>
  <c r="J136" i="1"/>
  <c r="O135" i="1"/>
  <c r="J135" i="1"/>
  <c r="O134" i="1"/>
  <c r="J134" i="1"/>
  <c r="O133" i="1"/>
  <c r="O132" i="1"/>
  <c r="O131" i="1"/>
  <c r="O130" i="1"/>
  <c r="O129" i="1"/>
  <c r="O128" i="1"/>
  <c r="O127" i="1"/>
  <c r="O126" i="1"/>
  <c r="J111" i="1"/>
  <c r="J110" i="1"/>
  <c r="J102" i="1"/>
  <c r="J101" i="1"/>
  <c r="P100" i="1"/>
  <c r="N100" i="1"/>
  <c r="M100" i="1"/>
  <c r="L100" i="1"/>
  <c r="H100" i="1"/>
  <c r="G100" i="1"/>
  <c r="F100" i="1"/>
  <c r="O99" i="1"/>
  <c r="J99" i="1"/>
  <c r="O98" i="1"/>
  <c r="J98" i="1"/>
  <c r="O97" i="1"/>
  <c r="J97" i="1"/>
  <c r="O96" i="1"/>
  <c r="J96" i="1"/>
  <c r="O95" i="1"/>
  <c r="J95" i="1"/>
  <c r="O94" i="1"/>
  <c r="J94" i="1"/>
  <c r="S90" i="1"/>
  <c r="R90" i="1"/>
  <c r="Q90" i="1"/>
  <c r="P90" i="1"/>
  <c r="N90" i="1"/>
  <c r="M90" i="1"/>
  <c r="L90" i="1"/>
  <c r="K90" i="1"/>
  <c r="I90" i="1"/>
  <c r="H90" i="1"/>
  <c r="G90" i="1"/>
  <c r="F90" i="1"/>
  <c r="O89" i="1"/>
  <c r="J89" i="1"/>
  <c r="O88" i="1"/>
  <c r="J88" i="1"/>
  <c r="O87" i="1"/>
  <c r="J87" i="1"/>
  <c r="O86" i="1"/>
  <c r="J86" i="1"/>
  <c r="T84" i="1"/>
  <c r="S84" i="1"/>
  <c r="R84" i="1"/>
  <c r="Q84" i="1"/>
  <c r="P84" i="1"/>
  <c r="N84" i="1"/>
  <c r="M84" i="1"/>
  <c r="L84" i="1"/>
  <c r="K84" i="1"/>
  <c r="I84" i="1"/>
  <c r="H84" i="1"/>
  <c r="G84" i="1"/>
  <c r="F84" i="1"/>
  <c r="J83" i="1"/>
  <c r="J82" i="1"/>
  <c r="J81" i="1"/>
  <c r="J80" i="1"/>
  <c r="J79" i="1"/>
  <c r="J78" i="1"/>
  <c r="J77" i="1"/>
  <c r="J76" i="1"/>
  <c r="J75" i="1"/>
  <c r="J74" i="1"/>
  <c r="J66" i="1"/>
  <c r="R65" i="1"/>
  <c r="Q65" i="1"/>
  <c r="P65" i="1"/>
  <c r="N65" i="1"/>
  <c r="M65" i="1"/>
  <c r="L65" i="1"/>
  <c r="K65" i="1"/>
  <c r="I65" i="1"/>
  <c r="H65" i="1"/>
  <c r="G65" i="1"/>
  <c r="F65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O51" i="1"/>
  <c r="J51" i="1"/>
  <c r="O50" i="1"/>
  <c r="J50" i="1"/>
  <c r="Q11" i="1"/>
  <c r="R11" i="1" s="1"/>
  <c r="S11" i="1" s="1"/>
  <c r="L11" i="1"/>
  <c r="M11" i="1" s="1"/>
  <c r="N11" i="1" s="1"/>
  <c r="G11" i="1"/>
  <c r="L7" i="1"/>
  <c r="Q7" i="1" s="1"/>
  <c r="Q9" i="1" l="1"/>
  <c r="J141" i="1"/>
  <c r="R9" i="1"/>
  <c r="S9" i="1"/>
  <c r="T141" i="1"/>
  <c r="P9" i="1"/>
  <c r="H11" i="1"/>
  <c r="I11" i="1" s="1"/>
  <c r="T90" i="1"/>
  <c r="T65" i="1"/>
  <c r="J65" i="1"/>
  <c r="O65" i="1"/>
  <c r="J90" i="1"/>
  <c r="J84" i="1"/>
  <c r="O84" i="1"/>
  <c r="O90" i="1"/>
  <c r="O100" i="1"/>
  <c r="J100" i="1"/>
  <c r="K9" i="1"/>
  <c r="F9" i="1"/>
  <c r="G9" i="1"/>
  <c r="L9" i="1"/>
  <c r="H9" i="1"/>
  <c r="I9" i="1"/>
  <c r="M9" i="1"/>
  <c r="N9" i="1"/>
  <c r="O11" i="1"/>
  <c r="T11" i="1"/>
  <c r="T9" i="1" l="1"/>
  <c r="J11" i="1"/>
  <c r="J9" i="1"/>
  <c r="O9" i="1"/>
  <c r="T122" i="1"/>
  <c r="T121" i="1" s="1"/>
  <c r="M122" i="1"/>
  <c r="M121" i="1" s="1"/>
  <c r="R122" i="1"/>
  <c r="R121" i="1" s="1"/>
  <c r="I122" i="1"/>
  <c r="I121" i="1" s="1"/>
  <c r="L122" i="1"/>
  <c r="L121" i="1" s="1"/>
  <c r="G122" i="1"/>
  <c r="G121" i="1" s="1"/>
  <c r="J122" i="1"/>
  <c r="J121" i="1" s="1"/>
  <c r="S122" i="1"/>
  <c r="S121" i="1" s="1"/>
  <c r="H122" i="1"/>
  <c r="H121" i="1" s="1"/>
  <c r="N122" i="1"/>
  <c r="N121" i="1" s="1"/>
  <c r="O122" i="1"/>
  <c r="O121" i="1" s="1"/>
  <c r="Q122" i="1"/>
  <c r="Q121" i="1" s="1"/>
  <c r="P122" i="1"/>
  <c r="P121" i="1" s="1"/>
  <c r="F122" i="1"/>
  <c r="F121" i="1" s="1"/>
  <c r="K122" i="1"/>
  <c r="K121" i="1" s="1"/>
  <c r="C122" i="1"/>
  <c r="C121" i="1" s="1"/>
</calcChain>
</file>

<file path=xl/sharedStrings.xml><?xml version="1.0" encoding="utf-8"?>
<sst xmlns="http://schemas.openxmlformats.org/spreadsheetml/2006/main" count="335" uniqueCount="268">
  <si>
    <t>Geriamojo vandens tiekimo ir nuotekų tvarkymo bei paviršinių nuotekų tvarkymo paslaugų kainų nustatymo metodikos                                                      28 priedas</t>
  </si>
  <si>
    <t>TVIRTINU:</t>
  </si>
  <si>
    <t>(Ūkio subjekto pavadinimas)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</si>
  <si>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</si>
  <si>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</si>
  <si>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</si>
  <si>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</si>
  <si>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</si>
  <si>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</si>
  <si>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</si>
  <si>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</si>
  <si>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</si>
  <si>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</si>
  <si>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</si>
  <si>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</si>
  <si>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</si>
  <si>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</si>
  <si>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lėšos</t>
  </si>
  <si>
    <t>iš šio skaičiaus paviršinių nuotekų ilgalaikio turto nusidėvėjimo lėšos</t>
  </si>
  <si>
    <t>1.3.</t>
  </si>
  <si>
    <t>1.4.</t>
  </si>
  <si>
    <t>Paskolos investicijų projektams įgyvendinti</t>
  </si>
  <si>
    <t>1.4.2.</t>
  </si>
  <si>
    <t>1.4.3.</t>
  </si>
  <si>
    <t>1.4.4.</t>
  </si>
  <si>
    <t>1.4.5.</t>
  </si>
  <si>
    <t>1.5.</t>
  </si>
  <si>
    <t>Europos sąjungos fondų lėšos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</si>
  <si>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</si>
  <si>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</si>
  <si>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</si>
  <si>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</si>
  <si>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</si>
  <si>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</si>
  <si>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</si>
  <si>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</si>
  <si>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</si>
  <si>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1.6.</t>
  </si>
  <si>
    <t>Kitos nuosavos lėšos</t>
  </si>
  <si>
    <t>Ataskaitinio laikotarpio pelno dalis</t>
  </si>
  <si>
    <t>Ankstesniais laikotarpiais sukauptos piniginės lėšos</t>
  </si>
  <si>
    <t>2.</t>
  </si>
  <si>
    <t>Lėšų panaudojimas</t>
  </si>
  <si>
    <t>2.1.</t>
  </si>
  <si>
    <t>Investicijų ir plėtros projektams įgyvendinti</t>
  </si>
  <si>
    <t>2.1.1.</t>
  </si>
  <si>
    <t>2.1.6.</t>
  </si>
  <si>
    <t>2.1.7.</t>
  </si>
  <si>
    <t>2.1.8.</t>
  </si>
  <si>
    <t>2.1.9.</t>
  </si>
  <si>
    <t>2.1.10.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</si>
  <si>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</si>
  <si>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</si>
  <si>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</si>
  <si>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</si>
  <si>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</si>
  <si>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</si>
  <si>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</si>
  <si>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</si>
  <si>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</si>
  <si>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</si>
  <si>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</si>
  <si>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2.2.</t>
  </si>
  <si>
    <t>Ilgalaikiam turtui įsigyti ir atnaujinti (renovuoti)</t>
  </si>
  <si>
    <t>Esamo turto atnaujinimas</t>
  </si>
  <si>
    <t>Apskaitos prietaisų įsigijimas</t>
  </si>
  <si>
    <t>Žolės smulkintuvas (mulčeris)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</si>
  <si>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</si>
  <si>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</si>
  <si>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</si>
  <si>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Įranga dangų pjovimui</t>
  </si>
  <si>
    <t>Skada atnaujinimas ir plėtra</t>
  </si>
  <si>
    <t>Nuotekų valyklos apsaugos sistema</t>
  </si>
  <si>
    <t>2.2.8</t>
  </si>
  <si>
    <t>Uždarosios akcinės bendrovės „Molėtų vanduo“ 2020-2022 metų geriamojo vandens tiekimo ir nuotekų tvarkymo veiklos ir plėtros plano priedas</t>
  </si>
  <si>
    <t>Vandens tiekimo ir nuotekų tvarkymo infrastruktūros plėtra ir rekonstrukcija Molėtų rajone (ll etapas)</t>
  </si>
  <si>
    <t xml:space="preserve">Savivaldybės subsidijų ir dotacijų lėšos  </t>
  </si>
  <si>
    <t>Vandens tiekimo ir nuotekų tvarkymo infrastruktūros plėtra ir rekonstrukcija Molėtų rajone (II etapas)</t>
  </si>
  <si>
    <t xml:space="preserve">Nuotekų surinkimo tinklų plėtra Molėtų miesto aglomeracijoje </t>
  </si>
  <si>
    <t>Transporto priemonių keitimas</t>
  </si>
  <si>
    <t>Lengvasis/krovininis automobilis keitimui</t>
  </si>
  <si>
    <t>Ratinis traktorius ir  priekaba keitimui</t>
  </si>
  <si>
    <t>Vandens tiekimo infrastruktūros plėtra Darbo g., Molėtų m.</t>
  </si>
  <si>
    <t>Molėtų rajono Kijėlių kaimo vandentiekio tinklų prijungimo prie Molėtų miesto vandentiekio tinklų projektavimas ir statyba</t>
  </si>
  <si>
    <t>Šeštokiškių kaimo vandentiekio tinklų rekonstrukcija</t>
  </si>
  <si>
    <t>Vandentiekio tinklų remontas nuo Molėtų vandenvietės iki Spaskų kaimo</t>
  </si>
  <si>
    <t>Vandens tiekimo infrastruktūros plėtra Darbo g. Molėtų m.</t>
  </si>
  <si>
    <t>Vandentiekio tinklo Kranto g. įrengimas iki sklypo Vilniaus g. 70</t>
  </si>
  <si>
    <t>Daugiabučio namo nuotekų išvado įrengimas Ažubalių g. 12</t>
  </si>
  <si>
    <t>Bekupės kaimo vandens gerinimo įrengimų rekonstrukcija</t>
  </si>
  <si>
    <t>Sidabrinių kaimo   vandens gerinimo įrengimų rekonstrukcija</t>
  </si>
  <si>
    <t>Giraitės kaimo vandens gerinimo įrenginių projektavimas ir statyba</t>
  </si>
  <si>
    <t>Nuotekų surinkimo tinklų plėtra Molėtų miesto aglomeracijoje - II etapas (Žvyrakalnio kvartalas)</t>
  </si>
  <si>
    <t>Projektavimo darbai Sporto g.ir Vilniaus g. naujiems kvartalams centralizuotų vandentiekio ir nuotekų tinklų , 2 vnt. nuotekų siurblinių statyba</t>
  </si>
  <si>
    <t>2.1.2.</t>
  </si>
  <si>
    <t>Inžinieriniai tinklai pagal turto patikėjimo sutartį</t>
  </si>
  <si>
    <t xml:space="preserve"> Mašinos ir įrengimai pagal turto  patikėjimo sutartį</t>
  </si>
  <si>
    <t>2.2.29</t>
  </si>
  <si>
    <t>2.2.30</t>
  </si>
  <si>
    <t>2.2.31</t>
  </si>
  <si>
    <t>2.2.32</t>
  </si>
  <si>
    <t>2.2.33</t>
  </si>
  <si>
    <t>2.2.34</t>
  </si>
  <si>
    <t>Vandens tiekimo ir nuotekų tvarkymo sistemų renovavimas ir plėtra</t>
  </si>
  <si>
    <t>1.1.2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</si>
  <si>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</si>
  <si>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</si>
  <si>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</si>
  <si>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</si>
  <si>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</si>
  <si>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</si>
  <si>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</si>
  <si>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</si>
  <si>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 xml:space="preserve">Vandens ir nuotekų siurblių įsigijimas </t>
  </si>
  <si>
    <t>2.2.9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</si>
  <si>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</si>
  <si>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</si>
  <si>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</si>
  <si>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</si>
  <si>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</si>
  <si>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</si>
  <si>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</si>
  <si>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</si>
  <si>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</si>
  <si>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</si>
  <si>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</si>
  <si>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</si>
  <si>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</si>
  <si>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</si>
  <si>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</si>
  <si>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</si>
  <si>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</si>
  <si>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</si>
  <si>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Dažnio ketiklis</t>
  </si>
  <si>
    <t>Skaitmeninė telefonų stotis</t>
  </si>
  <si>
    <t>Giluminis grežinys Giedraičiuose</t>
  </si>
  <si>
    <t>VGY Molėtų miesto nuotekų valymo įrenginiuose</t>
  </si>
  <si>
    <t>1.1.12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</si>
  <si>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</si>
  <si>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</si>
  <si>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</si>
  <si>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</si>
  <si>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</si>
  <si>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</si>
  <si>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</si>
  <si>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</si>
  <si>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</si>
  <si>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</si>
  <si>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</si>
  <si>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</si>
  <si>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</si>
  <si>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</si>
  <si>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</si>
  <si>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</si>
  <si>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</si>
  <si>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</si>
  <si>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</si>
  <si>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</si>
  <si>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</si>
  <si>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</si>
  <si>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2.2.35</t>
  </si>
  <si>
    <t>Metaliniai stelažai (archyvas)</t>
  </si>
  <si>
    <t>1.1.1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</si>
  <si>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</si>
  <si>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</si>
  <si>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</si>
  <si>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</si>
  <si>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</si>
  <si>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</si>
  <si>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</si>
  <si>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</si>
  <si>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</si>
  <si>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</si>
  <si>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</si>
  <si>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</si>
  <si>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</si>
  <si>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</si>
  <si>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</si>
  <si>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</si>
  <si>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</si>
  <si>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</si>
  <si>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Mašinos ir įrengimai pagal turto  patikėjimo sutartį</t>
  </si>
  <si>
    <t>1.1.3.</t>
  </si>
  <si>
    <t>1.1.24.</t>
  </si>
  <si>
    <t>1.1.25.</t>
  </si>
  <si>
    <t>1.4.1.</t>
  </si>
  <si>
    <t>Vandens gerinimo įrenginiai pagal patikėjimo sutrtį</t>
  </si>
  <si>
    <t>Kompiuterinės įrangos pirkimas(keitimas)</t>
  </si>
  <si>
    <t>2.2.36</t>
  </si>
  <si>
    <t>2.2.37</t>
  </si>
  <si>
    <t>2.2.38</t>
  </si>
  <si>
    <t>1.3.1</t>
  </si>
  <si>
    <t>1.3.2</t>
  </si>
  <si>
    <t>1.3.3</t>
  </si>
  <si>
    <t>1.3.4</t>
  </si>
  <si>
    <t>1.3.5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</si>
  <si>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</si>
  <si>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</si>
  <si>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</si>
  <si>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</si>
  <si>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</si>
  <si>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</si>
  <si>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</si>
  <si>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</si>
  <si>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</si>
  <si>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</si>
  <si>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</si>
  <si>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</si>
  <si>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Dapkūniškio kaimo  vandens gerinimo įrengimų rekonstrukcija</t>
  </si>
  <si>
    <t>Dažnio keitiklis</t>
  </si>
  <si>
    <t>Vandens gerinimo įrenginiai pagal patikėjimo sutartį</t>
  </si>
  <si>
    <t>Centralizuotų nuotekų surinkimo tinklų įrengimas Aušros g. (Molėtai)</t>
  </si>
  <si>
    <t>UAB “Molėtų vanduo”</t>
  </si>
  <si>
    <t xml:space="preserve">Generatorius ir kuro taplos vandens gavybai Miesto vandenvieteje </t>
  </si>
  <si>
    <t>Generatorius ir kuro talpos vandens gavybai Miesto vandenvietėje</t>
  </si>
  <si>
    <t>Vandens gerinimo įrangos ir gęžinių remontas kaimuose</t>
  </si>
  <si>
    <t>Lengvasis automobilis (perkamas lizingu)</t>
  </si>
  <si>
    <t>Asenizacinė mašina (perkama lizingu)</t>
  </si>
  <si>
    <t>Vandens gerinimo įrangos ir gręžinių remontas kaimuose</t>
  </si>
  <si>
    <t>2.2.39</t>
  </si>
  <si>
    <t>2.2.40</t>
  </si>
  <si>
    <t>2.2.41</t>
  </si>
  <si>
    <t xml:space="preserve">Generatoriaus įrengimas ir pastatymas </t>
  </si>
  <si>
    <t>2.2.42</t>
  </si>
  <si>
    <t>Sklypo Labanoro g 24 pirkimas</t>
  </si>
  <si>
    <t>Sporto g. Molėtai žemės sklypo pirkimas ( nuotekų siurblinės pastatymui)</t>
  </si>
  <si>
    <t>Vandentiekio tinklų Vilniaus g. Molėtų mieste statybos darbai</t>
  </si>
  <si>
    <t>Rangos darbai Žvyrakalnio kv. ( Žvyrakalnio g. Akmenų g. Klonio g.) centralizuotų vandentiekio tinklų įrengimas.</t>
  </si>
  <si>
    <t>2.2.43</t>
  </si>
  <si>
    <t>2.2.44</t>
  </si>
  <si>
    <t>2.2.45</t>
  </si>
  <si>
    <t>2.2.46</t>
  </si>
  <si>
    <t>Siurblinės rekonstrukcija, generatoriaus vietos įrengimas</t>
  </si>
  <si>
    <t>Žarninė kvėpavimo sistema Sekur 6500</t>
  </si>
  <si>
    <t>Nuotekų tinklų įrengimas iki sklypo Paluokesos g.11  Molėtai</t>
  </si>
  <si>
    <t>Vandentiekio  tinklų įrengimas iki sklypo Paluokesos g.11  Molėtai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</si>
  <si>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</si>
  <si>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</si>
  <si>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</si>
  <si>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</si>
  <si>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</si>
  <si>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</si>
  <si>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</si>
  <si>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</si>
  <si>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</si>
  <si>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</si>
  <si>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</si>
  <si>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</si>
  <si>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</si>
  <si>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</si>
  <si>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</si>
  <si>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</si>
  <si>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</si>
  <si>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</si>
  <si>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</si>
  <si>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</si>
  <si>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2.2.1</t>
  </si>
  <si>
    <t>2.2.2</t>
  </si>
  <si>
    <t>2.2.3</t>
  </si>
  <si>
    <t>2.2.4</t>
  </si>
  <si>
    <t>2.2.5</t>
  </si>
  <si>
    <t>2.2.6</t>
  </si>
  <si>
    <t>2.2.7</t>
  </si>
  <si>
    <t>Sklypo Labanoro g. 2A pirkimas</t>
  </si>
  <si>
    <t>Vandens gavybos ir tiekimo įrenginių remontas ir įrengimas</t>
  </si>
  <si>
    <t>Sklypo Labanoro g 2a pirkimas</t>
  </si>
  <si>
    <t>Rangos darbai Žvyrakalnio kv. (Žvyrakalnio g. Akmenų g. Klonio g.) centralizuotų vandentiekio tinklų įrengimas.</t>
  </si>
  <si>
    <t>V. Kazlauskienė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</si>
</sst>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"/>
      <name val="Times New Roman"/>
      <family val="1"/>
      <charset val="186"/>
    </font>
    <font>
      <b/>
      <sz val="14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6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CEFE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3" fillId="0" borderId="0">
      <alignment horizontal="center" vertical="center"/>
    </xf>
    <xf numFmtId="0" fontId="14" fillId="0" borderId="0">
      <alignment horizontal="center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center" vertical="top"/>
    </xf>
    <xf numFmtId="0" fontId="18" fillId="2" borderId="0">
      <alignment horizontal="right" vertical="top"/>
    </xf>
    <xf numFmtId="0" fontId="16" fillId="2" borderId="0">
      <alignment horizontal="right" vertical="top"/>
    </xf>
    <xf numFmtId="0" fontId="18" fillId="2" borderId="0">
      <alignment horizontal="right" vertical="top"/>
    </xf>
    <xf numFmtId="0" fontId="15" fillId="0" borderId="0">
      <alignment horizontal="right"/>
    </xf>
    <xf numFmtId="0" fontId="19" fillId="0" borderId="0">
      <alignment horizontal="left"/>
    </xf>
    <xf numFmtId="0" fontId="16" fillId="0" borderId="0">
      <alignment horizontal="right" vertical="top"/>
    </xf>
    <xf numFmtId="0" fontId="15" fillId="0" borderId="0">
      <alignment horizontal="center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4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2" borderId="0">
      <alignment horizontal="left" vertical="top"/>
    </xf>
    <xf numFmtId="0" fontId="1" fillId="0" borderId="0"/>
  </cellStyleXfs>
  <cellXfs count="139">
    <xf numFmtId="0" fontId="0" fillId="0" borderId="0" xfId="0"/>
    <xf numFmtId="4" fontId="23" fillId="0" borderId="18" xfId="1" applyNumberFormat="1" applyFont="1" applyBorder="1" applyAlignment="1" applyProtection="1">
      <alignment vertical="center"/>
      <protection hidden="1"/>
    </xf>
    <xf numFmtId="4" fontId="23" fillId="0" borderId="12" xfId="1" applyNumberFormat="1" applyFont="1" applyBorder="1" applyAlignment="1" applyProtection="1">
      <alignment vertical="center"/>
      <protection hidden="1"/>
    </xf>
    <xf numFmtId="4" fontId="23" fillId="0" borderId="27" xfId="1" applyNumberFormat="1" applyFont="1" applyBorder="1" applyAlignment="1" applyProtection="1">
      <alignment horizontal="right" vertical="center"/>
      <protection locked="0"/>
    </xf>
    <xf numFmtId="4" fontId="23" fillId="0" borderId="13" xfId="1" applyNumberFormat="1" applyFont="1" applyBorder="1" applyAlignment="1" applyProtection="1">
      <alignment horizontal="right" vertical="center"/>
      <protection locked="0"/>
    </xf>
    <xf numFmtId="4" fontId="23" fillId="0" borderId="17" xfId="1" applyNumberFormat="1" applyFont="1" applyBorder="1" applyAlignment="1" applyProtection="1">
      <alignment horizontal="right" vertical="center"/>
      <protection locked="0"/>
    </xf>
    <xf numFmtId="4" fontId="23" fillId="0" borderId="12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wrapText="1"/>
    </xf>
    <xf numFmtId="0" fontId="4" fillId="0" borderId="0" xfId="1" applyFont="1" applyAlignment="1" applyProtection="1">
      <alignment vertical="center"/>
      <protection hidden="1"/>
    </xf>
    <xf numFmtId="0" fontId="5" fillId="0" borderId="1" xfId="1" applyFont="1" applyBorder="1" applyAlignment="1">
      <alignment horizontal="center"/>
    </xf>
    <xf numFmtId="0" fontId="6" fillId="0" borderId="0" xfId="1" applyFont="1" applyAlignment="1" applyProtection="1">
      <alignment vertical="center"/>
      <protection hidden="1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22" fillId="0" borderId="0" xfId="1" applyFont="1" applyAlignment="1" applyProtection="1">
      <alignment vertical="center"/>
      <protection hidden="1"/>
    </xf>
    <xf numFmtId="0" fontId="8" fillId="0" borderId="3" xfId="1" applyFont="1" applyBorder="1" applyAlignment="1" applyProtection="1">
      <alignment horizontal="center" vertical="center"/>
      <protection hidden="1"/>
    </xf>
    <xf numFmtId="1" fontId="8" fillId="0" borderId="24" xfId="1" applyNumberFormat="1" applyFont="1" applyBorder="1" applyAlignment="1" applyProtection="1">
      <alignment horizontal="center" vertical="center"/>
      <protection hidden="1"/>
    </xf>
    <xf numFmtId="1" fontId="8" fillId="0" borderId="4" xfId="1" applyNumberFormat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vertical="center"/>
      <protection hidden="1"/>
    </xf>
    <xf numFmtId="1" fontId="8" fillId="0" borderId="8" xfId="1" applyNumberFormat="1" applyFont="1" applyBorder="1" applyAlignment="1" applyProtection="1">
      <alignment horizontal="right" vertical="center"/>
      <protection hidden="1"/>
    </xf>
    <xf numFmtId="0" fontId="8" fillId="0" borderId="8" xfId="1" applyFont="1" applyBorder="1" applyAlignment="1" applyProtection="1">
      <alignment vertical="center"/>
      <protection hidden="1"/>
    </xf>
    <xf numFmtId="0" fontId="8" fillId="0" borderId="16" xfId="1" applyFont="1" applyBorder="1" applyAlignment="1" applyProtection="1">
      <alignment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16" xfId="1" applyFont="1" applyBorder="1" applyAlignment="1" applyProtection="1">
      <alignment horizontal="center" vertical="center"/>
      <protection hidden="1"/>
    </xf>
    <xf numFmtId="0" fontId="25" fillId="0" borderId="11" xfId="1" applyFont="1" applyBorder="1" applyAlignment="1" applyProtection="1">
      <alignment horizontal="center" vertical="center"/>
      <protection hidden="1"/>
    </xf>
    <xf numFmtId="0" fontId="25" fillId="0" borderId="9" xfId="1" applyFont="1" applyBorder="1" applyAlignment="1" applyProtection="1">
      <alignment vertical="center"/>
      <protection hidden="1"/>
    </xf>
    <xf numFmtId="4" fontId="25" fillId="0" borderId="10" xfId="1" applyNumberFormat="1" applyFont="1" applyBorder="1" applyAlignment="1" applyProtection="1">
      <alignment horizontal="center" vertical="center"/>
      <protection hidden="1"/>
    </xf>
    <xf numFmtId="4" fontId="25" fillId="0" borderId="11" xfId="1" applyNumberFormat="1" applyFont="1" applyBorder="1" applyAlignment="1" applyProtection="1">
      <alignment horizontal="center" vertical="center"/>
      <protection hidden="1"/>
    </xf>
    <xf numFmtId="4" fontId="25" fillId="0" borderId="8" xfId="1" applyNumberFormat="1" applyFont="1" applyBorder="1" applyAlignment="1" applyProtection="1">
      <alignment horizontal="center" vertical="center"/>
      <protection hidden="1"/>
    </xf>
    <xf numFmtId="4" fontId="25" fillId="0" borderId="16" xfId="1" applyNumberFormat="1" applyFont="1" applyBorder="1" applyAlignment="1" applyProtection="1">
      <alignment horizontal="center" vertical="center"/>
      <protection hidden="1"/>
    </xf>
    <xf numFmtId="0" fontId="23" fillId="0" borderId="5" xfId="1" applyFont="1" applyBorder="1" applyAlignment="1" applyProtection="1">
      <alignment horizontal="center" vertical="center"/>
      <protection hidden="1"/>
    </xf>
    <xf numFmtId="0" fontId="23" fillId="0" borderId="20" xfId="1" applyFont="1" applyBorder="1" applyAlignment="1" applyProtection="1">
      <alignment vertical="center"/>
      <protection hidden="1"/>
    </xf>
    <xf numFmtId="4" fontId="23" fillId="0" borderId="7" xfId="1" applyNumberFormat="1" applyFont="1" applyBorder="1" applyAlignment="1" applyProtection="1">
      <alignment horizontal="center" vertical="center"/>
      <protection hidden="1"/>
    </xf>
    <xf numFmtId="4" fontId="23" fillId="0" borderId="5" xfId="1" applyNumberFormat="1" applyFont="1" applyBorder="1" applyAlignment="1" applyProtection="1">
      <alignment horizontal="center" vertical="center"/>
      <protection hidden="1"/>
    </xf>
    <xf numFmtId="4" fontId="23" fillId="0" borderId="15" xfId="1" applyNumberFormat="1" applyFont="1" applyBorder="1" applyAlignment="1" applyProtection="1">
      <alignment horizontal="center" vertical="center"/>
      <protection hidden="1"/>
    </xf>
    <xf numFmtId="4" fontId="23" fillId="0" borderId="6" xfId="1" applyNumberFormat="1" applyFont="1" applyBorder="1" applyAlignment="1" applyProtection="1">
      <alignment horizontal="center" vertical="center"/>
      <protection hidden="1"/>
    </xf>
    <xf numFmtId="0" fontId="23" fillId="0" borderId="13" xfId="1" applyFont="1" applyBorder="1" applyAlignment="1" applyProtection="1">
      <alignment horizontal="center" vertical="center"/>
      <protection hidden="1"/>
    </xf>
    <xf numFmtId="0" fontId="26" fillId="0" borderId="21" xfId="1" applyFont="1" applyBorder="1" applyAlignment="1" applyProtection="1">
      <alignment vertical="center" wrapText="1"/>
      <protection hidden="1"/>
    </xf>
    <xf numFmtId="4" fontId="23" fillId="0" borderId="25" xfId="1" applyNumberFormat="1" applyFont="1" applyBorder="1" applyAlignment="1" applyProtection="1">
      <alignment horizontal="center" vertical="center"/>
      <protection hidden="1"/>
    </xf>
    <xf numFmtId="4" fontId="23" fillId="0" borderId="17" xfId="1" applyNumberFormat="1" applyFont="1" applyBorder="1" applyAlignment="1" applyProtection="1">
      <alignment vertical="center"/>
      <protection locked="0"/>
    </xf>
    <xf numFmtId="4" fontId="23" fillId="0" borderId="12" xfId="1" applyNumberFormat="1" applyFont="1" applyBorder="1" applyAlignment="1" applyProtection="1">
      <alignment vertical="center"/>
      <protection locked="0"/>
    </xf>
    <xf numFmtId="4" fontId="23" fillId="0" borderId="18" xfId="1" applyNumberFormat="1" applyFont="1" applyBorder="1" applyAlignment="1" applyProtection="1">
      <alignment horizontal="center" vertical="center"/>
      <protection hidden="1"/>
    </xf>
    <xf numFmtId="0" fontId="23" fillId="0" borderId="22" xfId="1" applyFont="1" applyBorder="1" applyAlignment="1" applyProtection="1">
      <alignment horizontal="left" vertical="center" wrapText="1" shrinkToFit="1"/>
      <protection locked="0"/>
    </xf>
    <xf numFmtId="4" fontId="23" fillId="0" borderId="19" xfId="1" applyNumberFormat="1" applyFont="1" applyBorder="1" applyAlignment="1" applyProtection="1">
      <alignment horizontal="center" vertical="center"/>
      <protection locked="0"/>
    </xf>
    <xf numFmtId="0" fontId="23" fillId="0" borderId="22" xfId="1" applyFont="1" applyBorder="1" applyAlignment="1" applyProtection="1">
      <alignment vertical="center" wrapText="1"/>
      <protection locked="0"/>
    </xf>
    <xf numFmtId="0" fontId="23" fillId="0" borderId="21" xfId="1" applyFont="1" applyBorder="1" applyAlignment="1" applyProtection="1">
      <alignment vertical="center"/>
      <protection locked="0"/>
    </xf>
    <xf numFmtId="4" fontId="23" fillId="0" borderId="25" xfId="1" applyNumberFormat="1" applyFont="1" applyBorder="1" applyAlignment="1" applyProtection="1">
      <alignment horizontal="center" vertical="center"/>
      <protection locked="0"/>
    </xf>
    <xf numFmtId="4" fontId="23" fillId="0" borderId="28" xfId="1" applyNumberFormat="1" applyFont="1" applyBorder="1" applyAlignment="1" applyProtection="1">
      <alignment horizontal="right" vertical="center"/>
      <protection hidden="1"/>
    </xf>
    <xf numFmtId="4" fontId="23" fillId="0" borderId="13" xfId="1" applyNumberFormat="1" applyFont="1" applyBorder="1" applyAlignment="1" applyProtection="1">
      <alignment vertical="center"/>
      <protection hidden="1"/>
    </xf>
    <xf numFmtId="4" fontId="23" fillId="0" borderId="28" xfId="1" applyNumberFormat="1" applyFont="1" applyBorder="1" applyAlignment="1" applyProtection="1">
      <alignment vertical="center"/>
      <protection hidden="1"/>
    </xf>
    <xf numFmtId="0" fontId="23" fillId="0" borderId="22" xfId="1" applyFont="1" applyBorder="1" applyAlignment="1" applyProtection="1">
      <alignment vertical="center" wrapText="1" readingOrder="1"/>
      <protection locked="0"/>
    </xf>
    <xf numFmtId="4" fontId="23" fillId="0" borderId="18" xfId="1" applyNumberFormat="1" applyFont="1" applyBorder="1" applyAlignment="1" applyProtection="1">
      <alignment horizontal="right" vertical="center"/>
      <protection hidden="1"/>
    </xf>
    <xf numFmtId="0" fontId="23" fillId="0" borderId="22" xfId="1" applyFont="1" applyBorder="1" applyAlignment="1" applyProtection="1">
      <alignment vertical="center"/>
      <protection locked="0"/>
    </xf>
    <xf numFmtId="4" fontId="23" fillId="0" borderId="12" xfId="1" applyNumberFormat="1" applyFont="1" applyBorder="1" applyAlignment="1" applyProtection="1">
      <alignment horizontal="center" vertical="center"/>
      <protection hidden="1"/>
    </xf>
    <xf numFmtId="0" fontId="23" fillId="0" borderId="22" xfId="1" quotePrefix="1" applyFont="1" applyBorder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hidden="1"/>
    </xf>
    <xf numFmtId="4" fontId="23" fillId="0" borderId="19" xfId="1" applyNumberFormat="1" applyFont="1" applyBorder="1" applyAlignment="1" applyProtection="1">
      <alignment horizontal="right" vertical="center"/>
      <protection locked="0"/>
    </xf>
    <xf numFmtId="4" fontId="23" fillId="0" borderId="12" xfId="1" applyNumberFormat="1" applyFont="1" applyBorder="1" applyAlignment="1" applyProtection="1">
      <alignment horizontal="right" vertical="center"/>
      <protection hidden="1"/>
    </xf>
    <xf numFmtId="4" fontId="23" fillId="0" borderId="18" xfId="1" applyNumberFormat="1" applyFont="1" applyBorder="1" applyAlignment="1" applyProtection="1">
      <alignment horizontal="right" vertical="center"/>
      <protection locked="0"/>
    </xf>
    <xf numFmtId="0" fontId="23" fillId="0" borderId="12" xfId="1" applyFont="1" applyBorder="1" applyAlignment="1" applyProtection="1">
      <alignment vertical="center"/>
      <protection locked="0"/>
    </xf>
    <xf numFmtId="0" fontId="23" fillId="0" borderId="12" xfId="1" applyFont="1" applyBorder="1" applyAlignment="1" applyProtection="1">
      <alignment vertical="center" wrapText="1"/>
      <protection locked="0"/>
    </xf>
    <xf numFmtId="4" fontId="23" fillId="0" borderId="12" xfId="1" applyNumberFormat="1" applyFont="1" applyBorder="1" applyAlignment="1" applyProtection="1">
      <alignment horizontal="center" vertical="center"/>
      <protection locked="0"/>
    </xf>
    <xf numFmtId="0" fontId="23" fillId="0" borderId="22" xfId="1" applyFont="1" applyBorder="1" applyAlignment="1" applyProtection="1">
      <alignment horizontal="center" vertical="center" wrapText="1"/>
      <protection locked="0"/>
    </xf>
    <xf numFmtId="0" fontId="23" fillId="0" borderId="23" xfId="1" applyFont="1" applyBorder="1" applyAlignment="1" applyProtection="1">
      <alignment vertical="center"/>
      <protection locked="0"/>
    </xf>
    <xf numFmtId="4" fontId="23" fillId="0" borderId="26" xfId="1" applyNumberFormat="1" applyFont="1" applyBorder="1" applyAlignment="1" applyProtection="1">
      <alignment horizontal="center" vertical="center"/>
      <protection locked="0"/>
    </xf>
    <xf numFmtId="4" fontId="23" fillId="0" borderId="29" xfId="1" applyNumberFormat="1" applyFont="1" applyBorder="1" applyAlignment="1" applyProtection="1">
      <alignment horizontal="right" vertical="center"/>
      <protection locked="0"/>
    </xf>
    <xf numFmtId="4" fontId="23" fillId="0" borderId="14" xfId="1" applyNumberFormat="1" applyFont="1" applyBorder="1" applyAlignment="1" applyProtection="1">
      <alignment horizontal="right" vertical="center"/>
      <protection locked="0"/>
    </xf>
    <xf numFmtId="4" fontId="23" fillId="0" borderId="30" xfId="1" applyNumberFormat="1" applyFont="1" applyBorder="1" applyAlignment="1" applyProtection="1">
      <alignment horizontal="center" vertical="center"/>
      <protection hidden="1"/>
    </xf>
    <xf numFmtId="4" fontId="23" fillId="0" borderId="14" xfId="1" applyNumberFormat="1" applyFont="1" applyBorder="1" applyAlignment="1" applyProtection="1">
      <alignment horizontal="center" vertical="center"/>
      <protection hidden="1"/>
    </xf>
    <xf numFmtId="0" fontId="23" fillId="0" borderId="11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vertical="center"/>
      <protection hidden="1"/>
    </xf>
    <xf numFmtId="4" fontId="23" fillId="0" borderId="10" xfId="1" applyNumberFormat="1" applyFont="1" applyBorder="1" applyAlignment="1" applyProtection="1">
      <alignment horizontal="center" vertical="center"/>
      <protection hidden="1"/>
    </xf>
    <xf numFmtId="4" fontId="23" fillId="0" borderId="11" xfId="1" applyNumberFormat="1" applyFont="1" applyBorder="1" applyAlignment="1" applyProtection="1">
      <alignment horizontal="center" vertical="center"/>
      <protection hidden="1"/>
    </xf>
    <xf numFmtId="4" fontId="23" fillId="0" borderId="8" xfId="1" applyNumberFormat="1" applyFont="1" applyBorder="1" applyAlignment="1" applyProtection="1">
      <alignment horizontal="center" vertical="center"/>
      <protection hidden="1"/>
    </xf>
    <xf numFmtId="4" fontId="23" fillId="0" borderId="16" xfId="1" applyNumberFormat="1" applyFont="1" applyBorder="1" applyAlignment="1" applyProtection="1">
      <alignment horizontal="center" vertical="center"/>
      <protection hidden="1"/>
    </xf>
    <xf numFmtId="0" fontId="23" fillId="0" borderId="21" xfId="1" applyFont="1" applyBorder="1" applyAlignment="1" applyProtection="1">
      <alignment vertical="center" wrapText="1"/>
      <protection locked="0"/>
    </xf>
    <xf numFmtId="4" fontId="23" fillId="0" borderId="28" xfId="1" applyNumberFormat="1" applyFont="1" applyBorder="1" applyAlignment="1" applyProtection="1">
      <alignment horizontal="center" vertical="center"/>
      <protection hidden="1"/>
    </xf>
    <xf numFmtId="4" fontId="23" fillId="0" borderId="13" xfId="1" applyNumberFormat="1" applyFont="1" applyBorder="1" applyAlignment="1" applyProtection="1">
      <alignment horizontal="center" vertical="center"/>
      <protection hidden="1"/>
    </xf>
    <xf numFmtId="4" fontId="23" fillId="0" borderId="27" xfId="1" applyNumberFormat="1" applyFont="1" applyBorder="1" applyAlignment="1" applyProtection="1">
      <alignment vertical="center"/>
      <protection locked="0"/>
    </xf>
    <xf numFmtId="4" fontId="23" fillId="0" borderId="13" xfId="1" applyNumberFormat="1" applyFont="1" applyBorder="1" applyAlignment="1" applyProtection="1">
      <alignment vertical="center"/>
      <protection locked="0"/>
    </xf>
    <xf numFmtId="0" fontId="23" fillId="0" borderId="12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23" fillId="0" borderId="14" xfId="1" applyFont="1" applyBorder="1" applyAlignment="1" applyProtection="1">
      <alignment horizontal="center" vertical="center"/>
      <protection hidden="1"/>
    </xf>
    <xf numFmtId="0" fontId="23" fillId="0" borderId="23" xfId="1" applyFont="1" applyBorder="1" applyAlignment="1" applyProtection="1">
      <alignment vertical="center" wrapText="1"/>
      <protection locked="0"/>
    </xf>
    <xf numFmtId="4" fontId="23" fillId="0" borderId="29" xfId="1" applyNumberFormat="1" applyFont="1" applyBorder="1" applyAlignment="1" applyProtection="1">
      <alignment vertical="center"/>
      <protection locked="0"/>
    </xf>
    <xf numFmtId="4" fontId="23" fillId="0" borderId="14" xfId="1" applyNumberFormat="1" applyFont="1" applyBorder="1" applyAlignment="1" applyProtection="1">
      <alignment vertical="center"/>
      <protection locked="0"/>
    </xf>
    <xf numFmtId="4" fontId="23" fillId="0" borderId="30" xfId="1" applyNumberFormat="1" applyFont="1" applyBorder="1" applyAlignment="1" applyProtection="1">
      <alignment vertical="center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25" fillId="0" borderId="9" xfId="1" applyFont="1" applyBorder="1" applyAlignment="1" applyProtection="1">
      <alignment vertical="center"/>
      <protection locked="0"/>
    </xf>
    <xf numFmtId="4" fontId="25" fillId="0" borderId="10" xfId="1" applyNumberFormat="1" applyFont="1" applyBorder="1" applyAlignment="1" applyProtection="1">
      <alignment horizontal="center" vertical="center"/>
      <protection locked="0"/>
    </xf>
    <xf numFmtId="4" fontId="25" fillId="0" borderId="11" xfId="1" applyNumberFormat="1" applyFont="1" applyBorder="1" applyAlignment="1" applyProtection="1">
      <alignment vertical="center"/>
      <protection locked="0"/>
    </xf>
    <xf numFmtId="4" fontId="25" fillId="0" borderId="8" xfId="1" applyNumberFormat="1" applyFont="1" applyBorder="1" applyAlignment="1" applyProtection="1">
      <alignment vertical="center"/>
      <protection locked="0"/>
    </xf>
    <xf numFmtId="4" fontId="25" fillId="0" borderId="16" xfId="1" applyNumberFormat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horizontal="left" vertical="center" wrapText="1"/>
      <protection locked="0"/>
    </xf>
    <xf numFmtId="0" fontId="23" fillId="0" borderId="22" xfId="1" applyFont="1" applyBorder="1" applyAlignment="1" applyProtection="1">
      <alignment horizontal="left" vertical="center"/>
      <protection locked="0"/>
    </xf>
    <xf numFmtId="0" fontId="23" fillId="0" borderId="21" xfId="1" applyFont="1" applyBorder="1" applyAlignment="1" applyProtection="1">
      <alignment vertical="center"/>
      <protection hidden="1"/>
    </xf>
    <xf numFmtId="4" fontId="25" fillId="0" borderId="25" xfId="1" applyNumberFormat="1" applyFont="1" applyBorder="1" applyAlignment="1" applyProtection="1">
      <alignment horizontal="center" vertical="center"/>
      <protection hidden="1"/>
    </xf>
    <xf numFmtId="4" fontId="25" fillId="0" borderId="27" xfId="1" applyNumberFormat="1" applyFont="1" applyBorder="1" applyAlignment="1" applyProtection="1">
      <alignment horizontal="center" vertical="center"/>
      <protection hidden="1"/>
    </xf>
    <xf numFmtId="4" fontId="25" fillId="0" borderId="13" xfId="1" applyNumberFormat="1" applyFont="1" applyBorder="1" applyAlignment="1" applyProtection="1">
      <alignment horizontal="center" vertical="center"/>
      <protection hidden="1"/>
    </xf>
    <xf numFmtId="4" fontId="25" fillId="0" borderId="28" xfId="1" applyNumberFormat="1" applyFont="1" applyBorder="1" applyAlignment="1" applyProtection="1">
      <alignment horizontal="center" vertical="center"/>
      <protection hidden="1"/>
    </xf>
    <xf numFmtId="0" fontId="23" fillId="0" borderId="22" xfId="1" applyFont="1" applyBorder="1" applyAlignment="1" applyProtection="1">
      <alignment vertical="center" readingOrder="1"/>
      <protection locked="0"/>
    </xf>
    <xf numFmtId="4" fontId="23" fillId="0" borderId="30" xfId="1" applyNumberFormat="1" applyFont="1" applyBorder="1" applyAlignment="1" applyProtection="1">
      <alignment horizontal="right" vertical="center"/>
      <protection hidden="1"/>
    </xf>
    <xf numFmtId="4" fontId="23" fillId="0" borderId="14" xfId="1" applyNumberFormat="1" applyFont="1" applyBorder="1" applyAlignment="1" applyProtection="1">
      <alignment horizontal="right" vertical="top" wrapText="1"/>
      <protection locked="0"/>
    </xf>
    <xf numFmtId="4" fontId="23" fillId="0" borderId="17" xfId="26" applyNumberFormat="1" applyFont="1" applyBorder="1" applyAlignment="1" applyProtection="1">
      <alignment horizontal="right" vertical="center"/>
      <protection locked="0"/>
    </xf>
    <xf numFmtId="0" fontId="24" fillId="0" borderId="0" xfId="1" applyFont="1" applyAlignment="1" applyProtection="1">
      <alignment vertical="center"/>
      <protection hidden="1"/>
    </xf>
    <xf numFmtId="0" fontId="24" fillId="0" borderId="0" xfId="1" applyFont="1"/>
    <xf numFmtId="0" fontId="24" fillId="0" borderId="0" xfId="1" applyFont="1" applyAlignment="1">
      <alignment horizontal="center"/>
    </xf>
    <xf numFmtId="164" fontId="24" fillId="0" borderId="0" xfId="1" applyNumberFormat="1" applyFont="1" applyAlignment="1" applyProtection="1">
      <alignment vertical="center"/>
      <protection hidden="1"/>
    </xf>
    <xf numFmtId="164" fontId="24" fillId="0" borderId="0" xfId="1" applyNumberFormat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 indent="1"/>
    </xf>
    <xf numFmtId="164" fontId="2" fillId="0" borderId="0" xfId="1" applyNumberFormat="1" applyFont="1" applyAlignment="1" applyProtection="1">
      <alignment horizontal="center"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8" fillId="0" borderId="16" xfId="1" applyFont="1" applyBorder="1" applyAlignment="1" applyProtection="1">
      <alignment horizontal="right" vertical="center"/>
      <protection hidden="1"/>
    </xf>
    <xf numFmtId="4" fontId="25" fillId="0" borderId="16" xfId="1" applyNumberFormat="1" applyFont="1" applyBorder="1" applyAlignment="1" applyProtection="1">
      <alignment horizontal="right" vertical="center"/>
      <protection hidden="1"/>
    </xf>
    <xf numFmtId="4" fontId="23" fillId="0" borderId="6" xfId="1" applyNumberFormat="1" applyFont="1" applyBorder="1" applyAlignment="1" applyProtection="1">
      <alignment horizontal="right" vertical="center"/>
      <protection hidden="1"/>
    </xf>
    <xf numFmtId="4" fontId="23" fillId="0" borderId="16" xfId="1" applyNumberFormat="1" applyFont="1" applyBorder="1" applyAlignment="1" applyProtection="1">
      <alignment horizontal="right" vertical="center"/>
      <protection hidden="1"/>
    </xf>
    <xf numFmtId="4" fontId="25" fillId="0" borderId="16" xfId="1" applyNumberFormat="1" applyFont="1" applyBorder="1" applyAlignment="1" applyProtection="1">
      <alignment horizontal="right" vertical="center"/>
      <protection locked="0"/>
    </xf>
    <xf numFmtId="4" fontId="25" fillId="0" borderId="28" xfId="1" applyNumberFormat="1" applyFont="1" applyBorder="1" applyAlignment="1" applyProtection="1">
      <alignment horizontal="right" vertical="center"/>
      <protection hidden="1"/>
    </xf>
    <xf numFmtId="0" fontId="24" fillId="0" borderId="0" xfId="1" applyFont="1" applyAlignment="1" applyProtection="1">
      <alignment horizontal="right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vertical="center" wrapText="1"/>
      <protection locked="0"/>
    </xf>
    <xf numFmtId="4" fontId="23" fillId="0" borderId="0" xfId="1" applyNumberFormat="1" applyFont="1" applyAlignment="1" applyProtection="1">
      <alignment horizontal="center" vertical="center"/>
      <protection locked="0"/>
    </xf>
    <xf numFmtId="4" fontId="23" fillId="0" borderId="0" xfId="1" applyNumberFormat="1" applyFont="1" applyAlignment="1" applyProtection="1">
      <alignment horizontal="right" vertical="center"/>
      <protection locked="0"/>
    </xf>
    <xf numFmtId="4" fontId="23" fillId="0" borderId="0" xfId="1" applyNumberFormat="1" applyFont="1" applyAlignment="1" applyProtection="1">
      <alignment horizontal="right" vertical="center"/>
      <protection hidden="1"/>
    </xf>
    <xf numFmtId="4" fontId="23" fillId="0" borderId="0" xfId="1" applyNumberFormat="1" applyFont="1" applyAlignment="1" applyProtection="1">
      <alignment vertical="center"/>
      <protection hidden="1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24" fillId="0" borderId="0" xfId="1" applyFont="1" applyAlignment="1">
      <alignment horizontal="center"/>
    </xf>
    <xf numFmtId="0" fontId="11" fillId="0" borderId="0" xfId="1" applyFont="1" applyAlignment="1" applyProtection="1">
      <alignment vertical="center" wrapText="1" shrinkToFit="1"/>
      <protection hidden="1"/>
    </xf>
    <xf numFmtId="0" fontId="0" fillId="0" borderId="0" xfId="0" applyAlignment="1">
      <alignment vertical="center" wrapText="1" shrinkToFit="1"/>
    </xf>
  </cellXfs>
  <cellStyles count="27">
    <cellStyle name="Įprastas" xfId="0" builtinId="0"/>
    <cellStyle name="Normal 2" xfId="1" xr:uid="{00000000-0005-0000-0000-000001000000}"/>
    <cellStyle name="Normal 2 2" xfId="26" xr:uid="{F9F83E1A-09F6-4ECA-8E78-C82BA7244956}"/>
    <cellStyle name="S0" xfId="2" xr:uid="{ECB9361D-014A-4CAC-97DB-86075A4F5B30}"/>
    <cellStyle name="S1" xfId="3" xr:uid="{82C4A1CA-58EF-401F-87CE-F57B83A31FBB}"/>
    <cellStyle name="S10" xfId="4" xr:uid="{8AD33D54-E7C8-4751-8F08-1844C07FFE7C}"/>
    <cellStyle name="S11" xfId="5" xr:uid="{C1720720-528D-44D9-BD2F-5A5D155F13A7}"/>
    <cellStyle name="S12" xfId="6" xr:uid="{8181D7DE-13FA-41E7-A8D4-8C7ABE6C5208}"/>
    <cellStyle name="S13" xfId="7" xr:uid="{78B1625F-AC21-46E0-98F1-67ADB4E57D8C}"/>
    <cellStyle name="S14" xfId="8" xr:uid="{379E77A2-C69B-4C08-A839-0338F2708F26}"/>
    <cellStyle name="S15" xfId="9" xr:uid="{C2A303E4-F6C1-40F9-9B2B-B33672EAD35E}"/>
    <cellStyle name="S16" xfId="10" xr:uid="{A685B475-B3C2-4970-90D8-ED4BC876ADA1}"/>
    <cellStyle name="S17" xfId="11" xr:uid="{42A84986-0C97-4DB8-8345-9F32E9FA8D14}"/>
    <cellStyle name="S18" xfId="12" xr:uid="{0A7B97FD-6EF7-4315-A022-82C304D2960A}"/>
    <cellStyle name="S19" xfId="13" xr:uid="{8363A062-DC42-41D1-9FB4-44746B6D835D}"/>
    <cellStyle name="S2" xfId="14" xr:uid="{0D17EF0A-7C2B-4B0F-B768-EBA4EF7241EA}"/>
    <cellStyle name="S20" xfId="15" xr:uid="{A4D730A2-5D0C-4D97-B019-4D6CEFD02574}"/>
    <cellStyle name="S21" xfId="16" xr:uid="{FA10FE2D-22BF-4002-AA8B-BCC2851706E0}"/>
    <cellStyle name="S22" xfId="17" xr:uid="{D6E615BD-2462-40E6-A441-FDDC1F2AF545}"/>
    <cellStyle name="S23" xfId="18" xr:uid="{F2F47E00-2729-4A8E-9BDF-F85444878C62}"/>
    <cellStyle name="S3" xfId="19" xr:uid="{70800AD5-B098-4186-BEDA-E6FE0F487039}"/>
    <cellStyle name="S4" xfId="20" xr:uid="{6AA9E257-10EC-4394-93D1-BB73B7BD85F0}"/>
    <cellStyle name="S5" xfId="21" xr:uid="{43C41816-8B20-43A7-ADBF-BB18E7233C22}"/>
    <cellStyle name="S6" xfId="22" xr:uid="{6D92170A-747C-4A55-A50A-CA25ACE7FA48}"/>
    <cellStyle name="S7" xfId="23" xr:uid="{FA4EE412-0365-4C9C-AA14-0CC01A1868AA}"/>
    <cellStyle name="S8" xfId="24" xr:uid="{C14B02CF-BD81-4021-B81E-8AF2CB527C55}"/>
    <cellStyle name="S9" xfId="25" xr:uid="{331DDCE9-7CD5-406E-B1F1-42AD2FCE2DC0}"/>
  </cellStyles>
  <dxfs count="10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7"/>
  <sheetViews>
    <sheetView showZeros="0" tabSelected="1" zoomScale="115" zoomScaleNormal="115" workbookViewId="0">
      <pane ySplit="9" topLeftCell="A100" activePane="bottomLeft" state="frozen"/>
      <selection activeCell="A10" sqref="A10"/>
      <selection pane="bottomLeft" activeCell="L5" sqref="L5:T6"/>
    </sheetView>
  </sheetViews>
  <sheetFormatPr defaultColWidth="9.140625" defaultRowHeight="12.75" customHeight="1" x14ac:dyDescent="0.25"/>
  <cols>
    <col min="1" max="1" width="9.140625" style="7" customWidth="1"/>
    <col min="2" max="2" width="87" style="7" customWidth="1"/>
    <col min="3" max="5" width="8.7109375" style="8" hidden="1" customWidth="1"/>
    <col min="6" max="9" width="8.7109375" style="7" customWidth="1"/>
    <col min="10" max="10" width="11.140625" style="7" customWidth="1"/>
    <col min="11" max="15" width="8.7109375" style="7" customWidth="1"/>
    <col min="16" max="16" width="8.5703125" style="7" customWidth="1"/>
    <col min="17" max="18" width="8.7109375" style="7" customWidth="1"/>
    <col min="19" max="19" width="9.140625" style="7"/>
    <col min="20" max="20" width="9.140625" style="119"/>
    <col min="21" max="16384" width="9.140625" style="7"/>
  </cols>
  <sheetData>
    <row r="1" spans="1:20" ht="15" customHeight="1" x14ac:dyDescent="0.2">
      <c r="M1" s="9"/>
      <c r="N1" s="9"/>
      <c r="R1" s="133" t="s">
        <v>0</v>
      </c>
      <c r="S1" s="133"/>
      <c r="T1" s="133"/>
    </row>
    <row r="2" spans="1:20" ht="13.5" customHeight="1" x14ac:dyDescent="0.2">
      <c r="L2" s="9"/>
      <c r="M2" s="9"/>
      <c r="N2" s="9"/>
      <c r="R2" s="133"/>
      <c r="S2" s="133"/>
      <c r="T2" s="133"/>
    </row>
    <row r="3" spans="1:20" ht="27.75" customHeight="1" x14ac:dyDescent="0.3">
      <c r="A3" s="10">
        <v>5</v>
      </c>
      <c r="B3" s="11" t="s">
        <v>212</v>
      </c>
      <c r="I3" s="7" t="s">
        <v>1</v>
      </c>
      <c r="L3" s="9"/>
      <c r="M3" s="9"/>
      <c r="N3" s="9"/>
      <c r="R3" s="133"/>
      <c r="S3" s="133"/>
      <c r="T3" s="133"/>
    </row>
    <row r="4" spans="1:20" ht="12.75" customHeight="1" x14ac:dyDescent="0.2">
      <c r="A4" s="12"/>
      <c r="B4" s="13" t="s">
        <v>2</v>
      </c>
      <c r="C4" s="14"/>
      <c r="D4" s="14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0" ht="12.75" customHeight="1" x14ac:dyDescent="0.2">
      <c r="A5" s="12"/>
      <c r="B5" s="13"/>
      <c r="C5" s="14"/>
      <c r="D5" s="14"/>
      <c r="E5" s="14"/>
      <c r="F5" s="12"/>
      <c r="G5" s="12"/>
      <c r="H5" s="12"/>
      <c r="I5" s="12"/>
      <c r="J5" s="12"/>
      <c r="K5" s="12"/>
      <c r="L5" s="137" t="s">
        <v>74</v>
      </c>
      <c r="M5" s="138"/>
      <c r="N5" s="138"/>
      <c r="O5" s="138"/>
      <c r="P5" s="138"/>
      <c r="Q5" s="138"/>
      <c r="R5" s="138"/>
      <c r="S5" s="138"/>
      <c r="T5" s="138"/>
    </row>
    <row r="6" spans="1:20" ht="42" customHeight="1" thickBot="1" x14ac:dyDescent="0.3">
      <c r="B6" s="15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12" customHeight="1" thickBot="1" x14ac:dyDescent="0.3">
      <c r="A7" s="134" t="s">
        <v>3</v>
      </c>
      <c r="B7" s="17" t="s">
        <v>4</v>
      </c>
      <c r="C7" s="18">
        <v>2017</v>
      </c>
      <c r="D7" s="19">
        <v>2018</v>
      </c>
      <c r="E7" s="19">
        <v>2019</v>
      </c>
      <c r="F7" s="20"/>
      <c r="G7" s="21">
        <v>2020</v>
      </c>
      <c r="H7" s="22" t="s">
        <v>5</v>
      </c>
      <c r="I7" s="22"/>
      <c r="J7" s="23"/>
      <c r="K7" s="20"/>
      <c r="L7" s="21">
        <f>G7+1</f>
        <v>2021</v>
      </c>
      <c r="M7" s="22" t="s">
        <v>6</v>
      </c>
      <c r="N7" s="22"/>
      <c r="O7" s="23"/>
      <c r="P7" s="20"/>
      <c r="Q7" s="21">
        <f>L7+1</f>
        <v>2022</v>
      </c>
      <c r="R7" s="22" t="s">
        <v>6</v>
      </c>
      <c r="S7" s="22"/>
      <c r="T7" s="120"/>
    </row>
    <row r="8" spans="1:20" ht="12.75" customHeight="1" thickBot="1" x14ac:dyDescent="0.3">
      <c r="A8" s="135"/>
      <c r="B8" s="24" t="s">
        <v>7</v>
      </c>
      <c r="C8" s="25" t="s">
        <v>8</v>
      </c>
      <c r="D8" s="25" t="s">
        <v>8</v>
      </c>
      <c r="E8" s="25" t="s">
        <v>8</v>
      </c>
      <c r="F8" s="26" t="s">
        <v>9</v>
      </c>
      <c r="G8" s="27" t="s">
        <v>10</v>
      </c>
      <c r="H8" s="27" t="s">
        <v>11</v>
      </c>
      <c r="I8" s="27" t="s">
        <v>12</v>
      </c>
      <c r="J8" s="28" t="s">
        <v>13</v>
      </c>
      <c r="K8" s="26" t="s">
        <v>9</v>
      </c>
      <c r="L8" s="27" t="s">
        <v>10</v>
      </c>
      <c r="M8" s="27" t="s">
        <v>11</v>
      </c>
      <c r="N8" s="27" t="s">
        <v>12</v>
      </c>
      <c r="O8" s="28" t="s">
        <v>13</v>
      </c>
      <c r="P8" s="26" t="s">
        <v>9</v>
      </c>
      <c r="Q8" s="27" t="s">
        <v>10</v>
      </c>
      <c r="R8" s="27" t="s">
        <v>11</v>
      </c>
      <c r="S8" s="27" t="s">
        <v>12</v>
      </c>
      <c r="T8" s="120" t="s">
        <v>13</v>
      </c>
    </row>
    <row r="9" spans="1:20" ht="12.75" customHeight="1" thickBot="1" x14ac:dyDescent="0.3">
      <c r="A9" s="29" t="s">
        <v>14</v>
      </c>
      <c r="B9" s="30" t="s">
        <v>15</v>
      </c>
      <c r="C9" s="31">
        <f>SUM(C10:C10,C65,C84,C90,C100)</f>
        <v>3.625</v>
      </c>
      <c r="D9" s="31">
        <f>SUM(D10:D10,D65,D84,D90,D100)</f>
        <v>10.741000000000001</v>
      </c>
      <c r="E9" s="31">
        <f>SUM(E10:E10,E65,E84,E90,E100)</f>
        <v>20.896999999999998</v>
      </c>
      <c r="F9" s="32">
        <f>SUM(F10:F10,F39,F65,F84,F90,F100)</f>
        <v>53.272869999999998</v>
      </c>
      <c r="G9" s="33">
        <f>SUM(G10:G10,G39,G65,G84,G90,G100)</f>
        <v>39.713419999999999</v>
      </c>
      <c r="H9" s="33">
        <f>SUM(H10:H10,H39,H65,H84,H90,H100)</f>
        <v>405.3254</v>
      </c>
      <c r="I9" s="33">
        <f>SUM(I10:I10,I39,I65,I84,I90,I100)</f>
        <v>255.27106000000001</v>
      </c>
      <c r="J9" s="34">
        <f t="shared" ref="J9:J27" si="0">SUM(F9:I9)</f>
        <v>753.58275000000003</v>
      </c>
      <c r="K9" s="32">
        <f>SUM(K10:K10,K39,K65,K84,K90,K100)</f>
        <v>42.794180000000004</v>
      </c>
      <c r="L9" s="33">
        <f>SUM(L10:L10,L39,L65,L84,L90,L100)</f>
        <v>132.84870000000001</v>
      </c>
      <c r="M9" s="33">
        <f>SUM(M10:M10,M39,M65,M84,M90,M100)</f>
        <v>7.8480000000000008</v>
      </c>
      <c r="N9" s="33">
        <f>SUM(N10:N10,N39,N65,N84,N90,N100)</f>
        <v>284.56290999999999</v>
      </c>
      <c r="O9" s="34">
        <f>SUM(O10:O10,O39,O65,O84,O90,O100)</f>
        <v>468.05378999999999</v>
      </c>
      <c r="P9" s="32">
        <f>SUM(P10:P10,P65,P84,P90,P100)</f>
        <v>72.419000000000011</v>
      </c>
      <c r="Q9" s="33">
        <f>SUM(Q10:Q10,Q65,Q84,Q90,Q100)</f>
        <v>101.363</v>
      </c>
      <c r="R9" s="33">
        <f>SUM(R10:R10,R65,R84,R90,R100)</f>
        <v>185.64300000000003</v>
      </c>
      <c r="S9" s="33">
        <f>SUM(S10:S10,S65,S84,S90,S100)</f>
        <v>636.08199999999999</v>
      </c>
      <c r="T9" s="121">
        <f>SUM(T10:T10,T65,T84,T90,T100)</f>
        <v>995.50700000000006</v>
      </c>
    </row>
    <row r="10" spans="1:20" ht="15" customHeight="1" thickBot="1" x14ac:dyDescent="0.3">
      <c r="A10" s="35" t="s">
        <v>16</v>
      </c>
      <c r="B10" s="36" t="s">
        <v>17</v>
      </c>
      <c r="C10" s="37">
        <f>SUM(C11:C42)</f>
        <v>3.625</v>
      </c>
      <c r="D10" s="37">
        <f>SUM(D11:D42)</f>
        <v>10.741000000000001</v>
      </c>
      <c r="E10" s="37">
        <f>SUM(E11:E42)</f>
        <v>20.896999999999998</v>
      </c>
      <c r="F10" s="38">
        <f>SUM(F12:F45)</f>
        <v>25.706099999999996</v>
      </c>
      <c r="G10" s="39">
        <f>SUM(G12:G45)</f>
        <v>5.9106000000000005</v>
      </c>
      <c r="H10" s="39">
        <f>SUM(H12:H45)</f>
        <v>6.4958999999999998</v>
      </c>
      <c r="I10" s="39">
        <f>SUM(I12:I45)</f>
        <v>55.079020000000007</v>
      </c>
      <c r="J10" s="40">
        <f t="shared" si="0"/>
        <v>93.19162</v>
      </c>
      <c r="K10" s="38">
        <f>SUM(K12:K45)</f>
        <v>2.6101400000000003</v>
      </c>
      <c r="L10" s="39">
        <f>SUM(L12:L45)</f>
        <v>3.3872999999999998</v>
      </c>
      <c r="M10" s="39">
        <f>SUM(M12:M45)</f>
        <v>4.4531400000000003</v>
      </c>
      <c r="N10" s="39">
        <f>SUM(N12:N45)</f>
        <v>105.01974</v>
      </c>
      <c r="O10" s="40">
        <f>SUM(K10:N10)</f>
        <v>115.47032</v>
      </c>
      <c r="P10" s="38">
        <f>SUM(P12:P45)</f>
        <v>24.039000000000001</v>
      </c>
      <c r="Q10" s="39">
        <f>SUM(Q12:Q45)</f>
        <v>67.972999999999999</v>
      </c>
      <c r="R10" s="39">
        <f>SUM(R12:R47)</f>
        <v>1.3340000000000001</v>
      </c>
      <c r="S10" s="39">
        <f>SUM(S12:S46)</f>
        <v>33.921999999999997</v>
      </c>
      <c r="T10" s="122">
        <f>SUM(P10:S10)</f>
        <v>127.268</v>
      </c>
    </row>
    <row r="11" spans="1:20" ht="12" customHeight="1" x14ac:dyDescent="0.25">
      <c r="A11" s="41" t="s">
        <v>162</v>
      </c>
      <c r="B11" s="42" t="s">
        <v>18</v>
      </c>
      <c r="C11" s="43"/>
      <c r="D11" s="43"/>
      <c r="E11" s="43"/>
      <c r="F11" s="44">
        <v>0</v>
      </c>
      <c r="G11" s="45">
        <f>F11</f>
        <v>0</v>
      </c>
      <c r="H11" s="45">
        <f>G11</f>
        <v>0</v>
      </c>
      <c r="I11" s="2">
        <f>H11</f>
        <v>0</v>
      </c>
      <c r="J11" s="46">
        <f t="shared" si="0"/>
        <v>0</v>
      </c>
      <c r="K11" s="44">
        <v>0</v>
      </c>
      <c r="L11" s="45">
        <f>K11</f>
        <v>0</v>
      </c>
      <c r="M11" s="45">
        <f>L11</f>
        <v>0</v>
      </c>
      <c r="N11" s="2">
        <f>M11</f>
        <v>0</v>
      </c>
      <c r="O11" s="46">
        <f>SUM(K11:N11)</f>
        <v>0</v>
      </c>
      <c r="P11" s="44">
        <v>0</v>
      </c>
      <c r="Q11" s="45">
        <f>P11</f>
        <v>0</v>
      </c>
      <c r="R11" s="45">
        <f>Q11</f>
        <v>0</v>
      </c>
      <c r="S11" s="2">
        <f>R11</f>
        <v>0</v>
      </c>
      <c r="T11" s="56">
        <f>SUM(P11:S11)</f>
        <v>0</v>
      </c>
    </row>
    <row r="12" spans="1:20" ht="12" customHeight="1" x14ac:dyDescent="0.25">
      <c r="A12" s="41" t="s">
        <v>104</v>
      </c>
      <c r="B12" s="47" t="s">
        <v>78</v>
      </c>
      <c r="C12" s="48"/>
      <c r="D12" s="48"/>
      <c r="E12" s="48"/>
      <c r="F12" s="44">
        <v>8</v>
      </c>
      <c r="G12" s="45"/>
      <c r="H12" s="45"/>
      <c r="I12" s="45">
        <v>2.25</v>
      </c>
      <c r="J12" s="46">
        <f t="shared" si="0"/>
        <v>10.25</v>
      </c>
      <c r="K12" s="44">
        <v>1.1000000000000001</v>
      </c>
      <c r="L12" s="45">
        <v>0.5</v>
      </c>
      <c r="M12" s="45">
        <v>1.25</v>
      </c>
      <c r="N12" s="45">
        <v>4.2417199999999999</v>
      </c>
      <c r="O12" s="46">
        <f t="shared" ref="O12" si="1">SUM(K12:N12)</f>
        <v>7.0917200000000005</v>
      </c>
      <c r="P12" s="44"/>
      <c r="Q12" s="45"/>
      <c r="R12" s="45"/>
      <c r="S12" s="2"/>
      <c r="T12" s="56">
        <f t="shared" ref="T12" si="2">SUM(P12:S12)</f>
        <v>0</v>
      </c>
    </row>
    <row r="13" spans="1:20" ht="12" customHeight="1" x14ac:dyDescent="0.25">
      <c r="A13" s="41" t="s">
        <v>182</v>
      </c>
      <c r="B13" s="49" t="s">
        <v>77</v>
      </c>
      <c r="C13" s="48"/>
      <c r="D13" s="48"/>
      <c r="E13" s="48"/>
      <c r="F13" s="44">
        <v>8.80504</v>
      </c>
      <c r="G13" s="45"/>
      <c r="H13" s="45"/>
      <c r="I13" s="45"/>
      <c r="J13" s="46">
        <f t="shared" si="0"/>
        <v>8.80504</v>
      </c>
      <c r="K13" s="44"/>
      <c r="L13" s="45"/>
      <c r="M13" s="45"/>
      <c r="N13" s="45">
        <v>2.5122900000000001</v>
      </c>
      <c r="O13" s="46">
        <f t="shared" ref="O13:O27" si="3">SUM(K13:N13)</f>
        <v>2.5122900000000001</v>
      </c>
      <c r="P13" s="5"/>
      <c r="Q13" s="6"/>
      <c r="R13" s="6"/>
      <c r="S13" s="2"/>
      <c r="T13" s="56">
        <f>SUM(P13:S13)</f>
        <v>0</v>
      </c>
    </row>
    <row r="14" spans="1:20" ht="12" customHeight="1" x14ac:dyDescent="0.25">
      <c r="A14" s="41" t="s">
        <v>105</v>
      </c>
      <c r="B14" s="50" t="s">
        <v>64</v>
      </c>
      <c r="C14" s="51"/>
      <c r="D14" s="51"/>
      <c r="E14" s="51"/>
      <c r="F14" s="3">
        <v>1.5016</v>
      </c>
      <c r="G14" s="4">
        <v>2.58</v>
      </c>
      <c r="H14" s="4"/>
      <c r="I14" s="4">
        <v>1.9082699999999999</v>
      </c>
      <c r="J14" s="52">
        <f t="shared" si="0"/>
        <v>5.9898699999999998</v>
      </c>
      <c r="K14" s="3"/>
      <c r="L14" s="4"/>
      <c r="M14" s="4"/>
      <c r="N14" s="4"/>
      <c r="O14" s="52">
        <f t="shared" si="3"/>
        <v>0</v>
      </c>
      <c r="P14" s="3"/>
      <c r="Q14" s="4"/>
      <c r="R14" s="4">
        <v>0</v>
      </c>
      <c r="S14" s="53">
        <v>5</v>
      </c>
      <c r="T14" s="52">
        <f t="shared" ref="T14:T27" si="4">SUM(P14:S14)</f>
        <v>5</v>
      </c>
    </row>
    <row r="15" spans="1:20" ht="12" customHeight="1" x14ac:dyDescent="0.25">
      <c r="A15" s="41" t="s">
        <v>106</v>
      </c>
      <c r="B15" s="55" t="s">
        <v>65</v>
      </c>
      <c r="C15" s="48"/>
      <c r="D15" s="48"/>
      <c r="E15" s="48"/>
      <c r="F15" s="5">
        <v>0.44096000000000002</v>
      </c>
      <c r="G15" s="6">
        <v>0.23760000000000001</v>
      </c>
      <c r="H15" s="6">
        <v>0.3659</v>
      </c>
      <c r="I15" s="6">
        <v>0.43099999999999999</v>
      </c>
      <c r="J15" s="56">
        <f t="shared" si="0"/>
        <v>1.47546</v>
      </c>
      <c r="K15" s="5">
        <v>0.30014000000000002</v>
      </c>
      <c r="L15" s="6">
        <v>1.0303</v>
      </c>
      <c r="M15" s="6">
        <v>2.34314</v>
      </c>
      <c r="N15" s="6">
        <v>1.5</v>
      </c>
      <c r="O15" s="56">
        <f t="shared" si="3"/>
        <v>5.1735800000000003</v>
      </c>
      <c r="P15" s="5">
        <v>1.3660000000000001</v>
      </c>
      <c r="Q15" s="6">
        <v>1.37</v>
      </c>
      <c r="R15" s="6">
        <v>1.129</v>
      </c>
      <c r="S15" s="2">
        <v>2.13</v>
      </c>
      <c r="T15" s="56">
        <f t="shared" si="4"/>
        <v>5.9950000000000001</v>
      </c>
    </row>
    <row r="16" spans="1:20" ht="12" customHeight="1" x14ac:dyDescent="0.25">
      <c r="A16" s="41" t="s">
        <v>107</v>
      </c>
      <c r="B16" s="57" t="s">
        <v>79</v>
      </c>
      <c r="C16" s="48"/>
      <c r="D16" s="48"/>
      <c r="E16" s="48"/>
      <c r="F16" s="5"/>
      <c r="G16" s="6"/>
      <c r="H16" s="6"/>
      <c r="I16" s="6"/>
      <c r="J16" s="56">
        <f t="shared" si="0"/>
        <v>0</v>
      </c>
      <c r="K16" s="5"/>
      <c r="L16" s="6"/>
      <c r="M16" s="6"/>
      <c r="N16" s="6"/>
      <c r="O16" s="56">
        <f t="shared" si="3"/>
        <v>0</v>
      </c>
      <c r="P16" s="5"/>
      <c r="Q16" s="6"/>
      <c r="R16" s="6">
        <v>0</v>
      </c>
      <c r="S16" s="58">
        <v>0</v>
      </c>
      <c r="T16" s="56">
        <f t="shared" si="4"/>
        <v>0</v>
      </c>
    </row>
    <row r="17" spans="1:20" ht="12" customHeight="1" x14ac:dyDescent="0.25">
      <c r="A17" s="41" t="s">
        <v>108</v>
      </c>
      <c r="B17" s="59" t="s">
        <v>187</v>
      </c>
      <c r="C17" s="48">
        <v>0.73499999999999999</v>
      </c>
      <c r="D17" s="48">
        <v>1.3560000000000001</v>
      </c>
      <c r="E17" s="48"/>
      <c r="F17" s="5">
        <v>0.98499999999999999</v>
      </c>
      <c r="G17" s="6">
        <v>3.093</v>
      </c>
      <c r="H17" s="6"/>
      <c r="I17" s="6"/>
      <c r="J17" s="56">
        <f t="shared" si="0"/>
        <v>4.0780000000000003</v>
      </c>
      <c r="K17" s="5"/>
      <c r="L17" s="6">
        <v>1.857</v>
      </c>
      <c r="M17" s="6">
        <v>0.86</v>
      </c>
      <c r="N17" s="6"/>
      <c r="O17" s="56">
        <f t="shared" si="3"/>
        <v>2.7170000000000001</v>
      </c>
      <c r="P17" s="5">
        <v>1.1299999999999999</v>
      </c>
      <c r="Q17" s="6">
        <v>0</v>
      </c>
      <c r="R17" s="6">
        <v>0.20499999999999999</v>
      </c>
      <c r="S17" s="58">
        <v>3.6619999999999999</v>
      </c>
      <c r="T17" s="56">
        <f t="shared" si="4"/>
        <v>4.9969999999999999</v>
      </c>
    </row>
    <row r="18" spans="1:20" ht="12" customHeight="1" x14ac:dyDescent="0.25">
      <c r="A18" s="41" t="s">
        <v>109</v>
      </c>
      <c r="B18" s="49" t="s">
        <v>113</v>
      </c>
      <c r="C18" s="48"/>
      <c r="D18" s="48"/>
      <c r="E18" s="48"/>
      <c r="F18" s="5"/>
      <c r="G18" s="6"/>
      <c r="H18" s="6">
        <v>6.13</v>
      </c>
      <c r="I18" s="6">
        <v>6.6639999999999997</v>
      </c>
      <c r="J18" s="56">
        <f t="shared" si="0"/>
        <v>12.794</v>
      </c>
      <c r="K18" s="5">
        <v>1.21</v>
      </c>
      <c r="L18" s="6"/>
      <c r="M18" s="6"/>
      <c r="N18" s="6">
        <v>2</v>
      </c>
      <c r="O18" s="56">
        <f t="shared" si="3"/>
        <v>3.21</v>
      </c>
      <c r="P18" s="5">
        <v>5.48</v>
      </c>
      <c r="Q18" s="6">
        <v>6.3929999999999998</v>
      </c>
      <c r="R18" s="6"/>
      <c r="S18" s="2">
        <v>3.13</v>
      </c>
      <c r="T18" s="56">
        <f t="shared" si="4"/>
        <v>15.003</v>
      </c>
    </row>
    <row r="19" spans="1:20" ht="12" customHeight="1" x14ac:dyDescent="0.25">
      <c r="A19" s="41" t="s">
        <v>110</v>
      </c>
      <c r="B19" s="49" t="s">
        <v>71</v>
      </c>
      <c r="C19" s="48"/>
      <c r="D19" s="48"/>
      <c r="E19" s="48"/>
      <c r="F19" s="5"/>
      <c r="G19" s="6"/>
      <c r="H19" s="6"/>
      <c r="I19" s="6">
        <v>14.56575</v>
      </c>
      <c r="J19" s="56">
        <f t="shared" si="0"/>
        <v>14.56575</v>
      </c>
      <c r="K19" s="5"/>
      <c r="L19" s="6"/>
      <c r="M19" s="6"/>
      <c r="N19" s="6"/>
      <c r="O19" s="56">
        <f t="shared" si="3"/>
        <v>0</v>
      </c>
      <c r="P19" s="5">
        <v>2.4830000000000001</v>
      </c>
      <c r="Q19" s="6"/>
      <c r="R19" s="6"/>
      <c r="S19" s="58"/>
      <c r="T19" s="56">
        <f t="shared" si="4"/>
        <v>2.4830000000000001</v>
      </c>
    </row>
    <row r="20" spans="1:20" ht="12" customHeight="1" x14ac:dyDescent="0.25">
      <c r="A20" s="41" t="s">
        <v>111</v>
      </c>
      <c r="B20" s="49" t="s">
        <v>83</v>
      </c>
      <c r="C20" s="48"/>
      <c r="D20" s="48"/>
      <c r="E20" s="48"/>
      <c r="F20" s="5"/>
      <c r="G20" s="6"/>
      <c r="H20" s="6"/>
      <c r="I20" s="6"/>
      <c r="J20" s="56">
        <f t="shared" si="0"/>
        <v>0</v>
      </c>
      <c r="K20" s="5"/>
      <c r="L20" s="6"/>
      <c r="M20" s="6"/>
      <c r="N20" s="6">
        <v>57.01</v>
      </c>
      <c r="O20" s="56">
        <f t="shared" si="3"/>
        <v>57.01</v>
      </c>
      <c r="P20" s="5"/>
      <c r="Q20" s="6"/>
      <c r="R20" s="6"/>
      <c r="S20" s="2"/>
      <c r="T20" s="56">
        <f t="shared" si="4"/>
        <v>0</v>
      </c>
    </row>
    <row r="21" spans="1:20" ht="12" customHeight="1" x14ac:dyDescent="0.25">
      <c r="A21" s="41" t="s">
        <v>112</v>
      </c>
      <c r="B21" s="49" t="s">
        <v>72</v>
      </c>
      <c r="C21" s="48"/>
      <c r="D21" s="48"/>
      <c r="E21" s="48"/>
      <c r="F21" s="5">
        <v>4.9000000000000004</v>
      </c>
      <c r="G21" s="6"/>
      <c r="H21" s="6"/>
      <c r="I21" s="6"/>
      <c r="J21" s="56">
        <f t="shared" si="0"/>
        <v>4.9000000000000004</v>
      </c>
      <c r="K21" s="5"/>
      <c r="L21" s="6"/>
      <c r="M21" s="6"/>
      <c r="N21" s="6"/>
      <c r="O21" s="56">
        <f t="shared" si="3"/>
        <v>0</v>
      </c>
      <c r="P21" s="5"/>
      <c r="Q21" s="6"/>
      <c r="R21" s="6"/>
      <c r="S21" s="2"/>
      <c r="T21" s="56">
        <f t="shared" si="4"/>
        <v>0</v>
      </c>
    </row>
    <row r="22" spans="1:20" ht="12" customHeight="1" x14ac:dyDescent="0.25">
      <c r="A22" s="41" t="s">
        <v>137</v>
      </c>
      <c r="B22" s="57" t="s">
        <v>80</v>
      </c>
      <c r="C22" s="48"/>
      <c r="D22" s="48"/>
      <c r="E22" s="48"/>
      <c r="F22" s="5"/>
      <c r="G22" s="6"/>
      <c r="H22" s="6"/>
      <c r="I22" s="6"/>
      <c r="J22" s="56">
        <f t="shared" si="0"/>
        <v>0</v>
      </c>
      <c r="K22" s="5"/>
      <c r="L22" s="6"/>
      <c r="M22" s="6"/>
      <c r="N22" s="6">
        <v>0</v>
      </c>
      <c r="O22" s="56">
        <f t="shared" si="3"/>
        <v>0</v>
      </c>
      <c r="P22" s="5">
        <v>13.58</v>
      </c>
      <c r="Q22" s="6"/>
      <c r="R22" s="6"/>
      <c r="S22" s="2">
        <v>0</v>
      </c>
      <c r="T22" s="56">
        <f t="shared" si="4"/>
        <v>13.58</v>
      </c>
    </row>
    <row r="23" spans="1:20" ht="12" customHeight="1" x14ac:dyDescent="0.25">
      <c r="A23" s="41" t="s">
        <v>138</v>
      </c>
      <c r="B23" s="57" t="s">
        <v>66</v>
      </c>
      <c r="C23" s="48"/>
      <c r="D23" s="48"/>
      <c r="E23" s="48"/>
      <c r="F23" s="5"/>
      <c r="G23" s="6"/>
      <c r="H23" s="6"/>
      <c r="I23" s="6"/>
      <c r="J23" s="56">
        <f t="shared" si="0"/>
        <v>0</v>
      </c>
      <c r="K23" s="5"/>
      <c r="L23" s="6"/>
      <c r="M23" s="6"/>
      <c r="N23" s="6"/>
      <c r="O23" s="56">
        <f t="shared" si="3"/>
        <v>0</v>
      </c>
      <c r="P23" s="5"/>
      <c r="Q23" s="6">
        <v>0</v>
      </c>
      <c r="R23" s="6"/>
      <c r="S23" s="2">
        <v>5</v>
      </c>
      <c r="T23" s="56">
        <f t="shared" si="4"/>
        <v>5</v>
      </c>
    </row>
    <row r="24" spans="1:20" ht="12" customHeight="1" x14ac:dyDescent="0.25">
      <c r="A24" s="41" t="s">
        <v>139</v>
      </c>
      <c r="B24" s="57" t="s">
        <v>81</v>
      </c>
      <c r="C24" s="48"/>
      <c r="D24" s="48"/>
      <c r="E24" s="48"/>
      <c r="F24" s="5"/>
      <c r="G24" s="6"/>
      <c r="H24" s="6"/>
      <c r="I24" s="6"/>
      <c r="J24" s="56">
        <f t="shared" si="0"/>
        <v>0</v>
      </c>
      <c r="K24" s="5"/>
      <c r="L24" s="6"/>
      <c r="M24" s="6"/>
      <c r="N24" s="6"/>
      <c r="O24" s="56">
        <f t="shared" si="3"/>
        <v>0</v>
      </c>
      <c r="P24" s="5"/>
      <c r="Q24" s="6">
        <v>0</v>
      </c>
      <c r="R24" s="6">
        <v>0</v>
      </c>
      <c r="S24" s="2"/>
      <c r="T24" s="56">
        <f t="shared" si="4"/>
        <v>0</v>
      </c>
    </row>
    <row r="25" spans="1:20" ht="12" customHeight="1" x14ac:dyDescent="0.25">
      <c r="A25" s="41" t="s">
        <v>140</v>
      </c>
      <c r="B25" s="57" t="s">
        <v>70</v>
      </c>
      <c r="C25" s="48"/>
      <c r="D25" s="48"/>
      <c r="E25" s="48"/>
      <c r="F25" s="5">
        <v>1.0734999999999999</v>
      </c>
      <c r="G25" s="6"/>
      <c r="H25" s="6"/>
      <c r="I25" s="6"/>
      <c r="J25" s="56">
        <f t="shared" si="0"/>
        <v>1.0734999999999999</v>
      </c>
      <c r="K25" s="5"/>
      <c r="L25" s="6"/>
      <c r="M25" s="6"/>
      <c r="N25" s="6"/>
      <c r="O25" s="56">
        <f t="shared" si="3"/>
        <v>0</v>
      </c>
      <c r="P25" s="5"/>
      <c r="Q25" s="6"/>
      <c r="R25" s="6"/>
      <c r="S25" s="2"/>
      <c r="T25" s="56">
        <f t="shared" si="4"/>
        <v>0</v>
      </c>
    </row>
    <row r="26" spans="1:20" ht="12" customHeight="1" x14ac:dyDescent="0.25">
      <c r="A26" s="41" t="s">
        <v>141</v>
      </c>
      <c r="B26" s="57" t="s">
        <v>103</v>
      </c>
      <c r="C26" s="48"/>
      <c r="D26" s="48"/>
      <c r="E26" s="48">
        <v>20.196999999999999</v>
      </c>
      <c r="F26" s="5"/>
      <c r="G26" s="6"/>
      <c r="H26" s="6"/>
      <c r="I26" s="6"/>
      <c r="J26" s="56">
        <f t="shared" si="0"/>
        <v>0</v>
      </c>
      <c r="K26" s="5"/>
      <c r="L26" s="6"/>
      <c r="M26" s="6"/>
      <c r="N26" s="6"/>
      <c r="O26" s="56">
        <f t="shared" si="3"/>
        <v>0</v>
      </c>
      <c r="P26" s="5"/>
      <c r="Q26" s="6">
        <v>0</v>
      </c>
      <c r="R26" s="6">
        <v>0</v>
      </c>
      <c r="S26" s="2">
        <v>15</v>
      </c>
      <c r="T26" s="56">
        <f t="shared" si="4"/>
        <v>15</v>
      </c>
    </row>
    <row r="27" spans="1:20" ht="12" customHeight="1" x14ac:dyDescent="0.25">
      <c r="A27" s="41" t="s">
        <v>142</v>
      </c>
      <c r="B27" s="57" t="s">
        <v>211</v>
      </c>
      <c r="C27" s="48"/>
      <c r="D27" s="48"/>
      <c r="E27" s="48"/>
      <c r="F27" s="5"/>
      <c r="G27" s="6"/>
      <c r="H27" s="6"/>
      <c r="I27" s="6"/>
      <c r="J27" s="56">
        <f t="shared" si="0"/>
        <v>0</v>
      </c>
      <c r="K27" s="5"/>
      <c r="L27" s="6"/>
      <c r="M27" s="6"/>
      <c r="N27" s="6">
        <v>16.2</v>
      </c>
      <c r="O27" s="56">
        <f t="shared" si="3"/>
        <v>16.2</v>
      </c>
      <c r="P27" s="5"/>
      <c r="Q27" s="6"/>
      <c r="R27" s="6"/>
      <c r="S27" s="2"/>
      <c r="T27" s="56">
        <f t="shared" si="4"/>
        <v>0</v>
      </c>
    </row>
    <row r="28" spans="1:20" s="60" customFormat="1" ht="12" customHeight="1" x14ac:dyDescent="0.25">
      <c r="A28" s="41" t="s">
        <v>143</v>
      </c>
      <c r="B28" s="57" t="s">
        <v>84</v>
      </c>
      <c r="C28" s="48"/>
      <c r="D28" s="48"/>
      <c r="E28" s="48"/>
      <c r="F28" s="5"/>
      <c r="G28" s="6"/>
      <c r="H28" s="6"/>
      <c r="I28" s="6">
        <v>21.452000000000002</v>
      </c>
      <c r="J28" s="56">
        <f t="shared" ref="J28:J37" si="5">SUM(F28:I28)</f>
        <v>21.452000000000002</v>
      </c>
      <c r="K28" s="5"/>
      <c r="L28" s="6"/>
      <c r="M28" s="6"/>
      <c r="N28" s="6"/>
      <c r="O28" s="56">
        <f t="shared" ref="O28:O37" si="6">SUM(K28:N28)</f>
        <v>0</v>
      </c>
      <c r="P28" s="5"/>
      <c r="Q28" s="6"/>
      <c r="R28" s="6"/>
      <c r="S28" s="2"/>
      <c r="T28" s="56">
        <f>SUM(P28:S28)</f>
        <v>0</v>
      </c>
    </row>
    <row r="29" spans="1:20" ht="12" customHeight="1" x14ac:dyDescent="0.25">
      <c r="A29" s="41" t="s">
        <v>144</v>
      </c>
      <c r="B29" s="57" t="s">
        <v>85</v>
      </c>
      <c r="C29" s="48"/>
      <c r="D29" s="48"/>
      <c r="E29" s="48"/>
      <c r="F29" s="5"/>
      <c r="G29" s="6"/>
      <c r="H29" s="6"/>
      <c r="I29" s="6">
        <v>7.8079999999999998</v>
      </c>
      <c r="J29" s="56">
        <f t="shared" si="5"/>
        <v>7.8079999999999998</v>
      </c>
      <c r="K29" s="5"/>
      <c r="L29" s="6"/>
      <c r="M29" s="6"/>
      <c r="N29" s="6"/>
      <c r="O29" s="56">
        <f t="shared" si="6"/>
        <v>0</v>
      </c>
      <c r="P29" s="5"/>
      <c r="Q29" s="6"/>
      <c r="R29" s="6"/>
      <c r="S29" s="2"/>
      <c r="T29" s="56">
        <f>SUM(P29:S29)</f>
        <v>0</v>
      </c>
    </row>
    <row r="30" spans="1:20" ht="12" customHeight="1" x14ac:dyDescent="0.25">
      <c r="A30" s="41" t="s">
        <v>145</v>
      </c>
      <c r="B30" s="57" t="s">
        <v>215</v>
      </c>
      <c r="C30" s="48"/>
      <c r="D30" s="48"/>
      <c r="E30" s="48"/>
      <c r="F30" s="5"/>
      <c r="G30" s="6"/>
      <c r="H30" s="6"/>
      <c r="I30" s="6"/>
      <c r="J30" s="56">
        <f t="shared" si="5"/>
        <v>0</v>
      </c>
      <c r="K30" s="5"/>
      <c r="L30" s="6"/>
      <c r="M30" s="6"/>
      <c r="N30" s="6"/>
      <c r="O30" s="56">
        <f t="shared" si="6"/>
        <v>0</v>
      </c>
      <c r="P30" s="5"/>
      <c r="Q30" s="6">
        <v>0</v>
      </c>
      <c r="R30" s="6">
        <v>0</v>
      </c>
      <c r="S30" s="2"/>
      <c r="T30" s="56">
        <f t="shared" ref="T30:T54" si="7">SUM(P30:S30)</f>
        <v>0</v>
      </c>
    </row>
    <row r="31" spans="1:20" ht="12" customHeight="1" x14ac:dyDescent="0.25">
      <c r="A31" s="41" t="s">
        <v>146</v>
      </c>
      <c r="B31" s="57" t="s">
        <v>87</v>
      </c>
      <c r="C31" s="48"/>
      <c r="D31" s="48"/>
      <c r="E31" s="48"/>
      <c r="F31" s="5"/>
      <c r="G31" s="6"/>
      <c r="H31" s="6"/>
      <c r="I31" s="6"/>
      <c r="J31" s="56">
        <f t="shared" si="5"/>
        <v>0</v>
      </c>
      <c r="K31" s="5"/>
      <c r="L31" s="6"/>
      <c r="M31" s="6"/>
      <c r="N31" s="6">
        <v>5.69</v>
      </c>
      <c r="O31" s="56">
        <f t="shared" si="6"/>
        <v>5.69</v>
      </c>
      <c r="P31" s="5"/>
      <c r="Q31" s="6"/>
      <c r="R31" s="6"/>
      <c r="S31" s="2"/>
      <c r="T31" s="56">
        <f t="shared" si="7"/>
        <v>0</v>
      </c>
    </row>
    <row r="32" spans="1:20" ht="12" customHeight="1" x14ac:dyDescent="0.25">
      <c r="A32" s="41" t="s">
        <v>147</v>
      </c>
      <c r="B32" s="57" t="s">
        <v>88</v>
      </c>
      <c r="C32" s="48"/>
      <c r="D32" s="48"/>
      <c r="E32" s="48"/>
      <c r="F32" s="5"/>
      <c r="G32" s="6"/>
      <c r="H32" s="6"/>
      <c r="I32" s="6"/>
      <c r="J32" s="56">
        <f t="shared" si="5"/>
        <v>0</v>
      </c>
      <c r="K32" s="5"/>
      <c r="L32" s="6"/>
      <c r="M32" s="6"/>
      <c r="N32" s="6">
        <v>2.2999999999999998</v>
      </c>
      <c r="O32" s="56">
        <f t="shared" si="6"/>
        <v>2.2999999999999998</v>
      </c>
      <c r="P32" s="5"/>
      <c r="Q32" s="6"/>
      <c r="R32" s="6"/>
      <c r="S32" s="2"/>
      <c r="T32" s="56">
        <f t="shared" si="7"/>
        <v>0</v>
      </c>
    </row>
    <row r="33" spans="1:20" ht="12" customHeight="1" x14ac:dyDescent="0.25">
      <c r="A33" s="41" t="s">
        <v>183</v>
      </c>
      <c r="B33" s="57" t="s">
        <v>89</v>
      </c>
      <c r="C33" s="48"/>
      <c r="D33" s="48"/>
      <c r="E33" s="48"/>
      <c r="F33" s="5"/>
      <c r="G33" s="6"/>
      <c r="H33" s="6"/>
      <c r="I33" s="6"/>
      <c r="J33" s="56">
        <f t="shared" si="5"/>
        <v>0</v>
      </c>
      <c r="K33" s="5"/>
      <c r="L33" s="6"/>
      <c r="M33" s="6"/>
      <c r="N33" s="6">
        <v>13.56573</v>
      </c>
      <c r="O33" s="56">
        <f t="shared" si="6"/>
        <v>13.56573</v>
      </c>
      <c r="P33" s="5"/>
      <c r="Q33" s="6"/>
      <c r="R33" s="6"/>
      <c r="S33" s="2"/>
      <c r="T33" s="56">
        <f t="shared" si="7"/>
        <v>0</v>
      </c>
    </row>
    <row r="34" spans="1:20" ht="12" customHeight="1" x14ac:dyDescent="0.25">
      <c r="A34" s="41" t="s">
        <v>184</v>
      </c>
      <c r="B34" s="57" t="s">
        <v>90</v>
      </c>
      <c r="C34" s="48"/>
      <c r="D34" s="48"/>
      <c r="E34" s="48"/>
      <c r="F34" s="5"/>
      <c r="G34" s="6"/>
      <c r="H34" s="6"/>
      <c r="I34" s="6"/>
      <c r="J34" s="56">
        <f t="shared" si="5"/>
        <v>0</v>
      </c>
      <c r="K34" s="5"/>
      <c r="L34" s="6"/>
      <c r="M34" s="6"/>
      <c r="N34" s="6"/>
      <c r="O34" s="56">
        <f t="shared" si="6"/>
        <v>0</v>
      </c>
      <c r="P34" s="5"/>
      <c r="Q34" s="6">
        <v>0</v>
      </c>
      <c r="R34" s="6"/>
      <c r="S34" s="2"/>
      <c r="T34" s="56">
        <f t="shared" si="7"/>
        <v>0</v>
      </c>
    </row>
    <row r="35" spans="1:20" ht="12" customHeight="1" thickBot="1" x14ac:dyDescent="0.3">
      <c r="A35" s="41" t="s">
        <v>148</v>
      </c>
      <c r="B35" s="57" t="s">
        <v>91</v>
      </c>
      <c r="C35" s="48"/>
      <c r="D35" s="48"/>
      <c r="E35" s="48"/>
      <c r="F35" s="5"/>
      <c r="G35" s="6"/>
      <c r="H35" s="6"/>
      <c r="I35" s="6"/>
      <c r="J35" s="56">
        <f t="shared" si="5"/>
        <v>0</v>
      </c>
      <c r="K35" s="5"/>
      <c r="L35" s="6"/>
      <c r="M35" s="6"/>
      <c r="N35" s="6">
        <v>0</v>
      </c>
      <c r="O35" s="56">
        <f t="shared" si="6"/>
        <v>0</v>
      </c>
      <c r="P35" s="5"/>
      <c r="Q35" s="6">
        <v>60.21</v>
      </c>
      <c r="R35" s="6"/>
      <c r="S35" s="2"/>
      <c r="T35" s="56">
        <f t="shared" si="7"/>
        <v>60.21</v>
      </c>
    </row>
    <row r="36" spans="1:20" ht="12" hidden="1" customHeight="1" x14ac:dyDescent="0.3">
      <c r="A36" s="41" t="s">
        <v>149</v>
      </c>
      <c r="B36" s="57" t="s">
        <v>208</v>
      </c>
      <c r="C36" s="48"/>
      <c r="D36" s="48"/>
      <c r="E36" s="48"/>
      <c r="F36" s="5"/>
      <c r="G36" s="6"/>
      <c r="H36" s="6"/>
      <c r="I36" s="6"/>
      <c r="J36" s="56">
        <f t="shared" si="5"/>
        <v>0</v>
      </c>
      <c r="K36" s="5"/>
      <c r="L36" s="6"/>
      <c r="M36" s="6"/>
      <c r="N36" s="6"/>
      <c r="O36" s="56">
        <f t="shared" si="6"/>
        <v>0</v>
      </c>
      <c r="P36" s="5"/>
      <c r="Q36" s="6"/>
      <c r="R36" s="6">
        <v>0</v>
      </c>
      <c r="S36" s="2"/>
      <c r="T36" s="56">
        <f t="shared" si="7"/>
        <v>0</v>
      </c>
    </row>
    <row r="37" spans="1:20" ht="12" hidden="1" customHeight="1" x14ac:dyDescent="0.3">
      <c r="A37" s="41" t="s">
        <v>150</v>
      </c>
      <c r="B37" s="49" t="s">
        <v>92</v>
      </c>
      <c r="C37" s="48"/>
      <c r="D37" s="48"/>
      <c r="E37" s="48"/>
      <c r="F37" s="5"/>
      <c r="G37" s="6"/>
      <c r="H37" s="6"/>
      <c r="I37" s="6"/>
      <c r="J37" s="56">
        <f t="shared" si="5"/>
        <v>0</v>
      </c>
      <c r="K37" s="5"/>
      <c r="L37" s="6"/>
      <c r="M37" s="6"/>
      <c r="N37" s="6"/>
      <c r="O37" s="56">
        <f t="shared" si="6"/>
        <v>0</v>
      </c>
      <c r="P37" s="5"/>
      <c r="Q37" s="6"/>
      <c r="R37" s="6"/>
      <c r="S37" s="2"/>
      <c r="T37" s="56">
        <f t="shared" si="7"/>
        <v>0</v>
      </c>
    </row>
    <row r="38" spans="1:20" s="60" customFormat="1" ht="12" hidden="1" customHeight="1" x14ac:dyDescent="0.3">
      <c r="A38" s="41" t="s">
        <v>151</v>
      </c>
      <c r="B38" s="49" t="s">
        <v>134</v>
      </c>
      <c r="C38" s="48">
        <v>1.79</v>
      </c>
      <c r="D38" s="48"/>
      <c r="E38" s="48"/>
      <c r="F38" s="5"/>
      <c r="G38" s="6"/>
      <c r="H38" s="6"/>
      <c r="I38" s="6"/>
      <c r="J38" s="56"/>
      <c r="K38" s="5"/>
      <c r="L38" s="6"/>
      <c r="M38" s="6"/>
      <c r="N38" s="6"/>
      <c r="O38" s="56"/>
      <c r="P38" s="5"/>
      <c r="Q38" s="6"/>
      <c r="R38" s="6"/>
      <c r="S38" s="2"/>
      <c r="T38" s="56">
        <f t="shared" si="7"/>
        <v>0</v>
      </c>
    </row>
    <row r="39" spans="1:20" ht="12" hidden="1" customHeight="1" x14ac:dyDescent="0.3">
      <c r="A39" s="41" t="s">
        <v>152</v>
      </c>
      <c r="B39" s="57" t="s">
        <v>133</v>
      </c>
      <c r="C39" s="48">
        <v>1.1000000000000001</v>
      </c>
      <c r="D39" s="48">
        <v>2.2410000000000001</v>
      </c>
      <c r="E39" s="48"/>
      <c r="F39" s="5"/>
      <c r="G39" s="6"/>
      <c r="H39" s="6"/>
      <c r="I39" s="6"/>
      <c r="J39" s="56"/>
      <c r="K39" s="5"/>
      <c r="L39" s="6"/>
      <c r="M39" s="6"/>
      <c r="N39" s="6"/>
      <c r="O39" s="56"/>
      <c r="P39" s="5"/>
      <c r="Q39" s="6"/>
      <c r="R39" s="6"/>
      <c r="S39" s="2"/>
      <c r="T39" s="56">
        <f t="shared" si="7"/>
        <v>0</v>
      </c>
    </row>
    <row r="40" spans="1:20" ht="12" hidden="1" customHeight="1" x14ac:dyDescent="0.3">
      <c r="A40" s="41" t="s">
        <v>153</v>
      </c>
      <c r="B40" s="57" t="s">
        <v>135</v>
      </c>
      <c r="C40" s="48"/>
      <c r="D40" s="48">
        <v>6.3840000000000003</v>
      </c>
      <c r="E40" s="48"/>
      <c r="F40" s="5"/>
      <c r="G40" s="6"/>
      <c r="H40" s="6"/>
      <c r="I40" s="6"/>
      <c r="J40" s="56">
        <f>SUM(F40:I40)</f>
        <v>0</v>
      </c>
      <c r="K40" s="5"/>
      <c r="L40" s="6"/>
      <c r="M40" s="6"/>
      <c r="N40" s="6"/>
      <c r="O40" s="56">
        <f>SUM(K40:N40)</f>
        <v>0</v>
      </c>
      <c r="P40" s="5"/>
      <c r="Q40" s="6"/>
      <c r="R40" s="6"/>
      <c r="S40" s="2"/>
      <c r="T40" s="56">
        <f t="shared" si="7"/>
        <v>0</v>
      </c>
    </row>
    <row r="41" spans="1:20" ht="12" hidden="1" customHeight="1" x14ac:dyDescent="0.3">
      <c r="A41" s="41" t="s">
        <v>154</v>
      </c>
      <c r="B41" s="57" t="s">
        <v>136</v>
      </c>
      <c r="C41" s="48"/>
      <c r="D41" s="48">
        <v>0.76</v>
      </c>
      <c r="E41" s="48"/>
      <c r="F41" s="5"/>
      <c r="G41" s="6"/>
      <c r="H41" s="6"/>
      <c r="I41" s="6"/>
      <c r="J41" s="56">
        <f>SUM(F41:I41)</f>
        <v>0</v>
      </c>
      <c r="K41" s="5"/>
      <c r="L41" s="6"/>
      <c r="M41" s="6"/>
      <c r="N41" s="6"/>
      <c r="O41" s="56">
        <f>SUM(K41:N41)</f>
        <v>0</v>
      </c>
      <c r="P41" s="5"/>
      <c r="Q41" s="6"/>
      <c r="R41" s="6"/>
      <c r="S41" s="2"/>
      <c r="T41" s="56">
        <f t="shared" si="7"/>
        <v>0</v>
      </c>
    </row>
    <row r="42" spans="1:20" ht="11.25" hidden="1" customHeight="1" x14ac:dyDescent="0.3">
      <c r="A42" s="41" t="s">
        <v>155</v>
      </c>
      <c r="B42" s="57" t="s">
        <v>161</v>
      </c>
      <c r="C42" s="61"/>
      <c r="D42" s="61"/>
      <c r="E42" s="61">
        <v>0.7</v>
      </c>
      <c r="F42" s="5"/>
      <c r="G42" s="6"/>
      <c r="H42" s="6"/>
      <c r="I42" s="6"/>
      <c r="J42" s="56">
        <f>SUM(F42:I42)</f>
        <v>0</v>
      </c>
      <c r="K42" s="5"/>
      <c r="L42" s="6"/>
      <c r="M42" s="6"/>
      <c r="N42" s="6"/>
      <c r="O42" s="56">
        <f>SUM(K42:N42)</f>
        <v>0</v>
      </c>
      <c r="P42" s="5"/>
      <c r="Q42" s="6"/>
      <c r="R42" s="6"/>
      <c r="S42" s="2"/>
      <c r="T42" s="56">
        <f t="shared" si="7"/>
        <v>0</v>
      </c>
    </row>
    <row r="43" spans="1:20" ht="12" hidden="1" customHeight="1" x14ac:dyDescent="0.3">
      <c r="A43" s="41" t="s">
        <v>156</v>
      </c>
      <c r="B43" s="57" t="s">
        <v>222</v>
      </c>
      <c r="C43" s="61"/>
      <c r="D43" s="61"/>
      <c r="E43" s="61"/>
      <c r="F43" s="5"/>
      <c r="G43" s="6"/>
      <c r="H43" s="62"/>
      <c r="I43" s="6"/>
      <c r="J43" s="63"/>
      <c r="K43" s="5"/>
      <c r="L43" s="6"/>
      <c r="M43" s="62"/>
      <c r="N43" s="6"/>
      <c r="O43" s="56"/>
      <c r="P43" s="5"/>
      <c r="Q43" s="2"/>
      <c r="R43" s="2"/>
      <c r="S43" s="2"/>
      <c r="T43" s="56"/>
    </row>
    <row r="44" spans="1:20" ht="12" hidden="1" customHeight="1" x14ac:dyDescent="0.3">
      <c r="A44" s="41" t="s">
        <v>157</v>
      </c>
      <c r="B44" s="57" t="s">
        <v>216</v>
      </c>
      <c r="C44" s="61"/>
      <c r="D44" s="61"/>
      <c r="E44" s="61"/>
      <c r="F44" s="5"/>
      <c r="G44" s="6"/>
      <c r="H44" s="6"/>
      <c r="I44" s="6"/>
      <c r="J44" s="56"/>
      <c r="K44" s="5"/>
      <c r="L44" s="6"/>
      <c r="M44" s="6"/>
      <c r="N44" s="6"/>
      <c r="O44" s="56"/>
      <c r="P44" s="5"/>
      <c r="Q44" s="6"/>
      <c r="R44" s="6"/>
      <c r="S44" s="2"/>
      <c r="T44" s="56">
        <f t="shared" ref="T44:T45" si="8">SUM(P44:S44)</f>
        <v>0</v>
      </c>
    </row>
    <row r="45" spans="1:20" ht="12" hidden="1" customHeight="1" x14ac:dyDescent="0.3">
      <c r="A45" s="41" t="s">
        <v>158</v>
      </c>
      <c r="B45" s="57" t="s">
        <v>217</v>
      </c>
      <c r="C45" s="61"/>
      <c r="D45" s="61"/>
      <c r="E45" s="61"/>
      <c r="F45" s="5"/>
      <c r="G45" s="6"/>
      <c r="H45" s="6"/>
      <c r="I45" s="6"/>
      <c r="J45" s="56">
        <f>SUM(F45:I45)</f>
        <v>0</v>
      </c>
      <c r="K45" s="5"/>
      <c r="L45" s="6"/>
      <c r="M45" s="6"/>
      <c r="N45" s="6"/>
      <c r="O45" s="56">
        <f>SUM(K45:N45)</f>
        <v>0</v>
      </c>
      <c r="P45" s="5"/>
      <c r="Q45" s="6"/>
      <c r="R45" s="6"/>
      <c r="S45" s="2"/>
      <c r="T45" s="56">
        <f t="shared" si="8"/>
        <v>0</v>
      </c>
    </row>
    <row r="46" spans="1:20" ht="12" hidden="1" customHeight="1" thickBot="1" x14ac:dyDescent="0.3">
      <c r="A46" s="41" t="s">
        <v>159</v>
      </c>
      <c r="B46" s="64" t="s">
        <v>224</v>
      </c>
      <c r="C46" s="6"/>
      <c r="D46" s="6"/>
      <c r="E46" s="6"/>
      <c r="F46" s="6"/>
      <c r="G46" s="6"/>
      <c r="H46" s="6"/>
      <c r="I46" s="6"/>
      <c r="J46" s="62"/>
      <c r="K46" s="6"/>
      <c r="L46" s="6"/>
      <c r="M46" s="6"/>
      <c r="N46" s="6"/>
      <c r="O46" s="62"/>
      <c r="P46" s="6"/>
      <c r="Q46" s="6"/>
      <c r="R46" s="6"/>
      <c r="S46" s="2"/>
      <c r="T46" s="56">
        <f t="shared" si="7"/>
        <v>0</v>
      </c>
    </row>
    <row r="47" spans="1:20" ht="12" hidden="1" customHeight="1" x14ac:dyDescent="0.3">
      <c r="A47" s="41" t="s">
        <v>163</v>
      </c>
      <c r="B47" s="65"/>
      <c r="C47" s="66"/>
      <c r="D47" s="66"/>
      <c r="E47" s="66"/>
      <c r="F47" s="6"/>
      <c r="G47" s="6"/>
      <c r="H47" s="6"/>
      <c r="I47" s="6"/>
      <c r="J47" s="62"/>
      <c r="K47" s="6"/>
      <c r="L47" s="6"/>
      <c r="M47" s="6"/>
      <c r="N47" s="6"/>
      <c r="O47" s="62"/>
      <c r="P47" s="6"/>
      <c r="Q47" s="6"/>
      <c r="R47" s="6"/>
      <c r="S47" s="2"/>
      <c r="T47" s="56"/>
    </row>
    <row r="48" spans="1:20" ht="12" hidden="1" customHeight="1" x14ac:dyDescent="0.3">
      <c r="A48" s="41" t="s">
        <v>164</v>
      </c>
      <c r="B48" s="57"/>
      <c r="C48" s="61"/>
      <c r="D48" s="61"/>
      <c r="E48" s="61"/>
      <c r="F48" s="5"/>
      <c r="G48" s="6"/>
      <c r="H48" s="62"/>
      <c r="I48" s="6"/>
      <c r="J48" s="63"/>
      <c r="K48" s="5"/>
      <c r="L48" s="6"/>
      <c r="M48" s="62"/>
      <c r="N48" s="6"/>
      <c r="O48" s="63"/>
      <c r="P48" s="5"/>
      <c r="Q48" s="2"/>
      <c r="R48" s="2"/>
      <c r="S48" s="2"/>
      <c r="T48" s="56">
        <f t="shared" si="7"/>
        <v>0</v>
      </c>
    </row>
    <row r="49" spans="1:20" ht="12" hidden="1" customHeight="1" x14ac:dyDescent="0.3">
      <c r="A49" s="41" t="s">
        <v>165</v>
      </c>
      <c r="B49" s="57"/>
      <c r="C49" s="61"/>
      <c r="D49" s="61"/>
      <c r="E49" s="61"/>
      <c r="F49" s="5"/>
      <c r="G49" s="6"/>
      <c r="H49" s="62"/>
      <c r="I49" s="6"/>
      <c r="J49" s="63"/>
      <c r="K49" s="5"/>
      <c r="L49" s="6"/>
      <c r="M49" s="62"/>
      <c r="N49" s="6"/>
      <c r="O49" s="63"/>
      <c r="P49" s="5"/>
      <c r="Q49" s="2"/>
      <c r="R49" s="2"/>
      <c r="S49" s="2"/>
      <c r="T49" s="56">
        <f t="shared" si="7"/>
        <v>0</v>
      </c>
    </row>
    <row r="50" spans="1:20" ht="12" hidden="1" customHeight="1" x14ac:dyDescent="0.3">
      <c r="A50" s="41" t="s">
        <v>166</v>
      </c>
      <c r="B50" s="49"/>
      <c r="C50" s="48"/>
      <c r="D50" s="48"/>
      <c r="E50" s="48"/>
      <c r="F50" s="5"/>
      <c r="G50" s="6"/>
      <c r="H50" s="6"/>
      <c r="I50" s="6"/>
      <c r="J50" s="46">
        <f t="shared" ref="J50:J64" si="9">SUM(F50:I50)</f>
        <v>0</v>
      </c>
      <c r="K50" s="5"/>
      <c r="L50" s="6"/>
      <c r="M50" s="6"/>
      <c r="N50" s="6"/>
      <c r="O50" s="46">
        <f t="shared" ref="O50:O63" si="10">SUM(K50:N50)</f>
        <v>0</v>
      </c>
      <c r="P50" s="5"/>
      <c r="Q50" s="6"/>
      <c r="R50" s="6"/>
      <c r="S50" s="2"/>
      <c r="T50" s="56">
        <f t="shared" si="7"/>
        <v>0</v>
      </c>
    </row>
    <row r="51" spans="1:20" ht="12" hidden="1" customHeight="1" x14ac:dyDescent="0.3">
      <c r="A51" s="41" t="s">
        <v>167</v>
      </c>
      <c r="B51" s="49"/>
      <c r="C51" s="48"/>
      <c r="D51" s="48"/>
      <c r="E51" s="48"/>
      <c r="F51" s="5"/>
      <c r="G51" s="6"/>
      <c r="H51" s="6"/>
      <c r="I51" s="6"/>
      <c r="J51" s="46">
        <f t="shared" si="9"/>
        <v>0</v>
      </c>
      <c r="K51" s="5"/>
      <c r="L51" s="6"/>
      <c r="M51" s="6"/>
      <c r="N51" s="6"/>
      <c r="O51" s="46">
        <f t="shared" si="10"/>
        <v>0</v>
      </c>
      <c r="P51" s="5"/>
      <c r="Q51" s="6"/>
      <c r="R51" s="6"/>
      <c r="S51" s="58"/>
      <c r="T51" s="56">
        <f t="shared" si="7"/>
        <v>0</v>
      </c>
    </row>
    <row r="52" spans="1:20" ht="12" hidden="1" customHeight="1" x14ac:dyDescent="0.3">
      <c r="A52" s="41" t="s">
        <v>168</v>
      </c>
      <c r="B52" s="49"/>
      <c r="C52" s="48"/>
      <c r="D52" s="48"/>
      <c r="E52" s="48"/>
      <c r="F52" s="5"/>
      <c r="G52" s="6"/>
      <c r="H52" s="6"/>
      <c r="I52" s="6"/>
      <c r="J52" s="46">
        <f t="shared" si="9"/>
        <v>0</v>
      </c>
      <c r="K52" s="5"/>
      <c r="L52" s="6"/>
      <c r="M52" s="6"/>
      <c r="N52" s="6"/>
      <c r="O52" s="46">
        <f t="shared" si="10"/>
        <v>0</v>
      </c>
      <c r="P52" s="5"/>
      <c r="Q52" s="6"/>
      <c r="R52" s="6"/>
      <c r="S52" s="58"/>
      <c r="T52" s="56">
        <f t="shared" si="7"/>
        <v>0</v>
      </c>
    </row>
    <row r="53" spans="1:20" ht="12" hidden="1" customHeight="1" x14ac:dyDescent="0.3">
      <c r="A53" s="41" t="s">
        <v>169</v>
      </c>
      <c r="B53" s="67"/>
      <c r="C53" s="48"/>
      <c r="D53" s="48"/>
      <c r="E53" s="48"/>
      <c r="F53" s="5"/>
      <c r="G53" s="6"/>
      <c r="H53" s="6"/>
      <c r="I53" s="6"/>
      <c r="J53" s="46">
        <f t="shared" si="9"/>
        <v>0</v>
      </c>
      <c r="K53" s="5"/>
      <c r="L53" s="6"/>
      <c r="M53" s="6"/>
      <c r="N53" s="6"/>
      <c r="O53" s="46">
        <f t="shared" si="10"/>
        <v>0</v>
      </c>
      <c r="P53" s="5"/>
      <c r="Q53" s="6"/>
      <c r="R53" s="6"/>
      <c r="S53" s="58"/>
      <c r="T53" s="56">
        <f t="shared" si="7"/>
        <v>0</v>
      </c>
    </row>
    <row r="54" spans="1:20" ht="12" hidden="1" customHeight="1" x14ac:dyDescent="0.3">
      <c r="A54" s="41" t="s">
        <v>170</v>
      </c>
      <c r="B54" s="57"/>
      <c r="C54" s="48"/>
      <c r="D54" s="48"/>
      <c r="E54" s="48"/>
      <c r="F54" s="5"/>
      <c r="G54" s="6"/>
      <c r="H54" s="6"/>
      <c r="I54" s="6"/>
      <c r="J54" s="46">
        <f t="shared" si="9"/>
        <v>0</v>
      </c>
      <c r="K54" s="5"/>
      <c r="L54" s="6"/>
      <c r="M54" s="6"/>
      <c r="N54" s="6"/>
      <c r="O54" s="46">
        <f t="shared" si="10"/>
        <v>0</v>
      </c>
      <c r="P54" s="5"/>
      <c r="Q54" s="6"/>
      <c r="R54" s="6"/>
      <c r="S54" s="58"/>
      <c r="T54" s="56">
        <f t="shared" si="7"/>
        <v>0</v>
      </c>
    </row>
    <row r="55" spans="1:20" ht="12" hidden="1" customHeight="1" x14ac:dyDescent="0.3">
      <c r="A55" s="41" t="s">
        <v>171</v>
      </c>
      <c r="B55" s="57"/>
      <c r="C55" s="48"/>
      <c r="D55" s="48"/>
      <c r="E55" s="48"/>
      <c r="F55" s="5"/>
      <c r="G55" s="6"/>
      <c r="H55" s="6"/>
      <c r="I55" s="6"/>
      <c r="J55" s="46">
        <f t="shared" si="9"/>
        <v>0</v>
      </c>
      <c r="K55" s="5"/>
      <c r="L55" s="6"/>
      <c r="M55" s="6"/>
      <c r="N55" s="6"/>
      <c r="O55" s="46">
        <f t="shared" si="10"/>
        <v>0</v>
      </c>
      <c r="P55" s="5"/>
      <c r="Q55" s="6"/>
      <c r="R55" s="6"/>
      <c r="S55" s="58"/>
      <c r="T55" s="56">
        <f t="shared" ref="T55:T102" si="11">SUM(P55:S55)</f>
        <v>0</v>
      </c>
    </row>
    <row r="56" spans="1:20" ht="12" hidden="1" customHeight="1" x14ac:dyDescent="0.3">
      <c r="A56" s="41" t="s">
        <v>172</v>
      </c>
      <c r="B56" s="49"/>
      <c r="C56" s="48"/>
      <c r="D56" s="48"/>
      <c r="E56" s="48"/>
      <c r="F56" s="5"/>
      <c r="G56" s="6"/>
      <c r="H56" s="6"/>
      <c r="I56" s="6"/>
      <c r="J56" s="46">
        <f t="shared" si="9"/>
        <v>0</v>
      </c>
      <c r="K56" s="5"/>
      <c r="L56" s="6"/>
      <c r="M56" s="6"/>
      <c r="N56" s="6"/>
      <c r="O56" s="46">
        <f t="shared" si="10"/>
        <v>0</v>
      </c>
      <c r="P56" s="5"/>
      <c r="Q56" s="6"/>
      <c r="R56" s="6"/>
      <c r="S56" s="58"/>
      <c r="T56" s="56">
        <f t="shared" si="11"/>
        <v>0</v>
      </c>
    </row>
    <row r="57" spans="1:20" ht="12" hidden="1" customHeight="1" x14ac:dyDescent="0.3">
      <c r="A57" s="41" t="s">
        <v>173</v>
      </c>
      <c r="B57" s="67"/>
      <c r="C57" s="48"/>
      <c r="D57" s="48"/>
      <c r="E57" s="48"/>
      <c r="F57" s="5"/>
      <c r="G57" s="6"/>
      <c r="H57" s="6"/>
      <c r="I57" s="6"/>
      <c r="J57" s="46">
        <f t="shared" si="9"/>
        <v>0</v>
      </c>
      <c r="K57" s="5"/>
      <c r="L57" s="6"/>
      <c r="M57" s="6"/>
      <c r="N57" s="6"/>
      <c r="O57" s="46">
        <f t="shared" si="10"/>
        <v>0</v>
      </c>
      <c r="P57" s="5"/>
      <c r="Q57" s="6"/>
      <c r="R57" s="6"/>
      <c r="S57" s="58"/>
      <c r="T57" s="56">
        <f t="shared" si="11"/>
        <v>0</v>
      </c>
    </row>
    <row r="58" spans="1:20" ht="12" hidden="1" customHeight="1" x14ac:dyDescent="0.3">
      <c r="A58" s="41" t="s">
        <v>174</v>
      </c>
      <c r="B58" s="57"/>
      <c r="C58" s="48"/>
      <c r="D58" s="48"/>
      <c r="E58" s="48"/>
      <c r="F58" s="5"/>
      <c r="G58" s="6"/>
      <c r="H58" s="6"/>
      <c r="I58" s="6"/>
      <c r="J58" s="46">
        <f t="shared" si="9"/>
        <v>0</v>
      </c>
      <c r="K58" s="5"/>
      <c r="L58" s="6"/>
      <c r="M58" s="6"/>
      <c r="N58" s="6"/>
      <c r="O58" s="46">
        <f t="shared" si="10"/>
        <v>0</v>
      </c>
      <c r="P58" s="5"/>
      <c r="Q58" s="6"/>
      <c r="R58" s="6"/>
      <c r="S58" s="58"/>
      <c r="T58" s="56">
        <f t="shared" si="11"/>
        <v>0</v>
      </c>
    </row>
    <row r="59" spans="1:20" ht="12" hidden="1" customHeight="1" x14ac:dyDescent="0.3">
      <c r="A59" s="41" t="s">
        <v>175</v>
      </c>
      <c r="B59" s="57"/>
      <c r="C59" s="48"/>
      <c r="D59" s="48"/>
      <c r="E59" s="48"/>
      <c r="F59" s="5"/>
      <c r="G59" s="6"/>
      <c r="H59" s="6"/>
      <c r="I59" s="6"/>
      <c r="J59" s="46">
        <f t="shared" si="9"/>
        <v>0</v>
      </c>
      <c r="K59" s="5"/>
      <c r="L59" s="6"/>
      <c r="M59" s="6"/>
      <c r="N59" s="6"/>
      <c r="O59" s="46">
        <f t="shared" si="10"/>
        <v>0</v>
      </c>
      <c r="P59" s="5"/>
      <c r="Q59" s="6"/>
      <c r="R59" s="6"/>
      <c r="S59" s="58"/>
      <c r="T59" s="56">
        <f t="shared" si="11"/>
        <v>0</v>
      </c>
    </row>
    <row r="60" spans="1:20" ht="12" hidden="1" customHeight="1" x14ac:dyDescent="0.3">
      <c r="A60" s="41" t="s">
        <v>176</v>
      </c>
      <c r="B60" s="57"/>
      <c r="C60" s="48"/>
      <c r="D60" s="48"/>
      <c r="E60" s="48"/>
      <c r="F60" s="5"/>
      <c r="G60" s="6"/>
      <c r="H60" s="6"/>
      <c r="I60" s="6"/>
      <c r="J60" s="46">
        <f t="shared" si="9"/>
        <v>0</v>
      </c>
      <c r="K60" s="5"/>
      <c r="L60" s="6"/>
      <c r="M60" s="6"/>
      <c r="N60" s="6"/>
      <c r="O60" s="46">
        <f t="shared" si="10"/>
        <v>0</v>
      </c>
      <c r="P60" s="5"/>
      <c r="Q60" s="6"/>
      <c r="R60" s="6"/>
      <c r="S60" s="58"/>
      <c r="T60" s="56">
        <f t="shared" si="11"/>
        <v>0</v>
      </c>
    </row>
    <row r="61" spans="1:20" ht="12" hidden="1" customHeight="1" x14ac:dyDescent="0.3">
      <c r="A61" s="41" t="s">
        <v>177</v>
      </c>
      <c r="B61" s="57"/>
      <c r="C61" s="48"/>
      <c r="D61" s="48"/>
      <c r="E61" s="48"/>
      <c r="F61" s="5"/>
      <c r="G61" s="6"/>
      <c r="H61" s="6"/>
      <c r="I61" s="6"/>
      <c r="J61" s="46">
        <f t="shared" si="9"/>
        <v>0</v>
      </c>
      <c r="K61" s="5"/>
      <c r="L61" s="6"/>
      <c r="M61" s="6"/>
      <c r="N61" s="6"/>
      <c r="O61" s="46">
        <f t="shared" si="10"/>
        <v>0</v>
      </c>
      <c r="P61" s="5"/>
      <c r="Q61" s="6"/>
      <c r="R61" s="6"/>
      <c r="S61" s="58"/>
      <c r="T61" s="56">
        <f t="shared" si="11"/>
        <v>0</v>
      </c>
    </row>
    <row r="62" spans="1:20" ht="12" hidden="1" customHeight="1" x14ac:dyDescent="0.3">
      <c r="A62" s="41" t="s">
        <v>178</v>
      </c>
      <c r="B62" s="57"/>
      <c r="C62" s="48"/>
      <c r="D62" s="48"/>
      <c r="E62" s="48"/>
      <c r="F62" s="5"/>
      <c r="G62" s="6"/>
      <c r="H62" s="6"/>
      <c r="I62" s="6"/>
      <c r="J62" s="46">
        <f t="shared" si="9"/>
        <v>0</v>
      </c>
      <c r="K62" s="5"/>
      <c r="L62" s="6"/>
      <c r="M62" s="6"/>
      <c r="N62" s="6"/>
      <c r="O62" s="46">
        <f t="shared" si="10"/>
        <v>0</v>
      </c>
      <c r="P62" s="5"/>
      <c r="Q62" s="6"/>
      <c r="R62" s="6"/>
      <c r="S62" s="58"/>
      <c r="T62" s="56">
        <f t="shared" si="11"/>
        <v>0</v>
      </c>
    </row>
    <row r="63" spans="1:20" ht="12" hidden="1" customHeight="1" x14ac:dyDescent="0.3">
      <c r="A63" s="41" t="s">
        <v>179</v>
      </c>
      <c r="B63" s="57"/>
      <c r="C63" s="48"/>
      <c r="D63" s="48"/>
      <c r="E63" s="48"/>
      <c r="F63" s="5"/>
      <c r="G63" s="6"/>
      <c r="H63" s="6"/>
      <c r="I63" s="6"/>
      <c r="J63" s="46">
        <f t="shared" si="9"/>
        <v>0</v>
      </c>
      <c r="K63" s="5"/>
      <c r="L63" s="6"/>
      <c r="M63" s="6"/>
      <c r="N63" s="6"/>
      <c r="O63" s="46">
        <f t="shared" si="10"/>
        <v>0</v>
      </c>
      <c r="P63" s="5"/>
      <c r="Q63" s="6"/>
      <c r="R63" s="6"/>
      <c r="S63" s="58"/>
      <c r="T63" s="56">
        <f t="shared" si="11"/>
        <v>0</v>
      </c>
    </row>
    <row r="64" spans="1:20" ht="12" hidden="1" customHeight="1" thickBot="1" x14ac:dyDescent="0.3">
      <c r="A64" s="41" t="s">
        <v>180</v>
      </c>
      <c r="B64" s="68"/>
      <c r="C64" s="69"/>
      <c r="D64" s="69"/>
      <c r="E64" s="69"/>
      <c r="F64" s="70"/>
      <c r="G64" s="71"/>
      <c r="H64" s="71"/>
      <c r="I64" s="71"/>
      <c r="J64" s="72">
        <f t="shared" si="9"/>
        <v>0</v>
      </c>
      <c r="K64" s="70"/>
      <c r="L64" s="71"/>
      <c r="M64" s="71"/>
      <c r="N64" s="71"/>
      <c r="O64" s="72"/>
      <c r="P64" s="70"/>
      <c r="Q64" s="71"/>
      <c r="R64" s="71"/>
      <c r="S64" s="73"/>
      <c r="T64" s="107">
        <f t="shared" si="11"/>
        <v>0</v>
      </c>
    </row>
    <row r="65" spans="1:20" ht="12" customHeight="1" thickBot="1" x14ac:dyDescent="0.3">
      <c r="A65" s="74" t="s">
        <v>19</v>
      </c>
      <c r="B65" s="75" t="s">
        <v>76</v>
      </c>
      <c r="C65" s="76">
        <f>SUM(C66:C83)</f>
        <v>0</v>
      </c>
      <c r="D65" s="76"/>
      <c r="E65" s="76"/>
      <c r="F65" s="77">
        <f t="shared" ref="F65:S65" si="12">SUM(F66:F83)</f>
        <v>11.29726</v>
      </c>
      <c r="G65" s="78">
        <f t="shared" si="12"/>
        <v>16.91845</v>
      </c>
      <c r="H65" s="78">
        <f t="shared" si="12"/>
        <v>233.4418</v>
      </c>
      <c r="I65" s="78">
        <f t="shared" si="12"/>
        <v>30.032630000000001</v>
      </c>
      <c r="J65" s="79">
        <f t="shared" si="12"/>
        <v>291.69014000000004</v>
      </c>
      <c r="K65" s="77">
        <f t="shared" si="12"/>
        <v>22.687760000000001</v>
      </c>
      <c r="L65" s="78">
        <f t="shared" si="12"/>
        <v>5.3</v>
      </c>
      <c r="M65" s="78">
        <f t="shared" si="12"/>
        <v>0.13882</v>
      </c>
      <c r="N65" s="78">
        <f t="shared" si="12"/>
        <v>177.41449</v>
      </c>
      <c r="O65" s="79">
        <f t="shared" si="12"/>
        <v>205.54107000000002</v>
      </c>
      <c r="P65" s="77">
        <f t="shared" si="12"/>
        <v>48.38</v>
      </c>
      <c r="Q65" s="78">
        <f t="shared" si="12"/>
        <v>25.7</v>
      </c>
      <c r="R65" s="78">
        <f t="shared" si="12"/>
        <v>74.685000000000002</v>
      </c>
      <c r="S65" s="78">
        <f t="shared" si="12"/>
        <v>0</v>
      </c>
      <c r="T65" s="123">
        <f t="shared" si="11"/>
        <v>148.76499999999999</v>
      </c>
    </row>
    <row r="66" spans="1:20" ht="12" customHeight="1" x14ac:dyDescent="0.25">
      <c r="A66" s="41" t="s">
        <v>191</v>
      </c>
      <c r="B66" s="80" t="s">
        <v>75</v>
      </c>
      <c r="C66" s="51"/>
      <c r="D66" s="51"/>
      <c r="E66" s="51"/>
      <c r="F66" s="3">
        <v>11.29726</v>
      </c>
      <c r="G66" s="4">
        <v>16.91845</v>
      </c>
      <c r="H66" s="4">
        <v>165.7218</v>
      </c>
      <c r="I66" s="4">
        <v>30.032630000000001</v>
      </c>
      <c r="J66" s="81">
        <f>SUM(F66:I66)</f>
        <v>223.97014000000001</v>
      </c>
      <c r="K66" s="3">
        <v>0.73775999999999997</v>
      </c>
      <c r="L66" s="4"/>
      <c r="M66" s="4">
        <v>0.13882</v>
      </c>
      <c r="N66" s="4">
        <v>1.24854</v>
      </c>
      <c r="O66" s="81">
        <f t="shared" ref="O66:O83" si="13">SUM(K66:N66)</f>
        <v>2.1251199999999999</v>
      </c>
      <c r="P66" s="3"/>
      <c r="Q66" s="4"/>
      <c r="R66" s="4"/>
      <c r="S66" s="82"/>
      <c r="T66" s="52">
        <f t="shared" si="11"/>
        <v>0</v>
      </c>
    </row>
    <row r="67" spans="1:20" ht="12" customHeight="1" x14ac:dyDescent="0.25">
      <c r="A67" s="41" t="s">
        <v>192</v>
      </c>
      <c r="B67" s="57" t="s">
        <v>82</v>
      </c>
      <c r="C67" s="48"/>
      <c r="D67" s="48"/>
      <c r="E67" s="48"/>
      <c r="F67" s="5"/>
      <c r="G67" s="6"/>
      <c r="H67" s="6">
        <v>30</v>
      </c>
      <c r="I67" s="6"/>
      <c r="J67" s="46">
        <f t="shared" ref="J67:J70" si="14">SUM(F67:I67)</f>
        <v>30</v>
      </c>
      <c r="K67" s="5"/>
      <c r="L67" s="6"/>
      <c r="M67" s="6"/>
      <c r="N67" s="6"/>
      <c r="O67" s="46">
        <f t="shared" si="13"/>
        <v>0</v>
      </c>
      <c r="P67" s="5"/>
      <c r="Q67" s="6"/>
      <c r="R67" s="6"/>
      <c r="S67" s="58"/>
      <c r="T67" s="56">
        <f t="shared" si="11"/>
        <v>0</v>
      </c>
    </row>
    <row r="68" spans="1:20" ht="12" customHeight="1" x14ac:dyDescent="0.25">
      <c r="A68" s="41" t="s">
        <v>193</v>
      </c>
      <c r="B68" s="57" t="s">
        <v>186</v>
      </c>
      <c r="C68" s="48"/>
      <c r="D68" s="48"/>
      <c r="E68" s="48"/>
      <c r="F68" s="5"/>
      <c r="G68" s="6"/>
      <c r="H68" s="6"/>
      <c r="I68" s="6"/>
      <c r="J68" s="46">
        <f t="shared" si="14"/>
        <v>0</v>
      </c>
      <c r="K68" s="5"/>
      <c r="L68" s="6"/>
      <c r="M68" s="6"/>
      <c r="N68" s="6">
        <v>161.49958000000001</v>
      </c>
      <c r="O68" s="46">
        <f t="shared" si="13"/>
        <v>161.49958000000001</v>
      </c>
      <c r="P68" s="5"/>
      <c r="Q68" s="6"/>
      <c r="R68" s="6"/>
      <c r="S68" s="58"/>
      <c r="T68" s="56">
        <f t="shared" si="11"/>
        <v>0</v>
      </c>
    </row>
    <row r="69" spans="1:20" ht="12" customHeight="1" x14ac:dyDescent="0.25">
      <c r="A69" s="41" t="s">
        <v>194</v>
      </c>
      <c r="B69" s="49" t="s">
        <v>95</v>
      </c>
      <c r="C69" s="48"/>
      <c r="D69" s="48"/>
      <c r="E69" s="48"/>
      <c r="F69" s="5"/>
      <c r="G69" s="6"/>
      <c r="H69" s="6">
        <v>37.72</v>
      </c>
      <c r="I69" s="6"/>
      <c r="J69" s="56">
        <f t="shared" si="14"/>
        <v>37.72</v>
      </c>
      <c r="K69" s="5">
        <v>21.37</v>
      </c>
      <c r="L69" s="6">
        <v>5.3</v>
      </c>
      <c r="M69" s="6"/>
      <c r="N69" s="6">
        <v>14.666370000000001</v>
      </c>
      <c r="O69" s="56">
        <f t="shared" si="13"/>
        <v>41.336370000000002</v>
      </c>
      <c r="P69" s="5">
        <v>48.38</v>
      </c>
      <c r="Q69" s="6">
        <v>25.7</v>
      </c>
      <c r="R69" s="6">
        <v>74.685000000000002</v>
      </c>
      <c r="S69" s="2"/>
      <c r="T69" s="56">
        <f>SUM(P69:S69)</f>
        <v>148.76499999999999</v>
      </c>
    </row>
    <row r="70" spans="1:20" ht="12" customHeight="1" thickBot="1" x14ac:dyDescent="0.3">
      <c r="A70" s="41" t="s">
        <v>195</v>
      </c>
      <c r="B70" s="49" t="s">
        <v>96</v>
      </c>
      <c r="C70" s="48"/>
      <c r="D70" s="48"/>
      <c r="E70" s="48"/>
      <c r="F70" s="5"/>
      <c r="G70" s="6"/>
      <c r="H70" s="6"/>
      <c r="I70" s="6"/>
      <c r="J70" s="46">
        <f t="shared" si="14"/>
        <v>0</v>
      </c>
      <c r="K70" s="5">
        <v>0.57999999999999996</v>
      </c>
      <c r="L70" s="6"/>
      <c r="M70" s="6"/>
      <c r="N70" s="6"/>
      <c r="O70" s="46">
        <f t="shared" si="13"/>
        <v>0.57999999999999996</v>
      </c>
      <c r="P70" s="5"/>
      <c r="Q70" s="6"/>
      <c r="R70" s="6"/>
      <c r="S70" s="58"/>
      <c r="T70" s="56">
        <f t="shared" si="11"/>
        <v>0</v>
      </c>
    </row>
    <row r="71" spans="1:20" ht="12" hidden="1" customHeight="1" x14ac:dyDescent="0.3">
      <c r="A71" s="41"/>
      <c r="B71" s="57"/>
      <c r="C71" s="48"/>
      <c r="D71" s="48"/>
      <c r="E71" s="48"/>
      <c r="F71" s="5"/>
      <c r="G71" s="6"/>
      <c r="H71" s="6"/>
      <c r="I71" s="6"/>
      <c r="J71" s="46">
        <f t="shared" ref="J71:J83" si="15">SUM(F71:I71)</f>
        <v>0</v>
      </c>
      <c r="K71" s="5"/>
      <c r="L71" s="6"/>
      <c r="M71" s="6"/>
      <c r="N71" s="6"/>
      <c r="O71" s="46">
        <f t="shared" si="13"/>
        <v>0</v>
      </c>
      <c r="P71" s="5"/>
      <c r="Q71" s="6"/>
      <c r="R71" s="6"/>
      <c r="S71" s="58"/>
      <c r="T71" s="56">
        <f t="shared" si="11"/>
        <v>0</v>
      </c>
    </row>
    <row r="72" spans="1:20" ht="12" hidden="1" customHeight="1" x14ac:dyDescent="0.3">
      <c r="A72" s="41" t="s">
        <v>196</v>
      </c>
      <c r="B72" s="57"/>
      <c r="C72" s="48"/>
      <c r="D72" s="48"/>
      <c r="E72" s="48"/>
      <c r="F72" s="5"/>
      <c r="G72" s="6"/>
      <c r="H72" s="6"/>
      <c r="I72" s="6"/>
      <c r="J72" s="46"/>
      <c r="K72" s="5"/>
      <c r="L72" s="6"/>
      <c r="M72" s="6"/>
      <c r="N72" s="6"/>
      <c r="O72" s="46">
        <f t="shared" si="13"/>
        <v>0</v>
      </c>
      <c r="P72" s="5"/>
      <c r="Q72" s="6"/>
      <c r="R72" s="6"/>
      <c r="S72" s="58"/>
      <c r="T72" s="56">
        <f t="shared" si="11"/>
        <v>0</v>
      </c>
    </row>
    <row r="73" spans="1:20" ht="12" hidden="1" customHeight="1" x14ac:dyDescent="0.3">
      <c r="A73" s="41" t="s">
        <v>197</v>
      </c>
      <c r="B73" s="57"/>
      <c r="C73" s="48"/>
      <c r="D73" s="48"/>
      <c r="E73" s="48"/>
      <c r="F73" s="5"/>
      <c r="G73" s="6"/>
      <c r="H73" s="6"/>
      <c r="I73" s="6"/>
      <c r="J73" s="46"/>
      <c r="K73" s="5"/>
      <c r="L73" s="6"/>
      <c r="M73" s="6"/>
      <c r="N73" s="6"/>
      <c r="O73" s="46">
        <f t="shared" si="13"/>
        <v>0</v>
      </c>
      <c r="P73" s="5"/>
      <c r="Q73" s="6"/>
      <c r="R73" s="6"/>
      <c r="S73" s="58"/>
      <c r="T73" s="56">
        <f t="shared" si="11"/>
        <v>0</v>
      </c>
    </row>
    <row r="74" spans="1:20" ht="12" hidden="1" customHeight="1" x14ac:dyDescent="0.3">
      <c r="A74" s="41" t="s">
        <v>198</v>
      </c>
      <c r="B74" s="67"/>
      <c r="C74" s="48"/>
      <c r="D74" s="48"/>
      <c r="E74" s="48"/>
      <c r="F74" s="5"/>
      <c r="G74" s="6"/>
      <c r="H74" s="6"/>
      <c r="I74" s="6"/>
      <c r="J74" s="46">
        <f t="shared" si="15"/>
        <v>0</v>
      </c>
      <c r="K74" s="5"/>
      <c r="L74" s="6"/>
      <c r="M74" s="6"/>
      <c r="N74" s="6"/>
      <c r="O74" s="46">
        <f t="shared" si="13"/>
        <v>0</v>
      </c>
      <c r="P74" s="5"/>
      <c r="Q74" s="6"/>
      <c r="R74" s="6"/>
      <c r="S74" s="58"/>
      <c r="T74" s="56">
        <f t="shared" si="11"/>
        <v>0</v>
      </c>
    </row>
    <row r="75" spans="1:20" ht="12" hidden="1" customHeight="1" x14ac:dyDescent="0.3">
      <c r="A75" s="41" t="s">
        <v>199</v>
      </c>
      <c r="B75" s="57"/>
      <c r="C75" s="48"/>
      <c r="D75" s="48"/>
      <c r="E75" s="48"/>
      <c r="F75" s="5"/>
      <c r="G75" s="6"/>
      <c r="H75" s="6"/>
      <c r="I75" s="6"/>
      <c r="J75" s="46">
        <f t="shared" si="15"/>
        <v>0</v>
      </c>
      <c r="K75" s="5"/>
      <c r="L75" s="6"/>
      <c r="M75" s="6"/>
      <c r="N75" s="6"/>
      <c r="O75" s="46">
        <f t="shared" si="13"/>
        <v>0</v>
      </c>
      <c r="P75" s="5"/>
      <c r="Q75" s="6"/>
      <c r="R75" s="6"/>
      <c r="S75" s="58"/>
      <c r="T75" s="56">
        <f t="shared" si="11"/>
        <v>0</v>
      </c>
    </row>
    <row r="76" spans="1:20" ht="12" hidden="1" customHeight="1" x14ac:dyDescent="0.3">
      <c r="A76" s="41" t="s">
        <v>200</v>
      </c>
      <c r="B76" s="57"/>
      <c r="C76" s="48"/>
      <c r="D76" s="48"/>
      <c r="E76" s="48"/>
      <c r="F76" s="5"/>
      <c r="G76" s="6"/>
      <c r="H76" s="6"/>
      <c r="I76" s="6"/>
      <c r="J76" s="46">
        <f t="shared" si="15"/>
        <v>0</v>
      </c>
      <c r="K76" s="5"/>
      <c r="L76" s="6"/>
      <c r="M76" s="6"/>
      <c r="N76" s="6"/>
      <c r="O76" s="46">
        <f t="shared" si="13"/>
        <v>0</v>
      </c>
      <c r="P76" s="5"/>
      <c r="Q76" s="6"/>
      <c r="R76" s="6"/>
      <c r="S76" s="58"/>
      <c r="T76" s="56">
        <f t="shared" si="11"/>
        <v>0</v>
      </c>
    </row>
    <row r="77" spans="1:20" ht="12" hidden="1" customHeight="1" x14ac:dyDescent="0.3">
      <c r="A77" s="41" t="s">
        <v>201</v>
      </c>
      <c r="B77" s="57"/>
      <c r="C77" s="48"/>
      <c r="D77" s="48"/>
      <c r="E77" s="48"/>
      <c r="F77" s="5"/>
      <c r="G77" s="6"/>
      <c r="H77" s="6"/>
      <c r="I77" s="6"/>
      <c r="J77" s="46">
        <f t="shared" si="15"/>
        <v>0</v>
      </c>
      <c r="K77" s="5"/>
      <c r="L77" s="6"/>
      <c r="M77" s="6"/>
      <c r="N77" s="6"/>
      <c r="O77" s="46">
        <f t="shared" si="13"/>
        <v>0</v>
      </c>
      <c r="P77" s="5"/>
      <c r="Q77" s="6"/>
      <c r="R77" s="6"/>
      <c r="S77" s="58"/>
      <c r="T77" s="56">
        <f t="shared" si="11"/>
        <v>0</v>
      </c>
    </row>
    <row r="78" spans="1:20" ht="12" hidden="1" customHeight="1" x14ac:dyDescent="0.3">
      <c r="A78" s="41" t="s">
        <v>202</v>
      </c>
      <c r="B78" s="57"/>
      <c r="C78" s="48"/>
      <c r="D78" s="48"/>
      <c r="E78" s="48"/>
      <c r="F78" s="5"/>
      <c r="G78" s="6"/>
      <c r="H78" s="6"/>
      <c r="I78" s="6"/>
      <c r="J78" s="46">
        <f t="shared" si="15"/>
        <v>0</v>
      </c>
      <c r="K78" s="5"/>
      <c r="L78" s="6"/>
      <c r="M78" s="6"/>
      <c r="N78" s="6"/>
      <c r="O78" s="46">
        <f t="shared" si="13"/>
        <v>0</v>
      </c>
      <c r="P78" s="5"/>
      <c r="Q78" s="6"/>
      <c r="R78" s="6"/>
      <c r="S78" s="58"/>
      <c r="T78" s="56">
        <f t="shared" si="11"/>
        <v>0</v>
      </c>
    </row>
    <row r="79" spans="1:20" ht="12" hidden="1" customHeight="1" x14ac:dyDescent="0.3">
      <c r="A79" s="41" t="s">
        <v>203</v>
      </c>
      <c r="B79" s="57"/>
      <c r="C79" s="48"/>
      <c r="D79" s="48"/>
      <c r="E79" s="48"/>
      <c r="F79" s="5"/>
      <c r="G79" s="6"/>
      <c r="H79" s="6"/>
      <c r="I79" s="6"/>
      <c r="J79" s="46">
        <f t="shared" si="15"/>
        <v>0</v>
      </c>
      <c r="K79" s="5"/>
      <c r="L79" s="6"/>
      <c r="M79" s="6"/>
      <c r="N79" s="6"/>
      <c r="O79" s="46">
        <f t="shared" si="13"/>
        <v>0</v>
      </c>
      <c r="P79" s="5"/>
      <c r="Q79" s="6"/>
      <c r="R79" s="6"/>
      <c r="S79" s="58"/>
      <c r="T79" s="56">
        <f t="shared" si="11"/>
        <v>0</v>
      </c>
    </row>
    <row r="80" spans="1:20" ht="12" hidden="1" customHeight="1" x14ac:dyDescent="0.3">
      <c r="A80" s="41" t="s">
        <v>204</v>
      </c>
      <c r="B80" s="57"/>
      <c r="C80" s="48"/>
      <c r="D80" s="48"/>
      <c r="E80" s="48"/>
      <c r="F80" s="5"/>
      <c r="G80" s="6"/>
      <c r="H80" s="6"/>
      <c r="I80" s="6"/>
      <c r="J80" s="46">
        <f t="shared" si="15"/>
        <v>0</v>
      </c>
      <c r="K80" s="5"/>
      <c r="L80" s="6"/>
      <c r="M80" s="6"/>
      <c r="N80" s="6"/>
      <c r="O80" s="46">
        <f t="shared" si="13"/>
        <v>0</v>
      </c>
      <c r="P80" s="5"/>
      <c r="Q80" s="6"/>
      <c r="R80" s="6"/>
      <c r="S80" s="58"/>
      <c r="T80" s="56">
        <f t="shared" si="11"/>
        <v>0</v>
      </c>
    </row>
    <row r="81" spans="1:20" ht="12" hidden="1" customHeight="1" x14ac:dyDescent="0.3">
      <c r="A81" s="41" t="s">
        <v>205</v>
      </c>
      <c r="B81" s="57"/>
      <c r="C81" s="48"/>
      <c r="D81" s="48"/>
      <c r="E81" s="48"/>
      <c r="F81" s="5"/>
      <c r="G81" s="6"/>
      <c r="H81" s="6"/>
      <c r="I81" s="6"/>
      <c r="J81" s="46">
        <f t="shared" si="15"/>
        <v>0</v>
      </c>
      <c r="K81" s="5"/>
      <c r="L81" s="6"/>
      <c r="M81" s="6"/>
      <c r="N81" s="6"/>
      <c r="O81" s="46">
        <f t="shared" si="13"/>
        <v>0</v>
      </c>
      <c r="P81" s="5"/>
      <c r="Q81" s="6"/>
      <c r="R81" s="6"/>
      <c r="S81" s="58"/>
      <c r="T81" s="56">
        <f t="shared" si="11"/>
        <v>0</v>
      </c>
    </row>
    <row r="82" spans="1:20" ht="12" hidden="1" customHeight="1" x14ac:dyDescent="0.3">
      <c r="A82" s="41" t="s">
        <v>206</v>
      </c>
      <c r="B82" s="57"/>
      <c r="C82" s="48"/>
      <c r="D82" s="48"/>
      <c r="E82" s="48"/>
      <c r="F82" s="5"/>
      <c r="G82" s="6"/>
      <c r="H82" s="6"/>
      <c r="I82" s="6"/>
      <c r="J82" s="46">
        <f t="shared" si="15"/>
        <v>0</v>
      </c>
      <c r="K82" s="5"/>
      <c r="L82" s="6"/>
      <c r="M82" s="6"/>
      <c r="N82" s="6"/>
      <c r="O82" s="46">
        <f t="shared" si="13"/>
        <v>0</v>
      </c>
      <c r="P82" s="5"/>
      <c r="Q82" s="6"/>
      <c r="R82" s="6"/>
      <c r="S82" s="58"/>
      <c r="T82" s="56">
        <f t="shared" si="11"/>
        <v>0</v>
      </c>
    </row>
    <row r="83" spans="1:20" ht="12" hidden="1" customHeight="1" thickBot="1" x14ac:dyDescent="0.3">
      <c r="A83" s="41" t="s">
        <v>207</v>
      </c>
      <c r="B83" s="68"/>
      <c r="C83" s="69"/>
      <c r="D83" s="69"/>
      <c r="E83" s="69"/>
      <c r="F83" s="70"/>
      <c r="G83" s="71"/>
      <c r="H83" s="71"/>
      <c r="I83" s="71"/>
      <c r="J83" s="72">
        <f t="shared" si="15"/>
        <v>0</v>
      </c>
      <c r="K83" s="70"/>
      <c r="L83" s="71"/>
      <c r="M83" s="71"/>
      <c r="N83" s="71"/>
      <c r="O83" s="72">
        <f t="shared" si="13"/>
        <v>0</v>
      </c>
      <c r="P83" s="70"/>
      <c r="Q83" s="71"/>
      <c r="R83" s="71"/>
      <c r="S83" s="73"/>
      <c r="T83" s="107">
        <f t="shared" si="11"/>
        <v>0</v>
      </c>
    </row>
    <row r="84" spans="1:20" ht="12" customHeight="1" thickBot="1" x14ac:dyDescent="0.3">
      <c r="A84" s="74" t="s">
        <v>20</v>
      </c>
      <c r="B84" s="75" t="s">
        <v>21</v>
      </c>
      <c r="C84" s="76">
        <f t="shared" ref="C84:T84" si="16">SUM(C85:C89)</f>
        <v>0</v>
      </c>
      <c r="D84" s="76"/>
      <c r="E84" s="76"/>
      <c r="F84" s="77">
        <f t="shared" si="16"/>
        <v>0</v>
      </c>
      <c r="G84" s="78">
        <f t="shared" si="16"/>
        <v>0</v>
      </c>
      <c r="H84" s="78">
        <f t="shared" si="16"/>
        <v>0</v>
      </c>
      <c r="I84" s="78">
        <f t="shared" si="16"/>
        <v>70.093599999999995</v>
      </c>
      <c r="J84" s="79">
        <f t="shared" si="16"/>
        <v>70.093599999999995</v>
      </c>
      <c r="K84" s="77">
        <f t="shared" si="16"/>
        <v>8.3800000000000008</v>
      </c>
      <c r="L84" s="78">
        <f t="shared" si="16"/>
        <v>62.08</v>
      </c>
      <c r="M84" s="78">
        <f t="shared" si="16"/>
        <v>1.56</v>
      </c>
      <c r="N84" s="78">
        <f t="shared" si="16"/>
        <v>0.44</v>
      </c>
      <c r="O84" s="79">
        <f t="shared" si="16"/>
        <v>72.459999999999994</v>
      </c>
      <c r="P84" s="77">
        <f t="shared" si="16"/>
        <v>0</v>
      </c>
      <c r="Q84" s="78">
        <f t="shared" si="16"/>
        <v>0</v>
      </c>
      <c r="R84" s="78">
        <f t="shared" si="16"/>
        <v>32.347000000000001</v>
      </c>
      <c r="S84" s="78">
        <f t="shared" si="16"/>
        <v>54.010000000000005</v>
      </c>
      <c r="T84" s="123">
        <f t="shared" si="16"/>
        <v>86.356999999999999</v>
      </c>
    </row>
    <row r="85" spans="1:20" s="16" customFormat="1" ht="12" customHeight="1" x14ac:dyDescent="0.25">
      <c r="A85" s="41" t="s">
        <v>185</v>
      </c>
      <c r="B85" s="80" t="s">
        <v>92</v>
      </c>
      <c r="C85" s="51"/>
      <c r="D85" s="51"/>
      <c r="E85" s="51"/>
      <c r="F85" s="83"/>
      <c r="G85" s="84"/>
      <c r="H85" s="84"/>
      <c r="I85" s="84"/>
      <c r="J85" s="54"/>
      <c r="K85" s="83"/>
      <c r="L85" s="84"/>
      <c r="M85" s="84"/>
      <c r="N85" s="84"/>
      <c r="O85" s="54"/>
      <c r="P85" s="83"/>
      <c r="Q85" s="84"/>
      <c r="R85" s="84">
        <v>32.347000000000001</v>
      </c>
      <c r="S85" s="82">
        <v>18.3</v>
      </c>
      <c r="T85" s="52">
        <f>SUM(P85:S85)</f>
        <v>50.647000000000006</v>
      </c>
    </row>
    <row r="86" spans="1:20" s="86" customFormat="1" ht="12" customHeight="1" x14ac:dyDescent="0.25">
      <c r="A86" s="85" t="s">
        <v>22</v>
      </c>
      <c r="B86" s="49" t="s">
        <v>78</v>
      </c>
      <c r="C86" s="48"/>
      <c r="D86" s="48"/>
      <c r="E86" s="48"/>
      <c r="F86" s="44"/>
      <c r="G86" s="45"/>
      <c r="H86" s="45"/>
      <c r="I86" s="45">
        <v>70.093599999999995</v>
      </c>
      <c r="J86" s="1">
        <f>SUM(F86:I86)</f>
        <v>70.093599999999995</v>
      </c>
      <c r="K86" s="44">
        <v>8.3800000000000008</v>
      </c>
      <c r="L86" s="45">
        <v>62.08</v>
      </c>
      <c r="M86" s="45">
        <v>1.56</v>
      </c>
      <c r="N86" s="45">
        <v>0.44</v>
      </c>
      <c r="O86" s="1">
        <f t="shared" ref="O86:O92" si="17">SUM(K86:N86)</f>
        <v>72.459999999999994</v>
      </c>
      <c r="P86" s="44"/>
      <c r="Q86" s="45"/>
      <c r="R86" s="45"/>
      <c r="S86" s="58"/>
      <c r="T86" s="56">
        <f t="shared" si="11"/>
        <v>0</v>
      </c>
    </row>
    <row r="87" spans="1:20" s="86" customFormat="1" ht="14.25" customHeight="1" thickBot="1" x14ac:dyDescent="0.3">
      <c r="A87" s="85" t="s">
        <v>23</v>
      </c>
      <c r="B87" s="49" t="s">
        <v>227</v>
      </c>
      <c r="C87" s="48"/>
      <c r="D87" s="48"/>
      <c r="E87" s="48"/>
      <c r="F87" s="44"/>
      <c r="G87" s="45"/>
      <c r="H87" s="45"/>
      <c r="I87" s="45"/>
      <c r="J87" s="1">
        <f>SUM(F87:I87)</f>
        <v>0</v>
      </c>
      <c r="K87" s="44"/>
      <c r="L87" s="45"/>
      <c r="M87" s="45"/>
      <c r="N87" s="45"/>
      <c r="O87" s="1">
        <f t="shared" si="17"/>
        <v>0</v>
      </c>
      <c r="P87" s="44"/>
      <c r="Q87" s="45"/>
      <c r="R87" s="45"/>
      <c r="S87" s="58">
        <v>35.71</v>
      </c>
      <c r="T87" s="56">
        <f t="shared" si="11"/>
        <v>35.71</v>
      </c>
    </row>
    <row r="88" spans="1:20" s="86" customFormat="1" ht="12" hidden="1" customHeight="1" x14ac:dyDescent="0.3">
      <c r="A88" s="85" t="s">
        <v>24</v>
      </c>
      <c r="B88" s="49"/>
      <c r="C88" s="48"/>
      <c r="D88" s="48"/>
      <c r="E88" s="48"/>
      <c r="F88" s="44"/>
      <c r="G88" s="45"/>
      <c r="H88" s="45"/>
      <c r="I88" s="45"/>
      <c r="J88" s="1">
        <f>SUM(F88:I88)</f>
        <v>0</v>
      </c>
      <c r="K88" s="44"/>
      <c r="L88" s="45"/>
      <c r="M88" s="45"/>
      <c r="N88" s="45"/>
      <c r="O88" s="1">
        <f t="shared" si="17"/>
        <v>0</v>
      </c>
      <c r="P88" s="44"/>
      <c r="Q88" s="45"/>
      <c r="R88" s="45"/>
      <c r="S88" s="2"/>
      <c r="T88" s="56">
        <f t="shared" si="11"/>
        <v>0</v>
      </c>
    </row>
    <row r="89" spans="1:20" s="86" customFormat="1" ht="12" hidden="1" customHeight="1" thickBot="1" x14ac:dyDescent="0.3">
      <c r="A89" s="87" t="s">
        <v>25</v>
      </c>
      <c r="B89" s="88"/>
      <c r="C89" s="69"/>
      <c r="D89" s="69"/>
      <c r="E89" s="69"/>
      <c r="F89" s="89"/>
      <c r="G89" s="90"/>
      <c r="H89" s="90"/>
      <c r="I89" s="90"/>
      <c r="J89" s="91">
        <f>SUM(F89:I89)</f>
        <v>0</v>
      </c>
      <c r="K89" s="89"/>
      <c r="L89" s="90"/>
      <c r="M89" s="90"/>
      <c r="N89" s="90"/>
      <c r="O89" s="91">
        <f t="shared" si="17"/>
        <v>0</v>
      </c>
      <c r="P89" s="89"/>
      <c r="Q89" s="90"/>
      <c r="R89" s="90"/>
      <c r="S89" s="92"/>
      <c r="T89" s="107">
        <f t="shared" si="11"/>
        <v>0</v>
      </c>
    </row>
    <row r="90" spans="1:20" ht="12" customHeight="1" thickBot="1" x14ac:dyDescent="0.3">
      <c r="A90" s="29" t="s">
        <v>26</v>
      </c>
      <c r="B90" s="30" t="s">
        <v>27</v>
      </c>
      <c r="C90" s="31">
        <f>SUM(C91:C99)</f>
        <v>0</v>
      </c>
      <c r="D90" s="31"/>
      <c r="E90" s="31"/>
      <c r="F90" s="32">
        <f t="shared" ref="F90:S90" si="18">SUM(F91:F99)</f>
        <v>16.26951</v>
      </c>
      <c r="G90" s="33">
        <f t="shared" si="18"/>
        <v>16.884370000000001</v>
      </c>
      <c r="H90" s="33">
        <f t="shared" si="18"/>
        <v>165.3877</v>
      </c>
      <c r="I90" s="33">
        <f t="shared" si="18"/>
        <v>100.06581</v>
      </c>
      <c r="J90" s="34">
        <f t="shared" si="18"/>
        <v>298.60739000000001</v>
      </c>
      <c r="K90" s="32">
        <f t="shared" si="18"/>
        <v>9.1162800000000015</v>
      </c>
      <c r="L90" s="33">
        <f t="shared" si="18"/>
        <v>62.081400000000002</v>
      </c>
      <c r="M90" s="33">
        <f t="shared" si="18"/>
        <v>1.69604</v>
      </c>
      <c r="N90" s="33">
        <f t="shared" si="18"/>
        <v>1.6886800000000002</v>
      </c>
      <c r="O90" s="34">
        <f t="shared" si="18"/>
        <v>74.582399999999993</v>
      </c>
      <c r="P90" s="32">
        <f t="shared" si="18"/>
        <v>0</v>
      </c>
      <c r="Q90" s="33">
        <f t="shared" si="18"/>
        <v>0</v>
      </c>
      <c r="R90" s="33">
        <f t="shared" si="18"/>
        <v>75.477000000000004</v>
      </c>
      <c r="S90" s="33">
        <f t="shared" si="18"/>
        <v>107.25999999999999</v>
      </c>
      <c r="T90" s="121">
        <f t="shared" si="11"/>
        <v>182.73699999999999</v>
      </c>
    </row>
    <row r="91" spans="1:20" ht="12" customHeight="1" x14ac:dyDescent="0.25">
      <c r="A91" s="85" t="s">
        <v>28</v>
      </c>
      <c r="B91" s="49" t="s">
        <v>75</v>
      </c>
      <c r="C91" s="48"/>
      <c r="D91" s="48"/>
      <c r="E91" s="48"/>
      <c r="F91" s="44">
        <v>16.26951</v>
      </c>
      <c r="G91" s="45">
        <v>16.884370000000001</v>
      </c>
      <c r="H91" s="45">
        <v>165.3877</v>
      </c>
      <c r="I91" s="45">
        <v>29.97221</v>
      </c>
      <c r="J91" s="46">
        <f>SUM(F91:I91)</f>
        <v>228.51379</v>
      </c>
      <c r="K91" s="44">
        <v>0.73628000000000005</v>
      </c>
      <c r="L91" s="45"/>
      <c r="M91" s="45">
        <v>0.13854</v>
      </c>
      <c r="N91" s="45">
        <v>1.2461800000000001</v>
      </c>
      <c r="O91" s="1">
        <f t="shared" si="17"/>
        <v>2.121</v>
      </c>
      <c r="P91" s="44"/>
      <c r="Q91" s="45"/>
      <c r="R91" s="45"/>
      <c r="S91" s="2"/>
      <c r="T91" s="56">
        <f t="shared" si="11"/>
        <v>0</v>
      </c>
    </row>
    <row r="92" spans="1:20" s="93" customFormat="1" ht="12" customHeight="1" x14ac:dyDescent="0.25">
      <c r="A92" s="85" t="s">
        <v>29</v>
      </c>
      <c r="B92" s="49" t="s">
        <v>78</v>
      </c>
      <c r="C92" s="48"/>
      <c r="D92" s="48"/>
      <c r="E92" s="48"/>
      <c r="F92" s="44"/>
      <c r="G92" s="45"/>
      <c r="H92" s="45"/>
      <c r="I92" s="45">
        <v>70.093599999999995</v>
      </c>
      <c r="J92" s="46">
        <f>SUM(F92:I92)</f>
        <v>70.093599999999995</v>
      </c>
      <c r="K92" s="44">
        <v>8.3800000000000008</v>
      </c>
      <c r="L92" s="45">
        <v>62.081400000000002</v>
      </c>
      <c r="M92" s="45">
        <v>1.5575000000000001</v>
      </c>
      <c r="N92" s="45">
        <v>0.4425</v>
      </c>
      <c r="O92" s="1">
        <f t="shared" si="17"/>
        <v>72.461399999999998</v>
      </c>
      <c r="P92" s="44"/>
      <c r="Q92" s="45"/>
      <c r="R92" s="45"/>
      <c r="S92" s="2"/>
      <c r="T92" s="56">
        <f t="shared" ref="T92" si="19">SUM(P92:S92)</f>
        <v>0</v>
      </c>
    </row>
    <row r="93" spans="1:20" s="60" customFormat="1" ht="12" customHeight="1" x14ac:dyDescent="0.25">
      <c r="A93" s="85" t="s">
        <v>30</v>
      </c>
      <c r="B93" s="80" t="s">
        <v>92</v>
      </c>
      <c r="C93" s="48"/>
      <c r="D93" s="48"/>
      <c r="E93" s="48"/>
      <c r="F93" s="44"/>
      <c r="G93" s="45"/>
      <c r="H93" s="45"/>
      <c r="I93" s="45"/>
      <c r="J93" s="46"/>
      <c r="K93" s="44"/>
      <c r="L93" s="45"/>
      <c r="M93" s="45"/>
      <c r="N93" s="45"/>
      <c r="O93" s="1"/>
      <c r="P93" s="44"/>
      <c r="Q93" s="45"/>
      <c r="R93" s="45">
        <v>75.477000000000004</v>
      </c>
      <c r="S93" s="2">
        <v>42.5</v>
      </c>
      <c r="T93" s="56">
        <f>SUM(P93:S93)</f>
        <v>117.977</v>
      </c>
    </row>
    <row r="94" spans="1:20" ht="12" customHeight="1" x14ac:dyDescent="0.25">
      <c r="A94" s="85" t="s">
        <v>31</v>
      </c>
      <c r="B94" s="80" t="s">
        <v>93</v>
      </c>
      <c r="C94" s="48"/>
      <c r="D94" s="48"/>
      <c r="E94" s="48"/>
      <c r="F94" s="44"/>
      <c r="G94" s="45"/>
      <c r="H94" s="45"/>
      <c r="I94" s="45"/>
      <c r="J94" s="46">
        <f t="shared" ref="J94:J99" si="20">SUM(F94:I94)</f>
        <v>0</v>
      </c>
      <c r="K94" s="44"/>
      <c r="L94" s="45"/>
      <c r="M94" s="45"/>
      <c r="N94" s="45"/>
      <c r="O94" s="46">
        <f t="shared" ref="O94:O102" si="21">SUM(K94:N94)</f>
        <v>0</v>
      </c>
      <c r="P94" s="44"/>
      <c r="Q94" s="45"/>
      <c r="R94" s="45"/>
      <c r="S94" s="2">
        <v>30.39</v>
      </c>
      <c r="T94" s="56">
        <f t="shared" si="11"/>
        <v>30.39</v>
      </c>
    </row>
    <row r="95" spans="1:20" ht="12" customHeight="1" thickBot="1" x14ac:dyDescent="0.3">
      <c r="A95" s="85" t="s">
        <v>32</v>
      </c>
      <c r="B95" s="49" t="s">
        <v>227</v>
      </c>
      <c r="C95" s="48"/>
      <c r="D95" s="48"/>
      <c r="E95" s="48"/>
      <c r="F95" s="44"/>
      <c r="G95" s="45"/>
      <c r="H95" s="45"/>
      <c r="I95" s="45"/>
      <c r="J95" s="46">
        <f t="shared" si="20"/>
        <v>0</v>
      </c>
      <c r="K95" s="44"/>
      <c r="L95" s="45"/>
      <c r="M95" s="45"/>
      <c r="N95" s="45"/>
      <c r="O95" s="46">
        <f t="shared" si="21"/>
        <v>0</v>
      </c>
      <c r="P95" s="44"/>
      <c r="Q95" s="45"/>
      <c r="R95" s="45"/>
      <c r="S95" s="2">
        <v>34.369999999999997</v>
      </c>
      <c r="T95" s="56">
        <f t="shared" si="11"/>
        <v>34.369999999999997</v>
      </c>
    </row>
    <row r="96" spans="1:20" ht="12" hidden="1" customHeight="1" x14ac:dyDescent="0.3">
      <c r="A96" s="85" t="s">
        <v>33</v>
      </c>
      <c r="B96" s="67"/>
      <c r="C96" s="48"/>
      <c r="D96" s="48"/>
      <c r="E96" s="48"/>
      <c r="F96" s="44"/>
      <c r="G96" s="45"/>
      <c r="H96" s="45"/>
      <c r="I96" s="45"/>
      <c r="J96" s="46">
        <f t="shared" si="20"/>
        <v>0</v>
      </c>
      <c r="K96" s="44"/>
      <c r="L96" s="45"/>
      <c r="M96" s="45"/>
      <c r="N96" s="45"/>
      <c r="O96" s="46">
        <f t="shared" si="21"/>
        <v>0</v>
      </c>
      <c r="P96" s="44"/>
      <c r="Q96" s="45"/>
      <c r="R96" s="45"/>
      <c r="S96" s="2"/>
      <c r="T96" s="56">
        <f t="shared" si="11"/>
        <v>0</v>
      </c>
    </row>
    <row r="97" spans="1:20" ht="12" hidden="1" customHeight="1" x14ac:dyDescent="0.3">
      <c r="A97" s="85" t="s">
        <v>34</v>
      </c>
      <c r="B97" s="67"/>
      <c r="C97" s="48"/>
      <c r="D97" s="48"/>
      <c r="E97" s="48"/>
      <c r="F97" s="44"/>
      <c r="G97" s="45"/>
      <c r="H97" s="45"/>
      <c r="I97" s="45"/>
      <c r="J97" s="46">
        <f t="shared" si="20"/>
        <v>0</v>
      </c>
      <c r="K97" s="44"/>
      <c r="L97" s="45"/>
      <c r="M97" s="45"/>
      <c r="N97" s="45"/>
      <c r="O97" s="46">
        <f t="shared" si="21"/>
        <v>0</v>
      </c>
      <c r="P97" s="44"/>
      <c r="Q97" s="45"/>
      <c r="R97" s="45"/>
      <c r="S97" s="2"/>
      <c r="T97" s="56">
        <f t="shared" si="11"/>
        <v>0</v>
      </c>
    </row>
    <row r="98" spans="1:20" ht="12" hidden="1" customHeight="1" x14ac:dyDescent="0.3">
      <c r="A98" s="85" t="s">
        <v>35</v>
      </c>
      <c r="B98" s="67"/>
      <c r="C98" s="48"/>
      <c r="D98" s="48"/>
      <c r="E98" s="48"/>
      <c r="F98" s="44"/>
      <c r="G98" s="45"/>
      <c r="H98" s="45"/>
      <c r="I98" s="45"/>
      <c r="J98" s="46">
        <f t="shared" si="20"/>
        <v>0</v>
      </c>
      <c r="K98" s="44"/>
      <c r="L98" s="45"/>
      <c r="M98" s="45"/>
      <c r="N98" s="45"/>
      <c r="O98" s="46">
        <f t="shared" si="21"/>
        <v>0</v>
      </c>
      <c r="P98" s="44"/>
      <c r="Q98" s="45"/>
      <c r="R98" s="45"/>
      <c r="S98" s="2"/>
      <c r="T98" s="56">
        <f t="shared" si="11"/>
        <v>0</v>
      </c>
    </row>
    <row r="99" spans="1:20" ht="12" hidden="1" customHeight="1" thickBot="1" x14ac:dyDescent="0.3">
      <c r="A99" s="87" t="s">
        <v>36</v>
      </c>
      <c r="B99" s="68"/>
      <c r="C99" s="69"/>
      <c r="D99" s="69"/>
      <c r="E99" s="69"/>
      <c r="F99" s="89"/>
      <c r="G99" s="90"/>
      <c r="H99" s="90"/>
      <c r="I99" s="90"/>
      <c r="J99" s="72">
        <f t="shared" si="20"/>
        <v>0</v>
      </c>
      <c r="K99" s="89"/>
      <c r="L99" s="90"/>
      <c r="M99" s="90"/>
      <c r="N99" s="90"/>
      <c r="O99" s="72">
        <f t="shared" si="21"/>
        <v>0</v>
      </c>
      <c r="P99" s="89"/>
      <c r="Q99" s="90"/>
      <c r="R99" s="90"/>
      <c r="S99" s="92"/>
      <c r="T99" s="107">
        <f t="shared" si="11"/>
        <v>0</v>
      </c>
    </row>
    <row r="100" spans="1:20" ht="12" customHeight="1" thickBot="1" x14ac:dyDescent="0.3">
      <c r="A100" s="29" t="s">
        <v>37</v>
      </c>
      <c r="B100" s="94" t="s">
        <v>38</v>
      </c>
      <c r="C100" s="95">
        <f>SUM(C101:C112)</f>
        <v>0</v>
      </c>
      <c r="D100" s="95"/>
      <c r="E100" s="95"/>
      <c r="F100" s="96">
        <f t="shared" ref="F100:P100" si="22">SUM(F101:F112)</f>
        <v>0</v>
      </c>
      <c r="G100" s="97">
        <f t="shared" si="22"/>
        <v>0</v>
      </c>
      <c r="H100" s="97">
        <f t="shared" si="22"/>
        <v>0</v>
      </c>
      <c r="I100" s="97">
        <f t="shared" si="22"/>
        <v>0</v>
      </c>
      <c r="J100" s="98">
        <f t="shared" si="22"/>
        <v>0</v>
      </c>
      <c r="K100" s="96">
        <f t="shared" si="22"/>
        <v>0</v>
      </c>
      <c r="L100" s="97">
        <f t="shared" si="22"/>
        <v>0</v>
      </c>
      <c r="M100" s="97">
        <f t="shared" si="22"/>
        <v>0</v>
      </c>
      <c r="N100" s="97">
        <f t="shared" si="22"/>
        <v>0</v>
      </c>
      <c r="O100" s="98">
        <f t="shared" si="22"/>
        <v>0</v>
      </c>
      <c r="P100" s="96">
        <f t="shared" si="22"/>
        <v>0</v>
      </c>
      <c r="Q100" s="97">
        <f>SUM(Q101:Q120)</f>
        <v>7.69</v>
      </c>
      <c r="R100" s="97">
        <f>SUM(R101:R120)</f>
        <v>1.8</v>
      </c>
      <c r="S100" s="97">
        <f>SUM(S101:S120)</f>
        <v>440.89</v>
      </c>
      <c r="T100" s="124">
        <f>SUM(T101:T120)</f>
        <v>450.38000000000005</v>
      </c>
    </row>
    <row r="101" spans="1:20" ht="12" customHeight="1" x14ac:dyDescent="0.25">
      <c r="A101" s="41" t="s">
        <v>236</v>
      </c>
      <c r="B101" s="99" t="s">
        <v>39</v>
      </c>
      <c r="C101" s="51"/>
      <c r="D101" s="51"/>
      <c r="E101" s="51"/>
      <c r="F101" s="83"/>
      <c r="G101" s="84"/>
      <c r="H101" s="84"/>
      <c r="I101" s="84"/>
      <c r="J101" s="81">
        <f>SUM(F101:I101)</f>
        <v>0</v>
      </c>
      <c r="K101" s="83"/>
      <c r="L101" s="84"/>
      <c r="M101" s="84"/>
      <c r="N101" s="84"/>
      <c r="O101" s="81">
        <f t="shared" si="21"/>
        <v>0</v>
      </c>
      <c r="P101" s="83"/>
      <c r="Q101" s="84"/>
      <c r="R101" s="84"/>
      <c r="S101" s="53"/>
      <c r="T101" s="52">
        <f t="shared" si="11"/>
        <v>0</v>
      </c>
    </row>
    <row r="102" spans="1:20" ht="12" customHeight="1" x14ac:dyDescent="0.25">
      <c r="A102" s="41" t="s">
        <v>237</v>
      </c>
      <c r="B102" s="100" t="s">
        <v>40</v>
      </c>
      <c r="C102" s="48"/>
      <c r="D102" s="48"/>
      <c r="E102" s="48"/>
      <c r="F102" s="44"/>
      <c r="G102" s="45"/>
      <c r="H102" s="45"/>
      <c r="I102" s="45"/>
      <c r="J102" s="46">
        <f t="shared" ref="J102:J112" si="23">SUM(F102:I102)</f>
        <v>0</v>
      </c>
      <c r="K102" s="44"/>
      <c r="L102" s="45"/>
      <c r="M102" s="45"/>
      <c r="N102" s="45"/>
      <c r="O102" s="46">
        <f t="shared" si="21"/>
        <v>0</v>
      </c>
      <c r="P102" s="44"/>
      <c r="Q102" s="45"/>
      <c r="R102" s="45"/>
      <c r="S102" s="2"/>
      <c r="T102" s="56">
        <f t="shared" si="11"/>
        <v>0</v>
      </c>
    </row>
    <row r="103" spans="1:20" ht="12" customHeight="1" x14ac:dyDescent="0.25">
      <c r="A103" s="41" t="s">
        <v>238</v>
      </c>
      <c r="B103" s="57" t="s">
        <v>91</v>
      </c>
      <c r="C103" s="48"/>
      <c r="D103" s="48"/>
      <c r="E103" s="48"/>
      <c r="F103" s="5"/>
      <c r="G103" s="6"/>
      <c r="H103" s="6"/>
      <c r="I103" s="6"/>
      <c r="J103" s="56"/>
      <c r="K103" s="5"/>
      <c r="L103" s="6"/>
      <c r="M103" s="6"/>
      <c r="N103" s="6">
        <v>0</v>
      </c>
      <c r="O103" s="56">
        <f>SUM(K103:N103)</f>
        <v>0</v>
      </c>
      <c r="P103" s="5"/>
      <c r="Q103" s="6">
        <v>3.24</v>
      </c>
      <c r="R103" s="45"/>
      <c r="S103" s="2"/>
      <c r="T103" s="56">
        <f t="shared" ref="T103" si="24">SUM(P103:S103)</f>
        <v>3.24</v>
      </c>
    </row>
    <row r="104" spans="1:20" s="60" customFormat="1" ht="12" customHeight="1" x14ac:dyDescent="0.25">
      <c r="A104" s="41" t="s">
        <v>239</v>
      </c>
      <c r="B104" s="80" t="s">
        <v>92</v>
      </c>
      <c r="C104" s="48"/>
      <c r="D104" s="48"/>
      <c r="E104" s="48"/>
      <c r="F104" s="5"/>
      <c r="G104" s="6"/>
      <c r="H104" s="6"/>
      <c r="I104" s="6"/>
      <c r="J104" s="56"/>
      <c r="K104" s="5"/>
      <c r="L104" s="6"/>
      <c r="M104" s="6"/>
      <c r="N104" s="6"/>
      <c r="O104" s="56"/>
      <c r="P104" s="5"/>
      <c r="Q104" s="6">
        <v>0.45</v>
      </c>
      <c r="R104" s="45">
        <v>0.6</v>
      </c>
      <c r="S104" s="2">
        <v>31.86</v>
      </c>
      <c r="T104" s="56">
        <f>SUM(P104:S104)</f>
        <v>32.909999999999997</v>
      </c>
    </row>
    <row r="105" spans="1:20" ht="12" customHeight="1" x14ac:dyDescent="0.25">
      <c r="A105" s="41" t="s">
        <v>240</v>
      </c>
      <c r="B105" s="49" t="s">
        <v>235</v>
      </c>
      <c r="C105" s="48"/>
      <c r="D105" s="48"/>
      <c r="E105" s="48"/>
      <c r="F105" s="5"/>
      <c r="G105" s="6"/>
      <c r="H105" s="6"/>
      <c r="I105" s="6"/>
      <c r="J105" s="56">
        <f t="shared" ref="J105" si="25">SUM(F105:I105)</f>
        <v>0</v>
      </c>
      <c r="K105" s="5"/>
      <c r="L105" s="6"/>
      <c r="M105" s="6"/>
      <c r="N105" s="6">
        <v>0</v>
      </c>
      <c r="O105" s="56">
        <f t="shared" ref="O105" si="26">SUM(K105:N105)</f>
        <v>0</v>
      </c>
      <c r="P105" s="5"/>
      <c r="Q105" s="6">
        <v>0</v>
      </c>
      <c r="R105" s="6">
        <v>0</v>
      </c>
      <c r="S105" s="2">
        <v>49.51</v>
      </c>
      <c r="T105" s="56">
        <f t="shared" ref="T105:T120" si="27">SUM(P105:S105)</f>
        <v>49.51</v>
      </c>
    </row>
    <row r="106" spans="1:20" ht="12" customHeight="1" x14ac:dyDescent="0.25">
      <c r="A106" s="41" t="s">
        <v>241</v>
      </c>
      <c r="B106" s="49" t="s">
        <v>234</v>
      </c>
      <c r="C106" s="48"/>
      <c r="D106" s="48"/>
      <c r="E106" s="48"/>
      <c r="F106" s="5"/>
      <c r="G106" s="6"/>
      <c r="H106" s="6"/>
      <c r="I106" s="6"/>
      <c r="J106" s="56"/>
      <c r="K106" s="5"/>
      <c r="L106" s="6"/>
      <c r="M106" s="6"/>
      <c r="N106" s="6"/>
      <c r="O106" s="56"/>
      <c r="P106" s="5"/>
      <c r="Q106" s="6"/>
      <c r="R106" s="6"/>
      <c r="S106" s="2">
        <v>9.8800000000000008</v>
      </c>
      <c r="T106" s="56">
        <f t="shared" si="27"/>
        <v>9.8800000000000008</v>
      </c>
    </row>
    <row r="107" spans="1:20" ht="12" customHeight="1" x14ac:dyDescent="0.25">
      <c r="A107" s="41" t="s">
        <v>242</v>
      </c>
      <c r="B107" s="80" t="s">
        <v>93</v>
      </c>
      <c r="C107" s="48"/>
      <c r="D107" s="48"/>
      <c r="E107" s="48"/>
      <c r="F107" s="5"/>
      <c r="G107" s="6"/>
      <c r="H107" s="6"/>
      <c r="I107" s="6"/>
      <c r="J107" s="56"/>
      <c r="K107" s="5"/>
      <c r="L107" s="6"/>
      <c r="M107" s="6"/>
      <c r="N107" s="6"/>
      <c r="O107" s="56"/>
      <c r="P107" s="5">
        <v>0</v>
      </c>
      <c r="Q107" s="6"/>
      <c r="R107" s="45">
        <v>0</v>
      </c>
      <c r="S107" s="2">
        <v>136.5</v>
      </c>
      <c r="T107" s="56">
        <f t="shared" si="27"/>
        <v>136.5</v>
      </c>
    </row>
    <row r="108" spans="1:20" ht="12" customHeight="1" x14ac:dyDescent="0.25">
      <c r="A108" s="41" t="s">
        <v>243</v>
      </c>
      <c r="B108" s="57" t="s">
        <v>213</v>
      </c>
      <c r="C108" s="61"/>
      <c r="D108" s="61"/>
      <c r="E108" s="61"/>
      <c r="F108" s="5"/>
      <c r="G108" s="6"/>
      <c r="H108" s="62"/>
      <c r="I108" s="6"/>
      <c r="J108" s="63"/>
      <c r="K108" s="5"/>
      <c r="L108" s="6"/>
      <c r="M108" s="62"/>
      <c r="N108" s="6"/>
      <c r="O108" s="56">
        <f t="shared" ref="O108:O109" si="28">SUM(K108:N108)</f>
        <v>0</v>
      </c>
      <c r="P108" s="5"/>
      <c r="Q108" s="2"/>
      <c r="R108" s="2">
        <v>0</v>
      </c>
      <c r="S108" s="2">
        <v>14.3</v>
      </c>
      <c r="T108" s="56">
        <f t="shared" si="27"/>
        <v>14.3</v>
      </c>
    </row>
    <row r="109" spans="1:20" ht="12" customHeight="1" x14ac:dyDescent="0.25">
      <c r="A109" s="41" t="s">
        <v>244</v>
      </c>
      <c r="B109" s="57" t="s">
        <v>79</v>
      </c>
      <c r="C109" s="48"/>
      <c r="D109" s="48"/>
      <c r="E109" s="48"/>
      <c r="F109" s="5"/>
      <c r="G109" s="6"/>
      <c r="H109" s="6"/>
      <c r="I109" s="6"/>
      <c r="J109" s="56">
        <f t="shared" ref="J109" si="29">SUM(F109:I109)</f>
        <v>0</v>
      </c>
      <c r="K109" s="5"/>
      <c r="L109" s="6"/>
      <c r="M109" s="6"/>
      <c r="N109" s="6"/>
      <c r="O109" s="56">
        <f t="shared" si="28"/>
        <v>0</v>
      </c>
      <c r="P109" s="5"/>
      <c r="Q109" s="6"/>
      <c r="R109" s="6">
        <v>0</v>
      </c>
      <c r="S109" s="62">
        <v>20</v>
      </c>
      <c r="T109" s="56">
        <f t="shared" si="27"/>
        <v>20</v>
      </c>
    </row>
    <row r="110" spans="1:20" ht="12" customHeight="1" x14ac:dyDescent="0.25">
      <c r="A110" s="41" t="s">
        <v>245</v>
      </c>
      <c r="B110" s="57" t="s">
        <v>264</v>
      </c>
      <c r="C110" s="48"/>
      <c r="D110" s="48"/>
      <c r="E110" s="48"/>
      <c r="F110" s="44"/>
      <c r="G110" s="45"/>
      <c r="H110" s="45"/>
      <c r="I110" s="45"/>
      <c r="J110" s="46">
        <f t="shared" si="23"/>
        <v>0</v>
      </c>
      <c r="K110" s="44"/>
      <c r="L110" s="45"/>
      <c r="M110" s="45"/>
      <c r="N110" s="45"/>
      <c r="O110" s="46"/>
      <c r="P110" s="44"/>
      <c r="Q110" s="45"/>
      <c r="R110" s="45"/>
      <c r="S110" s="2">
        <v>28</v>
      </c>
      <c r="T110" s="56">
        <f t="shared" si="27"/>
        <v>28</v>
      </c>
    </row>
    <row r="111" spans="1:20" ht="12" customHeight="1" x14ac:dyDescent="0.25">
      <c r="A111" s="41" t="s">
        <v>246</v>
      </c>
      <c r="B111" s="57" t="s">
        <v>90</v>
      </c>
      <c r="C111" s="48"/>
      <c r="D111" s="48"/>
      <c r="E111" s="48"/>
      <c r="F111" s="44"/>
      <c r="G111" s="45"/>
      <c r="H111" s="45"/>
      <c r="I111" s="45"/>
      <c r="J111" s="46">
        <f t="shared" si="23"/>
        <v>0</v>
      </c>
      <c r="K111" s="44"/>
      <c r="L111" s="45"/>
      <c r="M111" s="45"/>
      <c r="N111" s="45"/>
      <c r="O111" s="46"/>
      <c r="P111" s="44"/>
      <c r="Q111" s="45"/>
      <c r="R111" s="45"/>
      <c r="S111" s="2">
        <v>15</v>
      </c>
      <c r="T111" s="56">
        <f t="shared" si="27"/>
        <v>15</v>
      </c>
    </row>
    <row r="112" spans="1:20" ht="12" customHeight="1" x14ac:dyDescent="0.25">
      <c r="A112" s="41" t="s">
        <v>247</v>
      </c>
      <c r="B112" s="57" t="s">
        <v>208</v>
      </c>
      <c r="C112" s="48"/>
      <c r="D112" s="48"/>
      <c r="E112" s="48"/>
      <c r="F112" s="44"/>
      <c r="G112" s="45"/>
      <c r="H112" s="45"/>
      <c r="I112" s="45"/>
      <c r="J112" s="46">
        <f t="shared" si="23"/>
        <v>0</v>
      </c>
      <c r="K112" s="44"/>
      <c r="L112" s="45"/>
      <c r="M112" s="45"/>
      <c r="N112" s="45"/>
      <c r="O112" s="46"/>
      <c r="P112" s="44"/>
      <c r="Q112" s="45"/>
      <c r="R112" s="45"/>
      <c r="S112" s="2">
        <v>15</v>
      </c>
      <c r="T112" s="56">
        <f t="shared" si="27"/>
        <v>15</v>
      </c>
    </row>
    <row r="113" spans="1:20" ht="12" customHeight="1" x14ac:dyDescent="0.25">
      <c r="A113" s="41" t="s">
        <v>248</v>
      </c>
      <c r="B113" s="57" t="s">
        <v>216</v>
      </c>
      <c r="C113" s="69"/>
      <c r="D113" s="69"/>
      <c r="E113" s="69"/>
      <c r="F113" s="89"/>
      <c r="G113" s="90"/>
      <c r="H113" s="90"/>
      <c r="I113" s="90"/>
      <c r="J113" s="72"/>
      <c r="K113" s="89"/>
      <c r="L113" s="90"/>
      <c r="M113" s="90"/>
      <c r="N113" s="90"/>
      <c r="O113" s="72"/>
      <c r="P113" s="89"/>
      <c r="Q113" s="90"/>
      <c r="R113" s="90"/>
      <c r="S113" s="92">
        <v>20</v>
      </c>
      <c r="T113" s="107">
        <f t="shared" si="27"/>
        <v>20</v>
      </c>
    </row>
    <row r="114" spans="1:20" ht="12" customHeight="1" x14ac:dyDescent="0.25">
      <c r="A114" s="41" t="s">
        <v>249</v>
      </c>
      <c r="B114" s="57" t="s">
        <v>217</v>
      </c>
      <c r="C114" s="69"/>
      <c r="D114" s="69"/>
      <c r="E114" s="69"/>
      <c r="F114" s="89"/>
      <c r="G114" s="90"/>
      <c r="H114" s="90"/>
      <c r="I114" s="90"/>
      <c r="J114" s="72"/>
      <c r="K114" s="89"/>
      <c r="L114" s="90"/>
      <c r="M114" s="90"/>
      <c r="N114" s="90"/>
      <c r="O114" s="72"/>
      <c r="P114" s="89"/>
      <c r="Q114" s="90"/>
      <c r="R114" s="90"/>
      <c r="S114" s="92">
        <v>50</v>
      </c>
      <c r="T114" s="107">
        <f t="shared" si="27"/>
        <v>50</v>
      </c>
    </row>
    <row r="115" spans="1:20" ht="12" customHeight="1" x14ac:dyDescent="0.25">
      <c r="A115" s="41" t="s">
        <v>250</v>
      </c>
      <c r="B115" s="64" t="s">
        <v>263</v>
      </c>
      <c r="C115" s="69"/>
      <c r="D115" s="69"/>
      <c r="E115" s="69"/>
      <c r="F115" s="89"/>
      <c r="G115" s="90"/>
      <c r="H115" s="90"/>
      <c r="I115" s="90"/>
      <c r="J115" s="72"/>
      <c r="K115" s="89"/>
      <c r="L115" s="90"/>
      <c r="M115" s="90"/>
      <c r="N115" s="90"/>
      <c r="O115" s="72"/>
      <c r="P115" s="89"/>
      <c r="Q115" s="90"/>
      <c r="R115" s="90"/>
      <c r="S115" s="92">
        <v>14</v>
      </c>
      <c r="T115" s="107">
        <f t="shared" si="27"/>
        <v>14</v>
      </c>
    </row>
    <row r="116" spans="1:20" ht="12" customHeight="1" x14ac:dyDescent="0.25">
      <c r="A116" s="41" t="s">
        <v>251</v>
      </c>
      <c r="B116" s="49" t="s">
        <v>225</v>
      </c>
      <c r="C116" s="69"/>
      <c r="D116" s="69"/>
      <c r="E116" s="69"/>
      <c r="F116" s="89"/>
      <c r="G116" s="90"/>
      <c r="H116" s="90"/>
      <c r="I116" s="90"/>
      <c r="J116" s="72"/>
      <c r="K116" s="89"/>
      <c r="L116" s="90"/>
      <c r="M116" s="90"/>
      <c r="N116" s="90"/>
      <c r="O116" s="72"/>
      <c r="P116" s="89"/>
      <c r="Q116" s="90"/>
      <c r="R116" s="90"/>
      <c r="S116" s="92">
        <v>10</v>
      </c>
      <c r="T116" s="107">
        <f t="shared" si="27"/>
        <v>10</v>
      </c>
    </row>
    <row r="117" spans="1:20" ht="12" customHeight="1" x14ac:dyDescent="0.25">
      <c r="A117" s="41" t="s">
        <v>252</v>
      </c>
      <c r="B117" s="49" t="s">
        <v>226</v>
      </c>
      <c r="C117" s="69"/>
      <c r="D117" s="69"/>
      <c r="E117" s="69"/>
      <c r="F117" s="89"/>
      <c r="G117" s="90"/>
      <c r="H117" s="90"/>
      <c r="I117" s="90"/>
      <c r="J117" s="72"/>
      <c r="K117" s="89"/>
      <c r="L117" s="90"/>
      <c r="M117" s="90"/>
      <c r="N117" s="90"/>
      <c r="O117" s="72"/>
      <c r="P117" s="89"/>
      <c r="Q117" s="90"/>
      <c r="R117" s="90">
        <v>0.46</v>
      </c>
      <c r="S117" s="92">
        <v>16.899999999999999</v>
      </c>
      <c r="T117" s="107">
        <f t="shared" si="27"/>
        <v>17.36</v>
      </c>
    </row>
    <row r="118" spans="1:20" ht="12" customHeight="1" x14ac:dyDescent="0.25">
      <c r="A118" s="41" t="s">
        <v>253</v>
      </c>
      <c r="B118" s="49" t="s">
        <v>227</v>
      </c>
      <c r="C118" s="69"/>
      <c r="D118" s="69"/>
      <c r="E118" s="69"/>
      <c r="F118" s="89"/>
      <c r="G118" s="90"/>
      <c r="H118" s="90"/>
      <c r="I118" s="90"/>
      <c r="J118" s="72"/>
      <c r="K118" s="89"/>
      <c r="L118" s="90"/>
      <c r="M118" s="90"/>
      <c r="N118" s="90"/>
      <c r="O118" s="72"/>
      <c r="P118" s="89"/>
      <c r="Q118" s="90">
        <v>4</v>
      </c>
      <c r="R118" s="90"/>
      <c r="S118" s="92">
        <v>3.5</v>
      </c>
      <c r="T118" s="107">
        <f t="shared" si="27"/>
        <v>7.5</v>
      </c>
    </row>
    <row r="119" spans="1:20" ht="12" customHeight="1" x14ac:dyDescent="0.25">
      <c r="A119" s="41" t="s">
        <v>254</v>
      </c>
      <c r="B119" s="65" t="s">
        <v>232</v>
      </c>
      <c r="C119" s="69"/>
      <c r="D119" s="69"/>
      <c r="E119" s="69"/>
      <c r="F119" s="89"/>
      <c r="G119" s="90"/>
      <c r="H119" s="90"/>
      <c r="I119" s="90"/>
      <c r="J119" s="72"/>
      <c r="K119" s="89"/>
      <c r="L119" s="90"/>
      <c r="M119" s="90"/>
      <c r="N119" s="90"/>
      <c r="O119" s="72"/>
      <c r="P119" s="89"/>
      <c r="Q119" s="90"/>
      <c r="R119" s="90"/>
      <c r="S119" s="92">
        <v>6.44</v>
      </c>
      <c r="T119" s="107">
        <f t="shared" si="27"/>
        <v>6.44</v>
      </c>
    </row>
    <row r="120" spans="1:20" ht="12" customHeight="1" thickBot="1" x14ac:dyDescent="0.3">
      <c r="A120" s="41" t="s">
        <v>255</v>
      </c>
      <c r="B120" s="65" t="s">
        <v>233</v>
      </c>
      <c r="C120" s="69"/>
      <c r="D120" s="69"/>
      <c r="E120" s="69"/>
      <c r="F120" s="89"/>
      <c r="G120" s="90"/>
      <c r="H120" s="90"/>
      <c r="I120" s="90"/>
      <c r="J120" s="72"/>
      <c r="K120" s="89"/>
      <c r="L120" s="90"/>
      <c r="M120" s="90"/>
      <c r="N120" s="90"/>
      <c r="O120" s="72"/>
      <c r="P120" s="70"/>
      <c r="Q120" s="71"/>
      <c r="R120" s="71">
        <v>0.74</v>
      </c>
      <c r="S120" s="92"/>
      <c r="T120" s="107">
        <f t="shared" si="27"/>
        <v>0.74</v>
      </c>
    </row>
    <row r="121" spans="1:20" ht="12" customHeight="1" thickBot="1" x14ac:dyDescent="0.3">
      <c r="A121" s="29" t="s">
        <v>41</v>
      </c>
      <c r="B121" s="30" t="s">
        <v>42</v>
      </c>
      <c r="C121" s="31">
        <f>C122+C141</f>
        <v>3.625</v>
      </c>
      <c r="D121" s="31">
        <f t="shared" ref="D121:E121" si="30">D122+D141</f>
        <v>10.741000000000001</v>
      </c>
      <c r="E121" s="31">
        <f t="shared" si="30"/>
        <v>20.896999999999998</v>
      </c>
      <c r="F121" s="32">
        <f>F122+F141</f>
        <v>53.272870000000005</v>
      </c>
      <c r="G121" s="33">
        <f t="shared" ref="G121:T121" si="31">G122+G141</f>
        <v>39.713419999999999</v>
      </c>
      <c r="H121" s="33">
        <f t="shared" si="31"/>
        <v>405.32540000000006</v>
      </c>
      <c r="I121" s="33">
        <f t="shared" si="31"/>
        <v>255.27097000000001</v>
      </c>
      <c r="J121" s="34">
        <f t="shared" si="31"/>
        <v>753.58266000000003</v>
      </c>
      <c r="K121" s="32">
        <f t="shared" si="31"/>
        <v>42.784180000000006</v>
      </c>
      <c r="L121" s="33">
        <f t="shared" si="31"/>
        <v>132.8501</v>
      </c>
      <c r="M121" s="33">
        <f t="shared" si="31"/>
        <v>7.8454999999999995</v>
      </c>
      <c r="N121" s="33">
        <f t="shared" si="31"/>
        <v>284.56541000000004</v>
      </c>
      <c r="O121" s="34">
        <f t="shared" si="31"/>
        <v>468.04519000000005</v>
      </c>
      <c r="P121" s="32">
        <f t="shared" si="31"/>
        <v>72.419000000000011</v>
      </c>
      <c r="Q121" s="33">
        <f t="shared" si="31"/>
        <v>101.36300000000001</v>
      </c>
      <c r="R121" s="33">
        <f t="shared" si="31"/>
        <v>185.63800000000003</v>
      </c>
      <c r="S121" s="33">
        <f t="shared" si="31"/>
        <v>636.09100000000012</v>
      </c>
      <c r="T121" s="121">
        <f t="shared" si="31"/>
        <v>995.51099999999997</v>
      </c>
    </row>
    <row r="122" spans="1:20" ht="12" customHeight="1" x14ac:dyDescent="0.25">
      <c r="A122" s="41" t="s">
        <v>43</v>
      </c>
      <c r="B122" s="101" t="s">
        <v>44</v>
      </c>
      <c r="C122" s="102">
        <f>SUM(C123:C140)</f>
        <v>0</v>
      </c>
      <c r="D122" s="102"/>
      <c r="E122" s="102"/>
      <c r="F122" s="103">
        <f t="shared" ref="F122:T122" si="32">SUM(F123:F140)</f>
        <v>44.371810000000004</v>
      </c>
      <c r="G122" s="104">
        <f t="shared" si="32"/>
        <v>33.802819999999997</v>
      </c>
      <c r="H122" s="104">
        <f t="shared" si="32"/>
        <v>331.10950000000003</v>
      </c>
      <c r="I122" s="104">
        <f t="shared" si="32"/>
        <v>202.44194999999999</v>
      </c>
      <c r="J122" s="105">
        <f t="shared" si="32"/>
        <v>611.72608000000002</v>
      </c>
      <c r="K122" s="103">
        <f t="shared" si="32"/>
        <v>19.32404</v>
      </c>
      <c r="L122" s="104">
        <f t="shared" si="32"/>
        <v>124.6628</v>
      </c>
      <c r="M122" s="104">
        <f t="shared" si="32"/>
        <v>4.64236</v>
      </c>
      <c r="N122" s="104">
        <f t="shared" si="32"/>
        <v>10.13373</v>
      </c>
      <c r="O122" s="105">
        <f t="shared" si="32"/>
        <v>158.76293000000001</v>
      </c>
      <c r="P122" s="103">
        <f t="shared" si="32"/>
        <v>0</v>
      </c>
      <c r="Q122" s="104">
        <f t="shared" si="32"/>
        <v>0</v>
      </c>
      <c r="R122" s="104">
        <f t="shared" si="32"/>
        <v>0</v>
      </c>
      <c r="S122" s="104">
        <f t="shared" si="32"/>
        <v>0</v>
      </c>
      <c r="T122" s="125">
        <f t="shared" si="32"/>
        <v>0</v>
      </c>
    </row>
    <row r="123" spans="1:20" ht="12" customHeight="1" x14ac:dyDescent="0.25">
      <c r="A123" s="85" t="s">
        <v>45</v>
      </c>
      <c r="B123" s="49" t="s">
        <v>77</v>
      </c>
      <c r="C123" s="48"/>
      <c r="D123" s="48"/>
      <c r="E123" s="48"/>
      <c r="F123" s="5">
        <v>36.371810000000004</v>
      </c>
      <c r="G123" s="6">
        <v>33.802819999999997</v>
      </c>
      <c r="H123" s="6">
        <v>331.10950000000003</v>
      </c>
      <c r="I123" s="6">
        <v>60.004750000000001</v>
      </c>
      <c r="J123" s="56">
        <f t="shared" ref="J123:J133" si="33">SUM(F123:I123)</f>
        <v>461.28888000000001</v>
      </c>
      <c r="K123" s="5">
        <v>1.47404</v>
      </c>
      <c r="L123" s="6"/>
      <c r="M123" s="6">
        <v>0.27736</v>
      </c>
      <c r="N123" s="6">
        <v>5.0070100000000002</v>
      </c>
      <c r="O123" s="56">
        <f t="shared" ref="O123:O140" si="34">SUM(K123:N123)</f>
        <v>6.7584100000000005</v>
      </c>
      <c r="P123" s="5"/>
      <c r="Q123" s="6"/>
      <c r="R123" s="6"/>
      <c r="S123" s="2"/>
      <c r="T123" s="56">
        <f t="shared" ref="T123:T140" si="35">SUM(P123:S123)</f>
        <v>0</v>
      </c>
    </row>
    <row r="124" spans="1:20" ht="12" customHeight="1" thickBot="1" x14ac:dyDescent="0.3">
      <c r="A124" s="85" t="s">
        <v>94</v>
      </c>
      <c r="B124" s="49" t="s">
        <v>78</v>
      </c>
      <c r="C124" s="48"/>
      <c r="D124" s="48"/>
      <c r="E124" s="48"/>
      <c r="F124" s="5">
        <v>8</v>
      </c>
      <c r="G124" s="6"/>
      <c r="H124" s="6"/>
      <c r="I124" s="6">
        <v>142.43719999999999</v>
      </c>
      <c r="J124" s="56">
        <f t="shared" si="33"/>
        <v>150.43719999999999</v>
      </c>
      <c r="K124" s="5">
        <v>17.850000000000001</v>
      </c>
      <c r="L124" s="6">
        <v>124.6628</v>
      </c>
      <c r="M124" s="6">
        <v>4.3650000000000002</v>
      </c>
      <c r="N124" s="6">
        <v>5.1267199999999997</v>
      </c>
      <c r="O124" s="56">
        <f t="shared" si="34"/>
        <v>152.00452000000001</v>
      </c>
      <c r="P124" s="5"/>
      <c r="Q124" s="6"/>
      <c r="R124" s="6"/>
      <c r="S124" s="2"/>
      <c r="T124" s="56">
        <f t="shared" si="35"/>
        <v>0</v>
      </c>
    </row>
    <row r="125" spans="1:20" ht="12" hidden="1" customHeight="1" x14ac:dyDescent="0.3">
      <c r="A125" s="85" t="s">
        <v>46</v>
      </c>
      <c r="B125" s="57"/>
      <c r="C125" s="48"/>
      <c r="D125" s="48"/>
      <c r="E125" s="48"/>
      <c r="F125" s="5"/>
      <c r="G125" s="6"/>
      <c r="H125" s="6"/>
      <c r="I125" s="6"/>
      <c r="J125" s="56">
        <f t="shared" si="33"/>
        <v>0</v>
      </c>
      <c r="K125" s="5"/>
      <c r="L125" s="6"/>
      <c r="M125" s="6"/>
      <c r="N125" s="6"/>
      <c r="O125" s="56">
        <f t="shared" si="34"/>
        <v>0</v>
      </c>
      <c r="P125" s="5"/>
      <c r="Q125" s="6"/>
      <c r="R125" s="6"/>
      <c r="S125" s="2"/>
      <c r="T125" s="56">
        <f t="shared" si="35"/>
        <v>0</v>
      </c>
    </row>
    <row r="126" spans="1:20" ht="12" hidden="1" customHeight="1" x14ac:dyDescent="0.3">
      <c r="A126" s="85" t="s">
        <v>47</v>
      </c>
      <c r="B126" s="49"/>
      <c r="C126" s="48"/>
      <c r="D126" s="48"/>
      <c r="E126" s="48"/>
      <c r="F126" s="5"/>
      <c r="G126" s="6"/>
      <c r="H126" s="6"/>
      <c r="I126" s="6"/>
      <c r="J126" s="56">
        <f t="shared" si="33"/>
        <v>0</v>
      </c>
      <c r="K126" s="5"/>
      <c r="L126" s="6"/>
      <c r="M126" s="6"/>
      <c r="N126" s="6"/>
      <c r="O126" s="56">
        <f t="shared" si="34"/>
        <v>0</v>
      </c>
      <c r="P126" s="5"/>
      <c r="Q126" s="6"/>
      <c r="R126" s="6"/>
      <c r="S126" s="2"/>
      <c r="T126" s="56">
        <f t="shared" si="35"/>
        <v>0</v>
      </c>
    </row>
    <row r="127" spans="1:20" ht="12" hidden="1" customHeight="1" thickBot="1" x14ac:dyDescent="0.3">
      <c r="A127" s="85" t="s">
        <v>48</v>
      </c>
      <c r="B127" s="57"/>
      <c r="C127" s="48"/>
      <c r="D127" s="48"/>
      <c r="E127" s="48"/>
      <c r="F127" s="5"/>
      <c r="G127" s="6"/>
      <c r="H127" s="6"/>
      <c r="I127" s="6"/>
      <c r="J127" s="56">
        <f t="shared" si="33"/>
        <v>0</v>
      </c>
      <c r="K127" s="5"/>
      <c r="L127" s="6"/>
      <c r="M127" s="6"/>
      <c r="N127" s="6"/>
      <c r="O127" s="56">
        <f t="shared" si="34"/>
        <v>0</v>
      </c>
      <c r="P127" s="5"/>
      <c r="Q127" s="6"/>
      <c r="R127" s="6"/>
      <c r="S127" s="2"/>
      <c r="T127" s="56">
        <f t="shared" si="35"/>
        <v>0</v>
      </c>
    </row>
    <row r="128" spans="1:20" ht="12" hidden="1" customHeight="1" x14ac:dyDescent="0.3">
      <c r="A128" s="85" t="s">
        <v>49</v>
      </c>
      <c r="B128" s="49"/>
      <c r="C128" s="48"/>
      <c r="D128" s="48"/>
      <c r="E128" s="48"/>
      <c r="F128" s="5"/>
      <c r="G128" s="6"/>
      <c r="H128" s="6"/>
      <c r="I128" s="6"/>
      <c r="J128" s="56">
        <f t="shared" si="33"/>
        <v>0</v>
      </c>
      <c r="K128" s="5"/>
      <c r="L128" s="6"/>
      <c r="M128" s="6"/>
      <c r="N128" s="6"/>
      <c r="O128" s="56">
        <f t="shared" si="34"/>
        <v>0</v>
      </c>
      <c r="P128" s="5"/>
      <c r="Q128" s="6"/>
      <c r="R128" s="6"/>
      <c r="S128" s="2"/>
      <c r="T128" s="56">
        <f t="shared" si="35"/>
        <v>0</v>
      </c>
    </row>
    <row r="129" spans="1:20" ht="12" hidden="1" customHeight="1" x14ac:dyDescent="0.3">
      <c r="A129" s="85" t="s">
        <v>50</v>
      </c>
      <c r="B129" s="49"/>
      <c r="C129" s="48"/>
      <c r="D129" s="48"/>
      <c r="E129" s="48"/>
      <c r="F129" s="5"/>
      <c r="G129" s="6"/>
      <c r="H129" s="6"/>
      <c r="I129" s="6"/>
      <c r="J129" s="56">
        <f t="shared" si="33"/>
        <v>0</v>
      </c>
      <c r="K129" s="5"/>
      <c r="L129" s="6"/>
      <c r="M129" s="6"/>
      <c r="N129" s="6"/>
      <c r="O129" s="56">
        <f t="shared" si="34"/>
        <v>0</v>
      </c>
      <c r="P129" s="5"/>
      <c r="Q129" s="6"/>
      <c r="R129" s="6"/>
      <c r="S129" s="2"/>
      <c r="T129" s="56">
        <f t="shared" si="35"/>
        <v>0</v>
      </c>
    </row>
    <row r="130" spans="1:20" ht="12" hidden="1" customHeight="1" x14ac:dyDescent="0.3">
      <c r="A130" s="85" t="s">
        <v>51</v>
      </c>
      <c r="B130" s="49"/>
      <c r="C130" s="48"/>
      <c r="D130" s="48"/>
      <c r="E130" s="48"/>
      <c r="F130" s="5"/>
      <c r="G130" s="6"/>
      <c r="H130" s="6"/>
      <c r="I130" s="6"/>
      <c r="J130" s="56">
        <f t="shared" si="33"/>
        <v>0</v>
      </c>
      <c r="K130" s="5"/>
      <c r="L130" s="6"/>
      <c r="M130" s="6"/>
      <c r="N130" s="6"/>
      <c r="O130" s="56">
        <f t="shared" si="34"/>
        <v>0</v>
      </c>
      <c r="P130" s="5"/>
      <c r="Q130" s="6"/>
      <c r="R130" s="6"/>
      <c r="S130" s="2"/>
      <c r="T130" s="56">
        <f t="shared" si="35"/>
        <v>0</v>
      </c>
    </row>
    <row r="131" spans="1:20" ht="12" hidden="1" customHeight="1" x14ac:dyDescent="0.3">
      <c r="A131" s="85" t="s">
        <v>52</v>
      </c>
      <c r="B131" s="49"/>
      <c r="C131" s="48"/>
      <c r="D131" s="48"/>
      <c r="E131" s="48"/>
      <c r="F131" s="5"/>
      <c r="G131" s="6"/>
      <c r="H131" s="6"/>
      <c r="I131" s="6"/>
      <c r="J131" s="56">
        <f t="shared" si="33"/>
        <v>0</v>
      </c>
      <c r="K131" s="5"/>
      <c r="L131" s="6"/>
      <c r="M131" s="6"/>
      <c r="N131" s="6"/>
      <c r="O131" s="56">
        <f t="shared" si="34"/>
        <v>0</v>
      </c>
      <c r="P131" s="5"/>
      <c r="Q131" s="6"/>
      <c r="R131" s="6"/>
      <c r="S131" s="2"/>
      <c r="T131" s="56">
        <f t="shared" si="35"/>
        <v>0</v>
      </c>
    </row>
    <row r="132" spans="1:20" ht="12" hidden="1" customHeight="1" x14ac:dyDescent="0.3">
      <c r="A132" s="85" t="s">
        <v>53</v>
      </c>
      <c r="B132" s="57"/>
      <c r="C132" s="48"/>
      <c r="D132" s="48"/>
      <c r="E132" s="48"/>
      <c r="F132" s="5"/>
      <c r="G132" s="6"/>
      <c r="H132" s="6"/>
      <c r="I132" s="6"/>
      <c r="J132" s="56">
        <f t="shared" si="33"/>
        <v>0</v>
      </c>
      <c r="K132" s="5"/>
      <c r="L132" s="6"/>
      <c r="M132" s="6"/>
      <c r="N132" s="6"/>
      <c r="O132" s="56">
        <f t="shared" si="34"/>
        <v>0</v>
      </c>
      <c r="P132" s="5"/>
      <c r="Q132" s="6"/>
      <c r="R132" s="6"/>
      <c r="S132" s="2"/>
      <c r="T132" s="56">
        <f t="shared" si="35"/>
        <v>0</v>
      </c>
    </row>
    <row r="133" spans="1:20" ht="12" hidden="1" customHeight="1" x14ac:dyDescent="0.3">
      <c r="A133" s="85" t="s">
        <v>54</v>
      </c>
      <c r="B133" s="57"/>
      <c r="C133" s="48"/>
      <c r="D133" s="48"/>
      <c r="E133" s="48"/>
      <c r="F133" s="5"/>
      <c r="G133" s="6"/>
      <c r="H133" s="6"/>
      <c r="I133" s="6"/>
      <c r="J133" s="56">
        <f t="shared" si="33"/>
        <v>0</v>
      </c>
      <c r="K133" s="5"/>
      <c r="L133" s="6"/>
      <c r="M133" s="6"/>
      <c r="N133" s="6"/>
      <c r="O133" s="56">
        <f t="shared" si="34"/>
        <v>0</v>
      </c>
      <c r="P133" s="5"/>
      <c r="Q133" s="6"/>
      <c r="R133" s="6"/>
      <c r="S133" s="2"/>
      <c r="T133" s="56">
        <f t="shared" si="35"/>
        <v>0</v>
      </c>
    </row>
    <row r="134" spans="1:20" ht="12" hidden="1" customHeight="1" x14ac:dyDescent="0.3">
      <c r="A134" s="85" t="s">
        <v>55</v>
      </c>
      <c r="B134" s="49"/>
      <c r="C134" s="48"/>
      <c r="D134" s="48"/>
      <c r="E134" s="48"/>
      <c r="F134" s="5"/>
      <c r="G134" s="6"/>
      <c r="H134" s="6"/>
      <c r="I134" s="6"/>
      <c r="J134" s="56">
        <f t="shared" ref="J134:J140" si="36">SUM(F134:I134)</f>
        <v>0</v>
      </c>
      <c r="K134" s="5"/>
      <c r="L134" s="6"/>
      <c r="M134" s="6"/>
      <c r="N134" s="6"/>
      <c r="O134" s="56">
        <f t="shared" si="34"/>
        <v>0</v>
      </c>
      <c r="P134" s="5"/>
      <c r="Q134" s="6"/>
      <c r="R134" s="6"/>
      <c r="S134" s="2"/>
      <c r="T134" s="56">
        <f t="shared" si="35"/>
        <v>0</v>
      </c>
    </row>
    <row r="135" spans="1:20" ht="12" hidden="1" customHeight="1" x14ac:dyDescent="0.3">
      <c r="A135" s="85" t="s">
        <v>56</v>
      </c>
      <c r="B135" s="49"/>
      <c r="C135" s="48"/>
      <c r="D135" s="48"/>
      <c r="E135" s="48"/>
      <c r="F135" s="5"/>
      <c r="G135" s="6"/>
      <c r="H135" s="6"/>
      <c r="I135" s="6"/>
      <c r="J135" s="56">
        <f t="shared" si="36"/>
        <v>0</v>
      </c>
      <c r="K135" s="5"/>
      <c r="L135" s="6"/>
      <c r="M135" s="6"/>
      <c r="N135" s="6"/>
      <c r="O135" s="56">
        <f t="shared" si="34"/>
        <v>0</v>
      </c>
      <c r="P135" s="5"/>
      <c r="Q135" s="6"/>
      <c r="R135" s="6"/>
      <c r="S135" s="2"/>
      <c r="T135" s="56">
        <f t="shared" si="35"/>
        <v>0</v>
      </c>
    </row>
    <row r="136" spans="1:20" ht="12" hidden="1" customHeight="1" x14ac:dyDescent="0.3">
      <c r="A136" s="85" t="s">
        <v>57</v>
      </c>
      <c r="B136" s="106"/>
      <c r="C136" s="48"/>
      <c r="D136" s="48"/>
      <c r="E136" s="48"/>
      <c r="F136" s="5"/>
      <c r="G136" s="6"/>
      <c r="H136" s="6"/>
      <c r="I136" s="6"/>
      <c r="J136" s="56">
        <f t="shared" si="36"/>
        <v>0</v>
      </c>
      <c r="K136" s="5"/>
      <c r="L136" s="6"/>
      <c r="M136" s="6"/>
      <c r="N136" s="6"/>
      <c r="O136" s="56">
        <f t="shared" si="34"/>
        <v>0</v>
      </c>
      <c r="P136" s="5"/>
      <c r="Q136" s="6"/>
      <c r="R136" s="6"/>
      <c r="S136" s="2"/>
      <c r="T136" s="56">
        <f t="shared" si="35"/>
        <v>0</v>
      </c>
    </row>
    <row r="137" spans="1:20" ht="12" hidden="1" customHeight="1" x14ac:dyDescent="0.3">
      <c r="A137" s="85" t="s">
        <v>58</v>
      </c>
      <c r="B137" s="57"/>
      <c r="C137" s="48"/>
      <c r="D137" s="48"/>
      <c r="E137" s="48"/>
      <c r="F137" s="5"/>
      <c r="G137" s="6"/>
      <c r="H137" s="6"/>
      <c r="I137" s="6"/>
      <c r="J137" s="56">
        <f t="shared" si="36"/>
        <v>0</v>
      </c>
      <c r="K137" s="5"/>
      <c r="L137" s="6"/>
      <c r="M137" s="6"/>
      <c r="N137" s="6"/>
      <c r="O137" s="56">
        <f t="shared" si="34"/>
        <v>0</v>
      </c>
      <c r="P137" s="5"/>
      <c r="Q137" s="6"/>
      <c r="R137" s="6"/>
      <c r="S137" s="2"/>
      <c r="T137" s="56">
        <f t="shared" si="35"/>
        <v>0</v>
      </c>
    </row>
    <row r="138" spans="1:20" ht="12" hidden="1" customHeight="1" x14ac:dyDescent="0.3">
      <c r="A138" s="85" t="s">
        <v>59</v>
      </c>
      <c r="B138" s="57"/>
      <c r="C138" s="48"/>
      <c r="D138" s="48"/>
      <c r="E138" s="48"/>
      <c r="F138" s="5"/>
      <c r="G138" s="6"/>
      <c r="H138" s="6"/>
      <c r="I138" s="6"/>
      <c r="J138" s="56">
        <f t="shared" si="36"/>
        <v>0</v>
      </c>
      <c r="K138" s="5"/>
      <c r="L138" s="6"/>
      <c r="M138" s="6"/>
      <c r="N138" s="6"/>
      <c r="O138" s="56">
        <f t="shared" si="34"/>
        <v>0</v>
      </c>
      <c r="P138" s="5"/>
      <c r="Q138" s="6"/>
      <c r="R138" s="6"/>
      <c r="S138" s="2"/>
      <c r="T138" s="56">
        <f t="shared" si="35"/>
        <v>0</v>
      </c>
    </row>
    <row r="139" spans="1:20" ht="12" hidden="1" customHeight="1" x14ac:dyDescent="0.3">
      <c r="A139" s="85" t="s">
        <v>60</v>
      </c>
      <c r="B139" s="57"/>
      <c r="C139" s="48"/>
      <c r="D139" s="48"/>
      <c r="E139" s="48"/>
      <c r="F139" s="5"/>
      <c r="G139" s="6"/>
      <c r="H139" s="6"/>
      <c r="I139" s="6"/>
      <c r="J139" s="56">
        <f t="shared" si="36"/>
        <v>0</v>
      </c>
      <c r="K139" s="5"/>
      <c r="L139" s="6"/>
      <c r="M139" s="6"/>
      <c r="N139" s="6"/>
      <c r="O139" s="56">
        <f t="shared" si="34"/>
        <v>0</v>
      </c>
      <c r="P139" s="5"/>
      <c r="Q139" s="6"/>
      <c r="R139" s="6"/>
      <c r="S139" s="2"/>
      <c r="T139" s="56">
        <f t="shared" si="35"/>
        <v>0</v>
      </c>
    </row>
    <row r="140" spans="1:20" ht="12" hidden="1" customHeight="1" thickBot="1" x14ac:dyDescent="0.3">
      <c r="A140" s="87" t="s">
        <v>61</v>
      </c>
      <c r="B140" s="68"/>
      <c r="C140" s="69"/>
      <c r="D140" s="69"/>
      <c r="E140" s="69"/>
      <c r="F140" s="70"/>
      <c r="G140" s="71"/>
      <c r="H140" s="71"/>
      <c r="I140" s="71"/>
      <c r="J140" s="107">
        <f t="shared" si="36"/>
        <v>0</v>
      </c>
      <c r="K140" s="70"/>
      <c r="L140" s="71"/>
      <c r="M140" s="71"/>
      <c r="N140" s="108"/>
      <c r="O140" s="107">
        <f t="shared" si="34"/>
        <v>0</v>
      </c>
      <c r="P140" s="70"/>
      <c r="Q140" s="71"/>
      <c r="R140" s="71"/>
      <c r="S140" s="92"/>
      <c r="T140" s="107">
        <f t="shared" si="35"/>
        <v>0</v>
      </c>
    </row>
    <row r="141" spans="1:20" ht="12" customHeight="1" thickBot="1" x14ac:dyDescent="0.3">
      <c r="A141" s="29" t="s">
        <v>62</v>
      </c>
      <c r="B141" s="30" t="s">
        <v>63</v>
      </c>
      <c r="C141" s="31">
        <f t="shared" ref="C141:T141" si="37">SUM(C142:C192)</f>
        <v>3.625</v>
      </c>
      <c r="D141" s="31">
        <f t="shared" si="37"/>
        <v>10.741000000000001</v>
      </c>
      <c r="E141" s="31">
        <f t="shared" si="37"/>
        <v>20.896999999999998</v>
      </c>
      <c r="F141" s="32">
        <f t="shared" si="37"/>
        <v>8.9010599999999993</v>
      </c>
      <c r="G141" s="33">
        <f t="shared" si="37"/>
        <v>5.9106000000000005</v>
      </c>
      <c r="H141" s="33">
        <f t="shared" si="37"/>
        <v>74.215900000000005</v>
      </c>
      <c r="I141" s="33">
        <f t="shared" si="37"/>
        <v>52.829020000000007</v>
      </c>
      <c r="J141" s="34">
        <f t="shared" si="37"/>
        <v>141.85658000000001</v>
      </c>
      <c r="K141" s="32">
        <f t="shared" si="37"/>
        <v>23.460140000000003</v>
      </c>
      <c r="L141" s="33">
        <f t="shared" si="37"/>
        <v>8.1873000000000005</v>
      </c>
      <c r="M141" s="33">
        <f t="shared" si="37"/>
        <v>3.2031399999999999</v>
      </c>
      <c r="N141" s="33">
        <f t="shared" si="37"/>
        <v>274.43168000000003</v>
      </c>
      <c r="O141" s="34">
        <f t="shared" si="37"/>
        <v>309.28226000000006</v>
      </c>
      <c r="P141" s="32">
        <f t="shared" si="37"/>
        <v>72.419000000000011</v>
      </c>
      <c r="Q141" s="33">
        <f t="shared" si="37"/>
        <v>101.36300000000001</v>
      </c>
      <c r="R141" s="33">
        <f t="shared" si="37"/>
        <v>185.63800000000003</v>
      </c>
      <c r="S141" s="33">
        <f t="shared" si="37"/>
        <v>636.09100000000012</v>
      </c>
      <c r="T141" s="121">
        <f t="shared" si="37"/>
        <v>995.51099999999997</v>
      </c>
    </row>
    <row r="142" spans="1:20" ht="12" customHeight="1" x14ac:dyDescent="0.25">
      <c r="A142" s="41" t="s">
        <v>256</v>
      </c>
      <c r="B142" s="50" t="s">
        <v>64</v>
      </c>
      <c r="C142" s="51"/>
      <c r="D142" s="51"/>
      <c r="E142" s="51"/>
      <c r="F142" s="109">
        <f>1.5016</f>
        <v>1.5016</v>
      </c>
      <c r="G142" s="4">
        <v>2.58</v>
      </c>
      <c r="H142" s="4"/>
      <c r="I142" s="4">
        <v>1.9082699999999999</v>
      </c>
      <c r="J142" s="52">
        <f>SUM(F142:I142)</f>
        <v>5.9898699999999998</v>
      </c>
      <c r="K142" s="3"/>
      <c r="L142" s="4"/>
      <c r="M142" s="4"/>
      <c r="N142" s="4"/>
      <c r="O142" s="52">
        <f t="shared" ref="O142:O178" si="38">SUM(K142:N142)</f>
        <v>0</v>
      </c>
      <c r="P142" s="3"/>
      <c r="Q142" s="4"/>
      <c r="R142" s="4"/>
      <c r="S142" s="53">
        <v>5</v>
      </c>
      <c r="T142" s="52">
        <f t="shared" ref="T142:T186" si="39">SUM(P142:S142)</f>
        <v>5</v>
      </c>
    </row>
    <row r="143" spans="1:20" ht="12" customHeight="1" x14ac:dyDescent="0.25">
      <c r="A143" s="41" t="s">
        <v>257</v>
      </c>
      <c r="B143" s="55" t="s">
        <v>65</v>
      </c>
      <c r="C143" s="48"/>
      <c r="D143" s="48"/>
      <c r="E143" s="48"/>
      <c r="F143" s="5">
        <v>0.44096000000000002</v>
      </c>
      <c r="G143" s="6">
        <v>0.23760000000000001</v>
      </c>
      <c r="H143" s="6">
        <v>0.3659</v>
      </c>
      <c r="I143" s="6">
        <v>0.43099999999999999</v>
      </c>
      <c r="J143" s="56">
        <f t="shared" ref="J143:J173" si="40">SUM(F143:I143)</f>
        <v>1.47546</v>
      </c>
      <c r="K143" s="5">
        <v>0.30014000000000002</v>
      </c>
      <c r="L143" s="6">
        <v>1.0303</v>
      </c>
      <c r="M143" s="6">
        <v>2.34314</v>
      </c>
      <c r="N143" s="6">
        <v>1.5</v>
      </c>
      <c r="O143" s="56">
        <f t="shared" si="38"/>
        <v>5.1735800000000003</v>
      </c>
      <c r="P143" s="5">
        <v>1.3660000000000001</v>
      </c>
      <c r="Q143" s="6">
        <v>1.37</v>
      </c>
      <c r="R143" s="6">
        <v>1.129</v>
      </c>
      <c r="S143" s="2">
        <v>2.13</v>
      </c>
      <c r="T143" s="56">
        <f t="shared" si="39"/>
        <v>5.9950000000000001</v>
      </c>
    </row>
    <row r="144" spans="1:20" ht="12" customHeight="1" x14ac:dyDescent="0.25">
      <c r="A144" s="41" t="s">
        <v>258</v>
      </c>
      <c r="B144" s="57" t="s">
        <v>79</v>
      </c>
      <c r="C144" s="48"/>
      <c r="D144" s="48"/>
      <c r="E144" s="48"/>
      <c r="F144" s="5"/>
      <c r="G144" s="6"/>
      <c r="H144" s="6"/>
      <c r="I144" s="6"/>
      <c r="J144" s="56">
        <f t="shared" si="40"/>
        <v>0</v>
      </c>
      <c r="K144" s="5"/>
      <c r="L144" s="6"/>
      <c r="M144" s="6"/>
      <c r="N144" s="6"/>
      <c r="O144" s="56">
        <f t="shared" si="38"/>
        <v>0</v>
      </c>
      <c r="P144" s="5"/>
      <c r="Q144" s="6"/>
      <c r="R144" s="6">
        <v>0</v>
      </c>
      <c r="S144" s="58">
        <v>20</v>
      </c>
      <c r="T144" s="56">
        <f t="shared" si="39"/>
        <v>20</v>
      </c>
    </row>
    <row r="145" spans="1:20" ht="12" customHeight="1" x14ac:dyDescent="0.25">
      <c r="A145" s="41" t="s">
        <v>259</v>
      </c>
      <c r="B145" s="59" t="s">
        <v>187</v>
      </c>
      <c r="C145" s="48">
        <v>0.73499999999999999</v>
      </c>
      <c r="D145" s="48">
        <v>1.3560000000000001</v>
      </c>
      <c r="E145" s="48"/>
      <c r="F145" s="5">
        <v>0.98499999999999999</v>
      </c>
      <c r="G145" s="6">
        <v>3.093</v>
      </c>
      <c r="H145" s="6"/>
      <c r="I145" s="6"/>
      <c r="J145" s="56">
        <f t="shared" si="40"/>
        <v>4.0780000000000003</v>
      </c>
      <c r="K145" s="5"/>
      <c r="L145" s="6">
        <v>1.857</v>
      </c>
      <c r="M145" s="6">
        <v>0.86</v>
      </c>
      <c r="N145" s="6"/>
      <c r="O145" s="56">
        <f t="shared" si="38"/>
        <v>2.7170000000000001</v>
      </c>
      <c r="P145" s="5">
        <v>1.1299999999999999</v>
      </c>
      <c r="Q145" s="6">
        <v>0</v>
      </c>
      <c r="R145" s="6">
        <v>0.20499999999999999</v>
      </c>
      <c r="S145" s="58">
        <v>3.66</v>
      </c>
      <c r="T145" s="56">
        <f t="shared" si="39"/>
        <v>4.9950000000000001</v>
      </c>
    </row>
    <row r="146" spans="1:20" ht="12" customHeight="1" x14ac:dyDescent="0.25">
      <c r="A146" s="41" t="s">
        <v>260</v>
      </c>
      <c r="B146" s="49" t="s">
        <v>113</v>
      </c>
      <c r="C146" s="48"/>
      <c r="D146" s="48"/>
      <c r="E146" s="48"/>
      <c r="F146" s="5"/>
      <c r="G146" s="6"/>
      <c r="H146" s="6">
        <v>6.13</v>
      </c>
      <c r="I146" s="6">
        <v>6.6639999999999997</v>
      </c>
      <c r="J146" s="56">
        <f t="shared" si="40"/>
        <v>12.794</v>
      </c>
      <c r="K146" s="5">
        <v>1.21</v>
      </c>
      <c r="L146" s="6"/>
      <c r="M146" s="6"/>
      <c r="N146" s="6">
        <v>2</v>
      </c>
      <c r="O146" s="56">
        <f t="shared" si="38"/>
        <v>3.21</v>
      </c>
      <c r="P146" s="5">
        <v>5.48</v>
      </c>
      <c r="Q146" s="6">
        <v>6.3929999999999998</v>
      </c>
      <c r="R146" s="6"/>
      <c r="S146" s="2">
        <v>3.13</v>
      </c>
      <c r="T146" s="56">
        <f t="shared" si="39"/>
        <v>15.003</v>
      </c>
    </row>
    <row r="147" spans="1:20" ht="12" customHeight="1" x14ac:dyDescent="0.25">
      <c r="A147" s="41" t="s">
        <v>261</v>
      </c>
      <c r="B147" s="49" t="s">
        <v>71</v>
      </c>
      <c r="C147" s="48"/>
      <c r="D147" s="48"/>
      <c r="E147" s="48"/>
      <c r="F147" s="5"/>
      <c r="G147" s="6"/>
      <c r="H147" s="6"/>
      <c r="I147" s="6">
        <v>14.56575</v>
      </c>
      <c r="J147" s="56">
        <f t="shared" si="40"/>
        <v>14.56575</v>
      </c>
      <c r="K147" s="5"/>
      <c r="L147" s="6"/>
      <c r="M147" s="6"/>
      <c r="N147" s="6"/>
      <c r="O147" s="56">
        <f t="shared" si="38"/>
        <v>0</v>
      </c>
      <c r="P147" s="5">
        <v>2.4830000000000001</v>
      </c>
      <c r="Q147" s="6"/>
      <c r="R147" s="6"/>
      <c r="S147" s="58"/>
      <c r="T147" s="56">
        <f t="shared" si="39"/>
        <v>2.4830000000000001</v>
      </c>
    </row>
    <row r="148" spans="1:20" ht="12" customHeight="1" x14ac:dyDescent="0.25">
      <c r="A148" s="41" t="s">
        <v>262</v>
      </c>
      <c r="B148" s="49" t="s">
        <v>83</v>
      </c>
      <c r="C148" s="48"/>
      <c r="D148" s="48"/>
      <c r="E148" s="48"/>
      <c r="F148" s="5"/>
      <c r="G148" s="6"/>
      <c r="H148" s="6"/>
      <c r="I148" s="6"/>
      <c r="J148" s="56">
        <f t="shared" si="40"/>
        <v>0</v>
      </c>
      <c r="K148" s="5"/>
      <c r="L148" s="6"/>
      <c r="M148" s="6"/>
      <c r="N148" s="6">
        <v>57.01</v>
      </c>
      <c r="O148" s="56">
        <f t="shared" si="38"/>
        <v>57.01</v>
      </c>
      <c r="P148" s="5"/>
      <c r="Q148" s="6"/>
      <c r="R148" s="6"/>
      <c r="S148" s="2"/>
      <c r="T148" s="56">
        <f t="shared" si="39"/>
        <v>0</v>
      </c>
    </row>
    <row r="149" spans="1:20" ht="12" customHeight="1" x14ac:dyDescent="0.25">
      <c r="A149" s="41" t="s">
        <v>73</v>
      </c>
      <c r="B149" s="49" t="s">
        <v>72</v>
      </c>
      <c r="C149" s="48"/>
      <c r="D149" s="48"/>
      <c r="E149" s="48"/>
      <c r="F149" s="5">
        <v>4.9000000000000004</v>
      </c>
      <c r="G149" s="6"/>
      <c r="H149" s="6"/>
      <c r="I149" s="6"/>
      <c r="J149" s="56">
        <f t="shared" si="40"/>
        <v>4.9000000000000004</v>
      </c>
      <c r="K149" s="5"/>
      <c r="L149" s="6"/>
      <c r="M149" s="6"/>
      <c r="N149" s="6"/>
      <c r="O149" s="56">
        <f t="shared" si="38"/>
        <v>0</v>
      </c>
      <c r="P149" s="5"/>
      <c r="Q149" s="6"/>
      <c r="R149" s="6"/>
      <c r="S149" s="2"/>
      <c r="T149" s="56">
        <f t="shared" si="39"/>
        <v>0</v>
      </c>
    </row>
    <row r="150" spans="1:20" ht="12" customHeight="1" x14ac:dyDescent="0.25">
      <c r="A150" s="41" t="s">
        <v>114</v>
      </c>
      <c r="B150" s="57" t="s">
        <v>80</v>
      </c>
      <c r="C150" s="48"/>
      <c r="D150" s="48"/>
      <c r="E150" s="48"/>
      <c r="F150" s="5"/>
      <c r="G150" s="6"/>
      <c r="H150" s="6"/>
      <c r="I150" s="6"/>
      <c r="J150" s="56">
        <f t="shared" si="40"/>
        <v>0</v>
      </c>
      <c r="K150" s="5"/>
      <c r="L150" s="6"/>
      <c r="M150" s="6"/>
      <c r="N150" s="6">
        <v>0</v>
      </c>
      <c r="O150" s="56">
        <f t="shared" si="38"/>
        <v>0</v>
      </c>
      <c r="P150" s="5">
        <v>13.58</v>
      </c>
      <c r="Q150" s="6"/>
      <c r="R150" s="6"/>
      <c r="S150" s="2">
        <v>0</v>
      </c>
      <c r="T150" s="56">
        <f t="shared" si="39"/>
        <v>13.58</v>
      </c>
    </row>
    <row r="151" spans="1:20" ht="12" customHeight="1" x14ac:dyDescent="0.25">
      <c r="A151" s="41" t="s">
        <v>115</v>
      </c>
      <c r="B151" s="57" t="s">
        <v>66</v>
      </c>
      <c r="C151" s="48"/>
      <c r="D151" s="48"/>
      <c r="E151" s="48"/>
      <c r="F151" s="5"/>
      <c r="G151" s="6"/>
      <c r="H151" s="6"/>
      <c r="I151" s="6"/>
      <c r="J151" s="56">
        <f t="shared" si="40"/>
        <v>0</v>
      </c>
      <c r="K151" s="5"/>
      <c r="L151" s="6"/>
      <c r="M151" s="6"/>
      <c r="N151" s="6"/>
      <c r="O151" s="56">
        <f t="shared" si="38"/>
        <v>0</v>
      </c>
      <c r="P151" s="5"/>
      <c r="Q151" s="6">
        <v>0</v>
      </c>
      <c r="R151" s="6"/>
      <c r="S151" s="2">
        <v>5</v>
      </c>
      <c r="T151" s="56">
        <f t="shared" si="39"/>
        <v>5</v>
      </c>
    </row>
    <row r="152" spans="1:20" ht="12" customHeight="1" x14ac:dyDescent="0.25">
      <c r="A152" s="41" t="s">
        <v>116</v>
      </c>
      <c r="B152" s="57" t="s">
        <v>81</v>
      </c>
      <c r="C152" s="48"/>
      <c r="D152" s="48"/>
      <c r="E152" s="48"/>
      <c r="F152" s="5"/>
      <c r="G152" s="6"/>
      <c r="H152" s="6"/>
      <c r="I152" s="6"/>
      <c r="J152" s="56">
        <f t="shared" si="40"/>
        <v>0</v>
      </c>
      <c r="K152" s="5"/>
      <c r="L152" s="6"/>
      <c r="M152" s="6"/>
      <c r="N152" s="6"/>
      <c r="O152" s="56">
        <f t="shared" si="38"/>
        <v>0</v>
      </c>
      <c r="P152" s="5"/>
      <c r="Q152" s="6">
        <v>0</v>
      </c>
      <c r="R152" s="6">
        <v>0</v>
      </c>
      <c r="S152" s="2"/>
      <c r="T152" s="56">
        <f t="shared" si="39"/>
        <v>0</v>
      </c>
    </row>
    <row r="153" spans="1:20" ht="12" customHeight="1" x14ac:dyDescent="0.25">
      <c r="A153" s="41" t="s">
        <v>117</v>
      </c>
      <c r="B153" s="57" t="s">
        <v>70</v>
      </c>
      <c r="C153" s="48"/>
      <c r="D153" s="48"/>
      <c r="E153" s="48"/>
      <c r="F153" s="5">
        <v>1.0734999999999999</v>
      </c>
      <c r="G153" s="6"/>
      <c r="H153" s="6"/>
      <c r="I153" s="6"/>
      <c r="J153" s="56">
        <f t="shared" si="40"/>
        <v>1.0734999999999999</v>
      </c>
      <c r="K153" s="5"/>
      <c r="L153" s="6"/>
      <c r="M153" s="6"/>
      <c r="N153" s="6"/>
      <c r="O153" s="56">
        <f t="shared" si="38"/>
        <v>0</v>
      </c>
      <c r="P153" s="5"/>
      <c r="Q153" s="6"/>
      <c r="R153" s="6"/>
      <c r="S153" s="2"/>
      <c r="T153" s="56">
        <f t="shared" si="39"/>
        <v>0</v>
      </c>
    </row>
    <row r="154" spans="1:20" ht="12" customHeight="1" x14ac:dyDescent="0.25">
      <c r="A154" s="41" t="s">
        <v>118</v>
      </c>
      <c r="B154" s="57" t="s">
        <v>103</v>
      </c>
      <c r="C154" s="48"/>
      <c r="D154" s="48"/>
      <c r="E154" s="48">
        <v>20.196999999999999</v>
      </c>
      <c r="F154" s="5"/>
      <c r="G154" s="6"/>
      <c r="H154" s="6"/>
      <c r="I154" s="6"/>
      <c r="J154" s="56"/>
      <c r="K154" s="5"/>
      <c r="L154" s="6"/>
      <c r="M154" s="6"/>
      <c r="N154" s="6"/>
      <c r="O154" s="56">
        <f t="shared" si="38"/>
        <v>0</v>
      </c>
      <c r="P154" s="5"/>
      <c r="Q154" s="6"/>
      <c r="R154" s="6"/>
      <c r="S154" s="2">
        <v>15</v>
      </c>
      <c r="T154" s="56">
        <f t="shared" si="39"/>
        <v>15</v>
      </c>
    </row>
    <row r="155" spans="1:20" ht="12" customHeight="1" x14ac:dyDescent="0.25">
      <c r="A155" s="41" t="s">
        <v>119</v>
      </c>
      <c r="B155" s="57" t="s">
        <v>211</v>
      </c>
      <c r="C155" s="48"/>
      <c r="D155" s="48"/>
      <c r="E155" s="48"/>
      <c r="F155" s="5"/>
      <c r="G155" s="6"/>
      <c r="H155" s="6"/>
      <c r="I155" s="6"/>
      <c r="J155" s="56">
        <f t="shared" si="40"/>
        <v>0</v>
      </c>
      <c r="K155" s="5"/>
      <c r="L155" s="6"/>
      <c r="M155" s="6"/>
      <c r="N155" s="6">
        <v>16.2</v>
      </c>
      <c r="O155" s="56">
        <f t="shared" si="38"/>
        <v>16.2</v>
      </c>
      <c r="P155" s="5"/>
      <c r="Q155" s="6"/>
      <c r="R155" s="6"/>
      <c r="S155" s="2"/>
      <c r="T155" s="56">
        <f t="shared" si="39"/>
        <v>0</v>
      </c>
    </row>
    <row r="156" spans="1:20" s="110" customFormat="1" ht="12" customHeight="1" x14ac:dyDescent="0.25">
      <c r="A156" s="41" t="s">
        <v>120</v>
      </c>
      <c r="B156" s="57" t="s">
        <v>86</v>
      </c>
      <c r="C156" s="48"/>
      <c r="D156" s="48"/>
      <c r="E156" s="48"/>
      <c r="F156" s="5"/>
      <c r="G156" s="6"/>
      <c r="H156" s="6">
        <v>30</v>
      </c>
      <c r="I156" s="6"/>
      <c r="J156" s="56">
        <f t="shared" si="40"/>
        <v>30</v>
      </c>
      <c r="K156" s="5"/>
      <c r="L156" s="6"/>
      <c r="M156" s="6"/>
      <c r="N156" s="6"/>
      <c r="O156" s="56">
        <f t="shared" si="38"/>
        <v>0</v>
      </c>
      <c r="P156" s="5"/>
      <c r="Q156" s="6"/>
      <c r="R156" s="6"/>
      <c r="S156" s="2"/>
      <c r="T156" s="56">
        <f t="shared" si="39"/>
        <v>0</v>
      </c>
    </row>
    <row r="157" spans="1:20" ht="12" customHeight="1" x14ac:dyDescent="0.25">
      <c r="A157" s="41" t="s">
        <v>121</v>
      </c>
      <c r="B157" s="57" t="s">
        <v>84</v>
      </c>
      <c r="C157" s="48"/>
      <c r="D157" s="48"/>
      <c r="E157" s="48"/>
      <c r="F157" s="5"/>
      <c r="G157" s="6"/>
      <c r="H157" s="6"/>
      <c r="I157" s="6">
        <v>21.452000000000002</v>
      </c>
      <c r="J157" s="56">
        <f t="shared" si="40"/>
        <v>21.452000000000002</v>
      </c>
      <c r="K157" s="5"/>
      <c r="L157" s="6"/>
      <c r="M157" s="6"/>
      <c r="N157" s="6"/>
      <c r="O157" s="56">
        <f t="shared" si="38"/>
        <v>0</v>
      </c>
      <c r="P157" s="5"/>
      <c r="Q157" s="6"/>
      <c r="R157" s="6"/>
      <c r="S157" s="2"/>
      <c r="T157" s="56">
        <f t="shared" si="39"/>
        <v>0</v>
      </c>
    </row>
    <row r="158" spans="1:20" ht="12" customHeight="1" x14ac:dyDescent="0.25">
      <c r="A158" s="41" t="s">
        <v>122</v>
      </c>
      <c r="B158" s="57" t="s">
        <v>85</v>
      </c>
      <c r="C158" s="48"/>
      <c r="D158" s="48"/>
      <c r="E158" s="48"/>
      <c r="F158" s="5"/>
      <c r="G158" s="6"/>
      <c r="H158" s="6"/>
      <c r="I158" s="6">
        <v>7.8079999999999998</v>
      </c>
      <c r="J158" s="56">
        <f t="shared" si="40"/>
        <v>7.8079999999999998</v>
      </c>
      <c r="K158" s="5"/>
      <c r="L158" s="6"/>
      <c r="M158" s="6"/>
      <c r="N158" s="6"/>
      <c r="O158" s="56">
        <f t="shared" si="38"/>
        <v>0</v>
      </c>
      <c r="P158" s="5"/>
      <c r="Q158" s="6"/>
      <c r="R158" s="6"/>
      <c r="S158" s="2"/>
      <c r="T158" s="56">
        <f t="shared" si="39"/>
        <v>0</v>
      </c>
    </row>
    <row r="159" spans="1:20" ht="12" customHeight="1" x14ac:dyDescent="0.25">
      <c r="A159" s="41" t="s">
        <v>123</v>
      </c>
      <c r="B159" s="57" t="s">
        <v>181</v>
      </c>
      <c r="C159" s="48"/>
      <c r="D159" s="48"/>
      <c r="E159" s="48"/>
      <c r="F159" s="5"/>
      <c r="G159" s="6"/>
      <c r="H159" s="6"/>
      <c r="I159" s="6"/>
      <c r="J159" s="56">
        <f t="shared" si="40"/>
        <v>0</v>
      </c>
      <c r="K159" s="5">
        <v>0.57999999999999996</v>
      </c>
      <c r="L159" s="6"/>
      <c r="M159" s="6"/>
      <c r="N159" s="6"/>
      <c r="O159" s="56">
        <f t="shared" si="38"/>
        <v>0.57999999999999996</v>
      </c>
      <c r="P159" s="5"/>
      <c r="Q159" s="6"/>
      <c r="R159" s="6"/>
      <c r="S159" s="2"/>
      <c r="T159" s="56"/>
    </row>
    <row r="160" spans="1:20" ht="12" customHeight="1" x14ac:dyDescent="0.25">
      <c r="A160" s="41" t="s">
        <v>124</v>
      </c>
      <c r="B160" s="49" t="s">
        <v>95</v>
      </c>
      <c r="C160" s="48"/>
      <c r="D160" s="48"/>
      <c r="E160" s="48"/>
      <c r="F160" s="5"/>
      <c r="G160" s="6"/>
      <c r="H160" s="6">
        <v>37.72</v>
      </c>
      <c r="I160" s="6"/>
      <c r="J160" s="56">
        <f>SUM(F160:I160)</f>
        <v>37.72</v>
      </c>
      <c r="K160" s="5">
        <v>21.37</v>
      </c>
      <c r="L160" s="6">
        <v>5.3</v>
      </c>
      <c r="M160" s="6"/>
      <c r="N160" s="6">
        <v>14.666370000000001</v>
      </c>
      <c r="O160" s="56">
        <f>SUM(K160:N160)</f>
        <v>41.336370000000002</v>
      </c>
      <c r="P160" s="5">
        <v>48.38</v>
      </c>
      <c r="Q160" s="6">
        <v>25.7</v>
      </c>
      <c r="R160" s="6">
        <v>74.685000000000002</v>
      </c>
      <c r="S160" s="2"/>
      <c r="T160" s="56">
        <f>SUM(P160:S160)</f>
        <v>148.76499999999999</v>
      </c>
    </row>
    <row r="161" spans="1:20" ht="12" customHeight="1" x14ac:dyDescent="0.25">
      <c r="A161" s="41" t="s">
        <v>125</v>
      </c>
      <c r="B161" s="57" t="s">
        <v>218</v>
      </c>
      <c r="C161" s="48"/>
      <c r="D161" s="48"/>
      <c r="E161" s="48"/>
      <c r="F161" s="5"/>
      <c r="G161" s="6"/>
      <c r="H161" s="6"/>
      <c r="I161" s="6"/>
      <c r="J161" s="56">
        <f t="shared" si="40"/>
        <v>0</v>
      </c>
      <c r="K161" s="5"/>
      <c r="L161" s="6"/>
      <c r="M161" s="6"/>
      <c r="N161" s="6"/>
      <c r="O161" s="56">
        <f t="shared" si="38"/>
        <v>0</v>
      </c>
      <c r="P161" s="5"/>
      <c r="Q161" s="6"/>
      <c r="R161" s="6"/>
      <c r="S161" s="2">
        <v>28</v>
      </c>
      <c r="T161" s="56">
        <f t="shared" si="39"/>
        <v>28</v>
      </c>
    </row>
    <row r="162" spans="1:20" ht="12" customHeight="1" x14ac:dyDescent="0.25">
      <c r="A162" s="41" t="s">
        <v>126</v>
      </c>
      <c r="B162" s="57" t="s">
        <v>87</v>
      </c>
      <c r="C162" s="48"/>
      <c r="D162" s="48"/>
      <c r="E162" s="48"/>
      <c r="F162" s="5"/>
      <c r="G162" s="6"/>
      <c r="H162" s="6"/>
      <c r="I162" s="6"/>
      <c r="J162" s="56">
        <f t="shared" si="40"/>
        <v>0</v>
      </c>
      <c r="K162" s="5"/>
      <c r="L162" s="6"/>
      <c r="M162" s="6"/>
      <c r="N162" s="6">
        <v>5.69</v>
      </c>
      <c r="O162" s="56">
        <f t="shared" si="38"/>
        <v>5.69</v>
      </c>
      <c r="P162" s="5"/>
      <c r="Q162" s="6"/>
      <c r="R162" s="6"/>
      <c r="S162" s="2"/>
      <c r="T162" s="56">
        <f t="shared" si="39"/>
        <v>0</v>
      </c>
    </row>
    <row r="163" spans="1:20" ht="12" customHeight="1" x14ac:dyDescent="0.25">
      <c r="A163" s="41" t="s">
        <v>127</v>
      </c>
      <c r="B163" s="57" t="s">
        <v>88</v>
      </c>
      <c r="C163" s="48"/>
      <c r="D163" s="48"/>
      <c r="E163" s="48"/>
      <c r="F163" s="5"/>
      <c r="G163" s="6"/>
      <c r="H163" s="6"/>
      <c r="I163" s="6"/>
      <c r="J163" s="56">
        <f t="shared" si="40"/>
        <v>0</v>
      </c>
      <c r="K163" s="5"/>
      <c r="L163" s="6"/>
      <c r="M163" s="6"/>
      <c r="N163" s="6">
        <v>2.2999999999999998</v>
      </c>
      <c r="O163" s="56">
        <f t="shared" si="38"/>
        <v>2.2999999999999998</v>
      </c>
      <c r="P163" s="5"/>
      <c r="Q163" s="6"/>
      <c r="R163" s="6"/>
      <c r="S163" s="2"/>
      <c r="T163" s="56">
        <f t="shared" si="39"/>
        <v>0</v>
      </c>
    </row>
    <row r="164" spans="1:20" ht="12" customHeight="1" x14ac:dyDescent="0.25">
      <c r="A164" s="41" t="s">
        <v>128</v>
      </c>
      <c r="B164" s="57" t="s">
        <v>89</v>
      </c>
      <c r="C164" s="48"/>
      <c r="D164" s="48"/>
      <c r="E164" s="48"/>
      <c r="F164" s="5"/>
      <c r="G164" s="6"/>
      <c r="H164" s="6"/>
      <c r="I164" s="6"/>
      <c r="J164" s="56">
        <f t="shared" si="40"/>
        <v>0</v>
      </c>
      <c r="K164" s="5"/>
      <c r="L164" s="6"/>
      <c r="M164" s="6"/>
      <c r="N164" s="6">
        <v>13.56573</v>
      </c>
      <c r="O164" s="56">
        <f t="shared" si="38"/>
        <v>13.56573</v>
      </c>
      <c r="P164" s="5"/>
      <c r="Q164" s="6"/>
      <c r="R164" s="6"/>
      <c r="S164" s="2"/>
      <c r="T164" s="56">
        <f t="shared" si="39"/>
        <v>0</v>
      </c>
    </row>
    <row r="165" spans="1:20" ht="12" customHeight="1" x14ac:dyDescent="0.25">
      <c r="A165" s="41" t="s">
        <v>129</v>
      </c>
      <c r="B165" s="57" t="s">
        <v>90</v>
      </c>
      <c r="C165" s="48"/>
      <c r="D165" s="48"/>
      <c r="E165" s="48"/>
      <c r="F165" s="5"/>
      <c r="G165" s="6"/>
      <c r="H165" s="6"/>
      <c r="I165" s="6"/>
      <c r="J165" s="56">
        <f t="shared" si="40"/>
        <v>0</v>
      </c>
      <c r="K165" s="5"/>
      <c r="L165" s="6"/>
      <c r="M165" s="6"/>
      <c r="N165" s="6"/>
      <c r="O165" s="56">
        <f t="shared" si="38"/>
        <v>0</v>
      </c>
      <c r="P165" s="5"/>
      <c r="Q165" s="6">
        <v>0</v>
      </c>
      <c r="R165" s="6"/>
      <c r="S165" s="2">
        <v>15</v>
      </c>
      <c r="T165" s="56">
        <f t="shared" si="39"/>
        <v>15</v>
      </c>
    </row>
    <row r="166" spans="1:20" ht="12" customHeight="1" x14ac:dyDescent="0.25">
      <c r="A166" s="41" t="s">
        <v>130</v>
      </c>
      <c r="B166" s="57" t="s">
        <v>91</v>
      </c>
      <c r="C166" s="48"/>
      <c r="D166" s="48"/>
      <c r="E166" s="48"/>
      <c r="F166" s="5"/>
      <c r="G166" s="6"/>
      <c r="H166" s="6"/>
      <c r="I166" s="6"/>
      <c r="J166" s="56">
        <f t="shared" si="40"/>
        <v>0</v>
      </c>
      <c r="K166" s="5"/>
      <c r="L166" s="6"/>
      <c r="M166" s="6"/>
      <c r="N166" s="6">
        <v>0</v>
      </c>
      <c r="O166" s="56">
        <f t="shared" si="38"/>
        <v>0</v>
      </c>
      <c r="P166" s="5"/>
      <c r="Q166" s="6">
        <v>63.45</v>
      </c>
      <c r="R166" s="6"/>
      <c r="S166" s="2"/>
      <c r="T166" s="56">
        <f t="shared" si="39"/>
        <v>63.45</v>
      </c>
    </row>
    <row r="167" spans="1:20" ht="12" customHeight="1" x14ac:dyDescent="0.25">
      <c r="A167" s="41" t="s">
        <v>131</v>
      </c>
      <c r="B167" s="57" t="s">
        <v>208</v>
      </c>
      <c r="C167" s="48"/>
      <c r="D167" s="48"/>
      <c r="E167" s="48"/>
      <c r="F167" s="5"/>
      <c r="G167" s="6"/>
      <c r="H167" s="6"/>
      <c r="I167" s="6"/>
      <c r="J167" s="56">
        <f t="shared" si="40"/>
        <v>0</v>
      </c>
      <c r="K167" s="5"/>
      <c r="L167" s="6"/>
      <c r="M167" s="6"/>
      <c r="N167" s="6"/>
      <c r="O167" s="56">
        <f t="shared" si="38"/>
        <v>0</v>
      </c>
      <c r="P167" s="5"/>
      <c r="Q167" s="6"/>
      <c r="R167" s="6">
        <v>0</v>
      </c>
      <c r="S167" s="2">
        <v>15</v>
      </c>
      <c r="T167" s="56">
        <f t="shared" si="39"/>
        <v>15</v>
      </c>
    </row>
    <row r="168" spans="1:20" ht="12" customHeight="1" x14ac:dyDescent="0.25">
      <c r="A168" s="41" t="s">
        <v>132</v>
      </c>
      <c r="B168" s="49" t="s">
        <v>92</v>
      </c>
      <c r="C168" s="48"/>
      <c r="D168" s="48"/>
      <c r="E168" s="48"/>
      <c r="F168" s="5"/>
      <c r="G168" s="6"/>
      <c r="H168" s="6"/>
      <c r="I168" s="6"/>
      <c r="J168" s="56">
        <f t="shared" si="40"/>
        <v>0</v>
      </c>
      <c r="K168" s="5"/>
      <c r="L168" s="6"/>
      <c r="M168" s="6"/>
      <c r="N168" s="6"/>
      <c r="O168" s="56">
        <f t="shared" si="38"/>
        <v>0</v>
      </c>
      <c r="P168" s="5"/>
      <c r="Q168" s="6">
        <v>0.45</v>
      </c>
      <c r="R168" s="6">
        <v>108.42</v>
      </c>
      <c r="S168" s="2">
        <v>92.67</v>
      </c>
      <c r="T168" s="56">
        <f t="shared" si="39"/>
        <v>201.54000000000002</v>
      </c>
    </row>
    <row r="169" spans="1:20" ht="12" customHeight="1" x14ac:dyDescent="0.25">
      <c r="A169" s="41" t="s">
        <v>97</v>
      </c>
      <c r="B169" s="49" t="s">
        <v>235</v>
      </c>
      <c r="C169" s="48"/>
      <c r="D169" s="48"/>
      <c r="E169" s="48"/>
      <c r="F169" s="5"/>
      <c r="G169" s="6"/>
      <c r="H169" s="6"/>
      <c r="I169" s="6"/>
      <c r="J169" s="56">
        <f t="shared" si="40"/>
        <v>0</v>
      </c>
      <c r="K169" s="5"/>
      <c r="L169" s="6"/>
      <c r="M169" s="6"/>
      <c r="N169" s="6">
        <v>0</v>
      </c>
      <c r="O169" s="56">
        <f t="shared" si="38"/>
        <v>0</v>
      </c>
      <c r="P169" s="5"/>
      <c r="Q169" s="6">
        <v>0</v>
      </c>
      <c r="R169" s="6">
        <v>0</v>
      </c>
      <c r="S169" s="2">
        <v>49.51</v>
      </c>
      <c r="T169" s="56">
        <f t="shared" si="39"/>
        <v>49.51</v>
      </c>
    </row>
    <row r="170" spans="1:20" ht="12" customHeight="1" x14ac:dyDescent="0.25">
      <c r="A170" s="41" t="s">
        <v>98</v>
      </c>
      <c r="B170" s="49" t="s">
        <v>234</v>
      </c>
      <c r="C170" s="48"/>
      <c r="D170" s="48"/>
      <c r="E170" s="48"/>
      <c r="F170" s="5"/>
      <c r="G170" s="6"/>
      <c r="H170" s="6"/>
      <c r="I170" s="6"/>
      <c r="J170" s="56"/>
      <c r="K170" s="5"/>
      <c r="L170" s="6"/>
      <c r="M170" s="6"/>
      <c r="N170" s="6"/>
      <c r="O170" s="56"/>
      <c r="P170" s="5"/>
      <c r="Q170" s="6"/>
      <c r="R170" s="6"/>
      <c r="S170" s="2">
        <v>9.8800000000000008</v>
      </c>
      <c r="T170" s="56">
        <f t="shared" si="39"/>
        <v>9.8800000000000008</v>
      </c>
    </row>
    <row r="171" spans="1:20" ht="24" customHeight="1" x14ac:dyDescent="0.25">
      <c r="A171" s="41" t="s">
        <v>99</v>
      </c>
      <c r="B171" s="49" t="s">
        <v>93</v>
      </c>
      <c r="C171" s="48"/>
      <c r="D171" s="48"/>
      <c r="E171" s="48"/>
      <c r="F171" s="5"/>
      <c r="G171" s="6"/>
      <c r="H171" s="6"/>
      <c r="I171" s="6"/>
      <c r="J171" s="56">
        <f t="shared" si="40"/>
        <v>0</v>
      </c>
      <c r="K171" s="5"/>
      <c r="L171" s="6"/>
      <c r="M171" s="6"/>
      <c r="N171" s="6"/>
      <c r="O171" s="56">
        <f t="shared" si="38"/>
        <v>0</v>
      </c>
      <c r="P171" s="5"/>
      <c r="Q171" s="6"/>
      <c r="R171" s="6"/>
      <c r="S171" s="2">
        <v>166.89</v>
      </c>
      <c r="T171" s="56">
        <f t="shared" si="39"/>
        <v>166.89</v>
      </c>
    </row>
    <row r="172" spans="1:20" ht="12" hidden="1" customHeight="1" x14ac:dyDescent="0.25">
      <c r="A172" s="41" t="s">
        <v>100</v>
      </c>
      <c r="B172" s="49" t="s">
        <v>134</v>
      </c>
      <c r="C172" s="48">
        <v>1.79</v>
      </c>
      <c r="D172" s="48"/>
      <c r="E172" s="48"/>
      <c r="F172" s="5"/>
      <c r="G172" s="6"/>
      <c r="H172" s="6"/>
      <c r="I172" s="6"/>
      <c r="J172" s="56"/>
      <c r="K172" s="5"/>
      <c r="L172" s="6"/>
      <c r="M172" s="6"/>
      <c r="N172" s="6"/>
      <c r="O172" s="56">
        <f t="shared" si="38"/>
        <v>0</v>
      </c>
      <c r="P172" s="5"/>
      <c r="Q172" s="6"/>
      <c r="R172" s="6"/>
      <c r="S172" s="2"/>
      <c r="T172" s="56">
        <f t="shared" si="39"/>
        <v>0</v>
      </c>
    </row>
    <row r="173" spans="1:20" ht="12" hidden="1" customHeight="1" x14ac:dyDescent="0.25">
      <c r="A173" s="41" t="s">
        <v>101</v>
      </c>
      <c r="B173" s="57" t="s">
        <v>209</v>
      </c>
      <c r="C173" s="48">
        <v>1.1000000000000001</v>
      </c>
      <c r="D173" s="48">
        <v>2.2410000000000001</v>
      </c>
      <c r="E173" s="48"/>
      <c r="F173" s="5"/>
      <c r="G173" s="6"/>
      <c r="H173" s="6"/>
      <c r="I173" s="6"/>
      <c r="J173" s="56">
        <f t="shared" si="40"/>
        <v>0</v>
      </c>
      <c r="K173" s="5"/>
      <c r="L173" s="6"/>
      <c r="M173" s="6"/>
      <c r="N173" s="6"/>
      <c r="O173" s="56">
        <f t="shared" si="38"/>
        <v>0</v>
      </c>
      <c r="P173" s="5"/>
      <c r="Q173" s="6"/>
      <c r="R173" s="6"/>
      <c r="S173" s="2"/>
      <c r="T173" s="56">
        <f t="shared" si="39"/>
        <v>0</v>
      </c>
    </row>
    <row r="174" spans="1:20" ht="12" hidden="1" customHeight="1" x14ac:dyDescent="0.25">
      <c r="A174" s="41" t="s">
        <v>102</v>
      </c>
      <c r="B174" s="57" t="s">
        <v>135</v>
      </c>
      <c r="C174" s="48"/>
      <c r="D174" s="48">
        <v>6.3840000000000003</v>
      </c>
      <c r="E174" s="48"/>
      <c r="F174" s="5"/>
      <c r="G174" s="6"/>
      <c r="H174" s="6"/>
      <c r="I174" s="6"/>
      <c r="J174" s="56"/>
      <c r="K174" s="5"/>
      <c r="L174" s="6"/>
      <c r="M174" s="6"/>
      <c r="N174" s="6"/>
      <c r="O174" s="56">
        <f t="shared" si="38"/>
        <v>0</v>
      </c>
      <c r="P174" s="5"/>
      <c r="Q174" s="6"/>
      <c r="R174" s="6"/>
      <c r="S174" s="2"/>
      <c r="T174" s="56">
        <f t="shared" si="39"/>
        <v>0</v>
      </c>
    </row>
    <row r="175" spans="1:20" ht="12" hidden="1" customHeight="1" x14ac:dyDescent="0.25">
      <c r="A175" s="41" t="s">
        <v>160</v>
      </c>
      <c r="B175" s="57" t="s">
        <v>136</v>
      </c>
      <c r="C175" s="48"/>
      <c r="D175" s="48">
        <v>0.76</v>
      </c>
      <c r="E175" s="48"/>
      <c r="F175" s="5"/>
      <c r="G175" s="6"/>
      <c r="H175" s="6"/>
      <c r="I175" s="6"/>
      <c r="J175" s="56"/>
      <c r="K175" s="5"/>
      <c r="L175" s="6"/>
      <c r="M175" s="6"/>
      <c r="N175" s="6"/>
      <c r="O175" s="56">
        <f t="shared" si="38"/>
        <v>0</v>
      </c>
      <c r="P175" s="5"/>
      <c r="Q175" s="6"/>
      <c r="R175" s="6"/>
      <c r="S175" s="2"/>
      <c r="T175" s="56">
        <f t="shared" si="39"/>
        <v>0</v>
      </c>
    </row>
    <row r="176" spans="1:20" ht="12" hidden="1" customHeight="1" x14ac:dyDescent="0.25">
      <c r="A176" s="41" t="s">
        <v>188</v>
      </c>
      <c r="B176" s="57" t="s">
        <v>161</v>
      </c>
      <c r="C176" s="61"/>
      <c r="D176" s="61"/>
      <c r="E176" s="61">
        <v>0.7</v>
      </c>
      <c r="F176" s="5"/>
      <c r="G176" s="6"/>
      <c r="H176" s="62"/>
      <c r="I176" s="6"/>
      <c r="J176" s="63"/>
      <c r="K176" s="5"/>
      <c r="L176" s="6"/>
      <c r="M176" s="62">
        <f t="shared" ref="M176" si="41">SUM(I176:L176)</f>
        <v>0</v>
      </c>
      <c r="N176" s="6"/>
      <c r="O176" s="56">
        <f t="shared" si="38"/>
        <v>0</v>
      </c>
      <c r="P176" s="5"/>
      <c r="Q176" s="2"/>
      <c r="R176" s="2">
        <f t="shared" ref="R176" si="42">SUM(N176:Q176)</f>
        <v>0</v>
      </c>
      <c r="S176" s="2"/>
      <c r="T176" s="56">
        <f t="shared" si="39"/>
        <v>0</v>
      </c>
    </row>
    <row r="177" spans="1:20" ht="12" customHeight="1" x14ac:dyDescent="0.25">
      <c r="A177" s="41" t="s">
        <v>189</v>
      </c>
      <c r="B177" s="57" t="s">
        <v>210</v>
      </c>
      <c r="C177" s="61"/>
      <c r="D177" s="61"/>
      <c r="E177" s="61"/>
      <c r="F177" s="5"/>
      <c r="G177" s="6"/>
      <c r="H177" s="62"/>
      <c r="I177" s="6"/>
      <c r="J177" s="63"/>
      <c r="K177" s="5"/>
      <c r="L177" s="6"/>
      <c r="M177" s="62"/>
      <c r="N177" s="6">
        <v>161.49958000000001</v>
      </c>
      <c r="O177" s="56">
        <f t="shared" ref="O177" si="43">SUM(K177:N177)</f>
        <v>161.49958000000001</v>
      </c>
      <c r="P177" s="5"/>
      <c r="Q177" s="2"/>
      <c r="R177" s="2"/>
      <c r="S177" s="2"/>
      <c r="T177" s="56">
        <f t="shared" si="39"/>
        <v>0</v>
      </c>
    </row>
    <row r="178" spans="1:20" ht="12" x14ac:dyDescent="0.25">
      <c r="A178" s="41" t="s">
        <v>190</v>
      </c>
      <c r="B178" s="57" t="s">
        <v>214</v>
      </c>
      <c r="C178" s="61"/>
      <c r="D178" s="61"/>
      <c r="E178" s="61"/>
      <c r="F178" s="5"/>
      <c r="G178" s="6"/>
      <c r="H178" s="62"/>
      <c r="I178" s="6"/>
      <c r="J178" s="63"/>
      <c r="K178" s="5"/>
      <c r="L178" s="6"/>
      <c r="M178" s="62"/>
      <c r="N178" s="6"/>
      <c r="O178" s="56">
        <f t="shared" si="38"/>
        <v>0</v>
      </c>
      <c r="P178" s="5"/>
      <c r="Q178" s="2"/>
      <c r="R178" s="2">
        <v>0</v>
      </c>
      <c r="S178" s="2">
        <v>14.3</v>
      </c>
      <c r="T178" s="56">
        <f t="shared" si="39"/>
        <v>14.3</v>
      </c>
    </row>
    <row r="179" spans="1:20" ht="12" x14ac:dyDescent="0.25">
      <c r="A179" s="41" t="s">
        <v>219</v>
      </c>
      <c r="B179" s="57" t="s">
        <v>216</v>
      </c>
      <c r="C179" s="61"/>
      <c r="D179" s="61"/>
      <c r="E179" s="61"/>
      <c r="F179" s="5"/>
      <c r="G179" s="6"/>
      <c r="H179" s="6"/>
      <c r="I179" s="6"/>
      <c r="J179" s="56"/>
      <c r="K179" s="5"/>
      <c r="L179" s="6"/>
      <c r="M179" s="6"/>
      <c r="N179" s="6"/>
      <c r="O179" s="56"/>
      <c r="P179" s="5"/>
      <c r="Q179" s="6"/>
      <c r="R179" s="6"/>
      <c r="S179" s="2">
        <v>20</v>
      </c>
      <c r="T179" s="56">
        <f t="shared" si="39"/>
        <v>20</v>
      </c>
    </row>
    <row r="180" spans="1:20" ht="12" x14ac:dyDescent="0.25">
      <c r="A180" s="41" t="s">
        <v>220</v>
      </c>
      <c r="B180" s="57" t="s">
        <v>217</v>
      </c>
      <c r="C180" s="61"/>
      <c r="D180" s="61"/>
      <c r="E180" s="61"/>
      <c r="F180" s="5"/>
      <c r="G180" s="6"/>
      <c r="H180" s="6"/>
      <c r="I180" s="6"/>
      <c r="J180" s="56">
        <f>SUM(F180:I180)</f>
        <v>0</v>
      </c>
      <c r="K180" s="5"/>
      <c r="L180" s="6"/>
      <c r="M180" s="6"/>
      <c r="N180" s="6"/>
      <c r="O180" s="56">
        <f>SUM(K180:N180)</f>
        <v>0</v>
      </c>
      <c r="P180" s="5"/>
      <c r="Q180" s="6"/>
      <c r="R180" s="6"/>
      <c r="S180" s="2">
        <v>50</v>
      </c>
      <c r="T180" s="56">
        <f t="shared" si="39"/>
        <v>50</v>
      </c>
    </row>
    <row r="181" spans="1:20" ht="12" x14ac:dyDescent="0.25">
      <c r="A181" s="41" t="s">
        <v>221</v>
      </c>
      <c r="B181" s="64" t="s">
        <v>265</v>
      </c>
      <c r="C181" s="6"/>
      <c r="D181" s="6"/>
      <c r="E181" s="6"/>
      <c r="F181" s="6"/>
      <c r="G181" s="6"/>
      <c r="H181" s="6"/>
      <c r="I181" s="6"/>
      <c r="J181" s="62"/>
      <c r="K181" s="6"/>
      <c r="L181" s="6"/>
      <c r="M181" s="6"/>
      <c r="N181" s="6"/>
      <c r="O181" s="62"/>
      <c r="P181" s="6"/>
      <c r="Q181" s="6"/>
      <c r="R181" s="6"/>
      <c r="S181" s="2">
        <v>14</v>
      </c>
      <c r="T181" s="56">
        <f t="shared" si="39"/>
        <v>14</v>
      </c>
    </row>
    <row r="182" spans="1:20" ht="12" x14ac:dyDescent="0.25">
      <c r="A182" s="41" t="s">
        <v>223</v>
      </c>
      <c r="B182" s="49" t="s">
        <v>225</v>
      </c>
      <c r="C182" s="48"/>
      <c r="D182" s="48"/>
      <c r="E182" s="48"/>
      <c r="F182" s="5"/>
      <c r="G182" s="6"/>
      <c r="H182" s="6"/>
      <c r="I182" s="6"/>
      <c r="J182" s="56"/>
      <c r="K182" s="5"/>
      <c r="L182" s="6"/>
      <c r="M182" s="6"/>
      <c r="N182" s="6"/>
      <c r="O182" s="56"/>
      <c r="P182" s="5"/>
      <c r="Q182" s="6"/>
      <c r="R182" s="6"/>
      <c r="S182" s="2">
        <v>10</v>
      </c>
      <c r="T182" s="56">
        <f t="shared" si="39"/>
        <v>10</v>
      </c>
    </row>
    <row r="183" spans="1:20" ht="12" x14ac:dyDescent="0.25">
      <c r="A183" s="41" t="s">
        <v>228</v>
      </c>
      <c r="B183" s="49" t="s">
        <v>226</v>
      </c>
      <c r="C183" s="48"/>
      <c r="D183" s="48"/>
      <c r="E183" s="48"/>
      <c r="F183" s="5"/>
      <c r="G183" s="6"/>
      <c r="H183" s="6"/>
      <c r="I183" s="6"/>
      <c r="J183" s="56"/>
      <c r="K183" s="5"/>
      <c r="L183" s="6"/>
      <c r="M183" s="6"/>
      <c r="N183" s="6"/>
      <c r="O183" s="56"/>
      <c r="P183" s="5"/>
      <c r="Q183" s="6"/>
      <c r="R183" s="6">
        <v>0.46</v>
      </c>
      <c r="S183" s="2">
        <v>16.899999999999999</v>
      </c>
      <c r="T183" s="56">
        <f t="shared" si="39"/>
        <v>17.36</v>
      </c>
    </row>
    <row r="184" spans="1:20" ht="11.25" customHeight="1" x14ac:dyDescent="0.25">
      <c r="A184" s="41" t="s">
        <v>229</v>
      </c>
      <c r="B184" s="49" t="s">
        <v>266</v>
      </c>
      <c r="C184" s="48"/>
      <c r="D184" s="48"/>
      <c r="E184" s="48"/>
      <c r="F184" s="5"/>
      <c r="G184" s="6"/>
      <c r="H184" s="6"/>
      <c r="I184" s="6"/>
      <c r="J184" s="56"/>
      <c r="K184" s="5"/>
      <c r="L184" s="6"/>
      <c r="M184" s="6"/>
      <c r="N184" s="6"/>
      <c r="O184" s="56"/>
      <c r="P184" s="5"/>
      <c r="Q184" s="6">
        <v>4</v>
      </c>
      <c r="R184" s="6">
        <v>0</v>
      </c>
      <c r="S184" s="2">
        <v>73.58</v>
      </c>
      <c r="T184" s="56">
        <f t="shared" si="39"/>
        <v>77.58</v>
      </c>
    </row>
    <row r="185" spans="1:20" ht="10.5" customHeight="1" x14ac:dyDescent="0.25">
      <c r="A185" s="41" t="s">
        <v>230</v>
      </c>
      <c r="B185" s="65" t="s">
        <v>232</v>
      </c>
      <c r="C185" s="66"/>
      <c r="D185" s="66"/>
      <c r="E185" s="66"/>
      <c r="F185" s="6"/>
      <c r="G185" s="6"/>
      <c r="H185" s="6"/>
      <c r="I185" s="6"/>
      <c r="J185" s="62"/>
      <c r="K185" s="6"/>
      <c r="L185" s="6"/>
      <c r="M185" s="6"/>
      <c r="N185" s="6"/>
      <c r="O185" s="62"/>
      <c r="P185" s="6"/>
      <c r="Q185" s="6"/>
      <c r="R185" s="6"/>
      <c r="S185" s="2">
        <v>6.4409999999999998</v>
      </c>
      <c r="T185" s="56">
        <f t="shared" si="39"/>
        <v>6.4409999999999998</v>
      </c>
    </row>
    <row r="186" spans="1:20" ht="12.75" customHeight="1" x14ac:dyDescent="0.25">
      <c r="A186" s="41" t="s">
        <v>231</v>
      </c>
      <c r="B186" s="65" t="s">
        <v>233</v>
      </c>
      <c r="C186" s="66"/>
      <c r="D186" s="66"/>
      <c r="E186" s="66"/>
      <c r="F186" s="6"/>
      <c r="G186" s="6"/>
      <c r="H186" s="6"/>
      <c r="I186" s="6"/>
      <c r="J186" s="62"/>
      <c r="K186" s="6"/>
      <c r="L186" s="6"/>
      <c r="M186" s="6"/>
      <c r="N186" s="6"/>
      <c r="O186" s="62"/>
      <c r="P186" s="6"/>
      <c r="Q186" s="6"/>
      <c r="R186" s="6">
        <v>0.73899999999999999</v>
      </c>
      <c r="S186" s="2"/>
      <c r="T186" s="56">
        <f t="shared" si="39"/>
        <v>0.73899999999999999</v>
      </c>
    </row>
    <row r="187" spans="1:20" ht="12.75" hidden="1" customHeight="1" x14ac:dyDescent="0.25">
      <c r="A187" s="127"/>
      <c r="B187" s="128"/>
      <c r="C187" s="129"/>
      <c r="D187" s="129"/>
      <c r="E187" s="129"/>
      <c r="F187" s="130"/>
      <c r="G187" s="130"/>
      <c r="H187" s="130"/>
      <c r="I187" s="130"/>
      <c r="J187" s="131"/>
      <c r="K187" s="130"/>
      <c r="L187" s="130"/>
      <c r="M187" s="130"/>
      <c r="N187" s="130"/>
      <c r="O187" s="131"/>
      <c r="P187" s="130"/>
      <c r="Q187" s="130"/>
      <c r="R187" s="130"/>
      <c r="S187" s="132"/>
      <c r="T187" s="131"/>
    </row>
    <row r="188" spans="1:20" ht="12.75" customHeight="1" x14ac:dyDescent="0.2">
      <c r="A188" s="110"/>
      <c r="B188" s="111" t="s">
        <v>67</v>
      </c>
      <c r="C188" s="112"/>
      <c r="D188" s="112"/>
      <c r="E188" s="112"/>
      <c r="F188" s="112" t="s">
        <v>68</v>
      </c>
      <c r="G188" s="112"/>
      <c r="H188" s="136" t="s">
        <v>69</v>
      </c>
      <c r="I188" s="136"/>
      <c r="J188" s="113"/>
      <c r="K188" s="113"/>
      <c r="L188" s="113"/>
      <c r="M188" s="113"/>
      <c r="N188" s="113"/>
      <c r="O188" s="113"/>
      <c r="P188" s="113"/>
      <c r="Q188" s="113"/>
      <c r="R188" s="113"/>
      <c r="S188" s="110"/>
      <c r="T188" s="126"/>
    </row>
    <row r="189" spans="1:20" s="115" customFormat="1" ht="12.75" customHeight="1" x14ac:dyDescent="0.25">
      <c r="A189" s="110"/>
      <c r="B189" s="110"/>
      <c r="C189" s="114"/>
      <c r="D189" s="114"/>
      <c r="E189" s="114"/>
      <c r="F189" s="113"/>
      <c r="G189" s="113"/>
      <c r="H189" s="113" t="s">
        <v>267</v>
      </c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0"/>
      <c r="T189" s="126"/>
    </row>
    <row r="190" spans="1:20" ht="12.75" customHeight="1" x14ac:dyDescent="0.25">
      <c r="A190" s="110"/>
      <c r="B190" s="110"/>
      <c r="C190" s="114"/>
      <c r="D190" s="114"/>
      <c r="E190" s="114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0"/>
      <c r="T190" s="126"/>
    </row>
    <row r="191" spans="1:20" ht="12.75" customHeight="1" x14ac:dyDescent="0.25">
      <c r="A191" s="110"/>
      <c r="B191" s="110"/>
      <c r="C191" s="114"/>
      <c r="D191" s="114"/>
      <c r="E191" s="114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0"/>
      <c r="T191" s="126"/>
    </row>
    <row r="192" spans="1:20" ht="12.75" customHeight="1" x14ac:dyDescent="0.25">
      <c r="A192" s="110"/>
      <c r="B192" s="110"/>
      <c r="C192" s="114"/>
      <c r="D192" s="114"/>
      <c r="E192" s="114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0"/>
      <c r="T192" s="126"/>
    </row>
    <row r="193" spans="1:20" ht="12.75" customHeight="1" x14ac:dyDescent="0.25">
      <c r="A193" s="110"/>
      <c r="B193" s="110"/>
      <c r="C193" s="114"/>
      <c r="D193" s="114"/>
      <c r="E193" s="114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0"/>
      <c r="T193" s="126"/>
    </row>
    <row r="194" spans="1:20" ht="12.75" customHeight="1" x14ac:dyDescent="0.25">
      <c r="A194" s="110"/>
      <c r="B194" s="116"/>
      <c r="C194" s="114"/>
      <c r="D194" s="114"/>
      <c r="E194" s="114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0"/>
      <c r="T194" s="126"/>
    </row>
    <row r="195" spans="1:20" ht="12.75" customHeight="1" x14ac:dyDescent="0.25">
      <c r="A195" s="110"/>
      <c r="B195" s="116"/>
      <c r="C195" s="114"/>
      <c r="D195" s="114"/>
      <c r="E195" s="114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0"/>
      <c r="T195" s="126"/>
    </row>
    <row r="196" spans="1:20" ht="12.75" customHeight="1" x14ac:dyDescent="0.25">
      <c r="A196" s="110"/>
      <c r="B196" s="116"/>
      <c r="C196" s="114"/>
      <c r="D196" s="114"/>
      <c r="E196" s="114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0"/>
      <c r="T196" s="126"/>
    </row>
    <row r="197" spans="1:20" ht="12.75" customHeight="1" x14ac:dyDescent="0.25">
      <c r="A197" s="110"/>
      <c r="B197" s="116"/>
      <c r="C197" s="114"/>
      <c r="D197" s="114"/>
      <c r="E197" s="114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0"/>
      <c r="T197" s="126"/>
    </row>
    <row r="198" spans="1:20" ht="12.75" customHeight="1" x14ac:dyDescent="0.25">
      <c r="A198" s="110"/>
      <c r="B198" s="116"/>
      <c r="C198" s="114"/>
      <c r="D198" s="114"/>
      <c r="E198" s="114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0"/>
      <c r="T198" s="126"/>
    </row>
    <row r="199" spans="1:20" ht="12.75" customHeight="1" x14ac:dyDescent="0.25">
      <c r="A199" s="110"/>
      <c r="B199" s="116"/>
      <c r="C199" s="114"/>
      <c r="D199" s="114"/>
      <c r="E199" s="114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0"/>
      <c r="T199" s="126"/>
    </row>
    <row r="200" spans="1:20" ht="12.75" customHeight="1" x14ac:dyDescent="0.25">
      <c r="A200" s="110"/>
      <c r="B200" s="110"/>
      <c r="C200" s="114"/>
      <c r="D200" s="114"/>
      <c r="E200" s="114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0"/>
      <c r="T200" s="126"/>
    </row>
    <row r="201" spans="1:20" ht="12.75" customHeight="1" x14ac:dyDescent="0.25">
      <c r="A201" s="110"/>
      <c r="B201" s="110"/>
      <c r="C201" s="114"/>
      <c r="D201" s="114"/>
      <c r="E201" s="114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0"/>
      <c r="T201" s="126"/>
    </row>
    <row r="202" spans="1:20" ht="12.75" customHeight="1" x14ac:dyDescent="0.25">
      <c r="A202" s="110"/>
      <c r="B202" s="110"/>
      <c r="C202" s="114"/>
      <c r="D202" s="114"/>
      <c r="E202" s="114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0"/>
      <c r="T202" s="126"/>
    </row>
    <row r="203" spans="1:20" ht="12.75" customHeight="1" x14ac:dyDescent="0.25">
      <c r="A203" s="110"/>
      <c r="B203" s="110"/>
      <c r="C203" s="114"/>
      <c r="D203" s="114"/>
      <c r="E203" s="114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0"/>
      <c r="T203" s="126"/>
    </row>
    <row r="204" spans="1:20" ht="12.75" customHeight="1" x14ac:dyDescent="0.25">
      <c r="A204" s="110"/>
      <c r="B204" s="110"/>
      <c r="C204" s="114"/>
      <c r="D204" s="114"/>
      <c r="E204" s="114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0"/>
      <c r="T204" s="126"/>
    </row>
    <row r="205" spans="1:20" ht="12.75" customHeight="1" x14ac:dyDescent="0.25">
      <c r="A205" s="110"/>
      <c r="B205" s="110"/>
      <c r="C205" s="114"/>
      <c r="D205" s="114"/>
      <c r="E205" s="114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0"/>
      <c r="T205" s="126"/>
    </row>
    <row r="206" spans="1:20" ht="12.75" customHeight="1" x14ac:dyDescent="0.25">
      <c r="A206" s="110"/>
      <c r="B206" s="110"/>
      <c r="C206" s="114"/>
      <c r="D206" s="114"/>
      <c r="E206" s="114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0"/>
      <c r="T206" s="126"/>
    </row>
    <row r="207" spans="1:20" ht="12.75" customHeight="1" x14ac:dyDescent="0.25">
      <c r="A207" s="110"/>
      <c r="B207" s="110"/>
      <c r="C207" s="114"/>
      <c r="D207" s="114"/>
      <c r="E207" s="114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0"/>
      <c r="T207" s="126"/>
    </row>
    <row r="208" spans="1:20" ht="12.75" customHeight="1" x14ac:dyDescent="0.25">
      <c r="A208" s="110"/>
      <c r="B208" s="110"/>
      <c r="C208" s="114"/>
      <c r="D208" s="114"/>
      <c r="E208" s="114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0"/>
      <c r="T208" s="126"/>
    </row>
    <row r="209" spans="1:20" ht="12.75" customHeight="1" x14ac:dyDescent="0.25">
      <c r="A209" s="110"/>
      <c r="B209" s="110"/>
      <c r="C209" s="114"/>
      <c r="D209" s="114"/>
      <c r="E209" s="114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0"/>
      <c r="T209" s="126"/>
    </row>
    <row r="210" spans="1:20" ht="12.75" customHeight="1" x14ac:dyDescent="0.25">
      <c r="A210" s="110"/>
      <c r="B210" s="110"/>
      <c r="C210" s="114"/>
      <c r="D210" s="114"/>
      <c r="E210" s="114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0"/>
      <c r="T210" s="126"/>
    </row>
    <row r="211" spans="1:20" ht="12.75" customHeight="1" x14ac:dyDescent="0.25">
      <c r="A211" s="110"/>
      <c r="B211" s="110"/>
      <c r="C211" s="114"/>
      <c r="D211" s="114"/>
      <c r="E211" s="114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0"/>
      <c r="T211" s="126"/>
    </row>
    <row r="212" spans="1:20" ht="12.75" customHeight="1" x14ac:dyDescent="0.25">
      <c r="A212" s="110"/>
      <c r="B212" s="110"/>
      <c r="C212" s="114"/>
      <c r="D212" s="114"/>
      <c r="E212" s="114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0"/>
      <c r="T212" s="126"/>
    </row>
    <row r="213" spans="1:20" ht="12.75" customHeight="1" x14ac:dyDescent="0.25">
      <c r="A213" s="110"/>
      <c r="B213" s="110"/>
      <c r="C213" s="114"/>
      <c r="D213" s="114"/>
      <c r="E213" s="114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0"/>
      <c r="T213" s="126"/>
    </row>
    <row r="214" spans="1:20" ht="12.75" customHeight="1" x14ac:dyDescent="0.25">
      <c r="A214" s="110"/>
      <c r="B214" s="110"/>
      <c r="C214" s="114"/>
      <c r="D214" s="114"/>
      <c r="E214" s="114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0"/>
      <c r="T214" s="126"/>
    </row>
    <row r="215" spans="1:20" ht="12.75" customHeight="1" x14ac:dyDescent="0.25">
      <c r="A215" s="110"/>
      <c r="B215" s="110"/>
      <c r="C215" s="114"/>
      <c r="D215" s="114"/>
      <c r="E215" s="114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0"/>
      <c r="T215" s="126"/>
    </row>
    <row r="216" spans="1:20" ht="12.75" customHeight="1" x14ac:dyDescent="0.25">
      <c r="A216" s="110"/>
      <c r="B216" s="110"/>
      <c r="C216" s="114"/>
      <c r="D216" s="114"/>
      <c r="E216" s="114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0"/>
      <c r="T216" s="126"/>
    </row>
    <row r="217" spans="1:20" ht="12.75" customHeight="1" x14ac:dyDescent="0.25">
      <c r="A217" s="110"/>
      <c r="B217" s="110"/>
      <c r="C217" s="114"/>
      <c r="D217" s="114"/>
      <c r="E217" s="114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0"/>
      <c r="T217" s="126"/>
    </row>
    <row r="218" spans="1:20" ht="12.75" customHeight="1" x14ac:dyDescent="0.25">
      <c r="A218" s="110"/>
      <c r="B218" s="110"/>
      <c r="C218" s="114"/>
      <c r="D218" s="114"/>
      <c r="E218" s="114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0"/>
      <c r="T218" s="126"/>
    </row>
    <row r="219" spans="1:20" ht="12.75" customHeight="1" x14ac:dyDescent="0.25">
      <c r="A219" s="110"/>
      <c r="B219" s="110"/>
      <c r="C219" s="114"/>
      <c r="D219" s="114"/>
      <c r="E219" s="114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0"/>
      <c r="T219" s="126"/>
    </row>
    <row r="220" spans="1:20" ht="12.75" customHeight="1" x14ac:dyDescent="0.25">
      <c r="A220" s="110"/>
      <c r="B220" s="110"/>
      <c r="C220" s="114"/>
      <c r="D220" s="114"/>
      <c r="E220" s="114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0"/>
      <c r="T220" s="126"/>
    </row>
    <row r="221" spans="1:20" ht="12.75" customHeight="1" x14ac:dyDescent="0.25">
      <c r="A221" s="110"/>
      <c r="B221" s="110"/>
      <c r="C221" s="114"/>
      <c r="D221" s="114"/>
      <c r="E221" s="114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0"/>
      <c r="T221" s="126"/>
    </row>
    <row r="222" spans="1:20" ht="12.75" customHeight="1" x14ac:dyDescent="0.25">
      <c r="A222" s="110"/>
      <c r="B222" s="110"/>
      <c r="C222" s="114"/>
      <c r="D222" s="114"/>
      <c r="E222" s="114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0"/>
      <c r="T222" s="126"/>
    </row>
    <row r="223" spans="1:20" ht="12.75" customHeight="1" x14ac:dyDescent="0.25">
      <c r="A223" s="110"/>
      <c r="B223" s="110"/>
      <c r="C223" s="114"/>
      <c r="D223" s="114"/>
      <c r="E223" s="114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0"/>
      <c r="T223" s="126"/>
    </row>
    <row r="224" spans="1:20" ht="12.75" customHeight="1" x14ac:dyDescent="0.25">
      <c r="A224" s="110"/>
      <c r="B224" s="110"/>
      <c r="C224" s="114"/>
      <c r="D224" s="114"/>
      <c r="E224" s="114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0"/>
      <c r="T224" s="126"/>
    </row>
    <row r="225" spans="1:20" ht="12.75" customHeight="1" x14ac:dyDescent="0.25">
      <c r="A225" s="110"/>
      <c r="B225" s="110"/>
      <c r="C225" s="114"/>
      <c r="D225" s="114"/>
      <c r="E225" s="114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0"/>
      <c r="T225" s="126"/>
    </row>
    <row r="226" spans="1:20" ht="12.75" customHeight="1" x14ac:dyDescent="0.25">
      <c r="C226" s="117"/>
      <c r="D226" s="117"/>
      <c r="E226" s="117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</row>
    <row r="227" spans="1:20" ht="12.75" customHeight="1" x14ac:dyDescent="0.25">
      <c r="C227" s="117"/>
      <c r="D227" s="117"/>
      <c r="E227" s="117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</row>
    <row r="228" spans="1:20" ht="12.75" customHeight="1" x14ac:dyDescent="0.25">
      <c r="C228" s="117"/>
      <c r="D228" s="117"/>
      <c r="E228" s="117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1:20" ht="12.75" customHeight="1" x14ac:dyDescent="0.25">
      <c r="C229" s="117"/>
      <c r="D229" s="117"/>
      <c r="E229" s="11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</row>
    <row r="230" spans="1:20" ht="12.75" customHeight="1" x14ac:dyDescent="0.25">
      <c r="C230" s="117"/>
      <c r="D230" s="117"/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</row>
    <row r="231" spans="1:20" ht="12.75" customHeight="1" x14ac:dyDescent="0.25">
      <c r="C231" s="117"/>
      <c r="D231" s="117"/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1:20" ht="12.75" customHeight="1" x14ac:dyDescent="0.25">
      <c r="C232" s="117"/>
      <c r="D232" s="117"/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1:20" ht="12.75" customHeight="1" x14ac:dyDescent="0.25">
      <c r="C233" s="117"/>
      <c r="D233" s="117"/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1:20" ht="12.75" customHeight="1" x14ac:dyDescent="0.25">
      <c r="C234" s="117"/>
      <c r="D234" s="117"/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1:20" ht="12.75" customHeight="1" x14ac:dyDescent="0.25">
      <c r="C235" s="117"/>
      <c r="D235" s="117"/>
      <c r="E235" s="117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</row>
    <row r="236" spans="1:20" ht="12.75" customHeight="1" x14ac:dyDescent="0.25">
      <c r="C236" s="117"/>
      <c r="D236" s="117"/>
      <c r="E236" s="117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</row>
    <row r="237" spans="1:20" ht="12.75" customHeight="1" x14ac:dyDescent="0.25">
      <c r="C237" s="117"/>
      <c r="D237" s="117"/>
      <c r="E237" s="117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</row>
    <row r="238" spans="1:20" ht="12.75" customHeight="1" x14ac:dyDescent="0.25">
      <c r="C238" s="117"/>
      <c r="D238" s="117"/>
      <c r="E238" s="117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</row>
    <row r="239" spans="1:20" ht="12.75" customHeight="1" x14ac:dyDescent="0.25">
      <c r="C239" s="117"/>
      <c r="D239" s="117"/>
      <c r="E239" s="117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</row>
    <row r="240" spans="1:20" ht="12.75" customHeight="1" x14ac:dyDescent="0.25">
      <c r="C240" s="117"/>
      <c r="D240" s="117"/>
      <c r="E240" s="117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3:18" ht="12.75" customHeight="1" x14ac:dyDescent="0.25">
      <c r="C241" s="117"/>
      <c r="D241" s="117"/>
      <c r="E241" s="117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3:18" ht="12.75" customHeight="1" x14ac:dyDescent="0.25">
      <c r="C242" s="117"/>
      <c r="D242" s="117"/>
      <c r="E242" s="117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  <row r="243" spans="3:18" ht="12.75" customHeight="1" x14ac:dyDescent="0.25">
      <c r="C243" s="117"/>
      <c r="D243" s="117"/>
      <c r="E243" s="117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</row>
    <row r="244" spans="3:18" ht="12.75" customHeight="1" x14ac:dyDescent="0.25">
      <c r="C244" s="117"/>
      <c r="D244" s="117"/>
      <c r="E244" s="117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</row>
    <row r="245" spans="3:18" ht="12.75" customHeight="1" x14ac:dyDescent="0.25">
      <c r="C245" s="117"/>
      <c r="D245" s="117"/>
      <c r="E245" s="117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</row>
    <row r="246" spans="3:18" ht="12.75" customHeight="1" x14ac:dyDescent="0.25">
      <c r="C246" s="117"/>
      <c r="D246" s="117"/>
      <c r="E246" s="117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</row>
    <row r="247" spans="3:18" ht="12.75" customHeight="1" x14ac:dyDescent="0.25">
      <c r="C247" s="117"/>
      <c r="D247" s="117"/>
      <c r="E247" s="117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</row>
    <row r="248" spans="3:18" ht="12.75" customHeight="1" x14ac:dyDescent="0.25">
      <c r="C248" s="117"/>
      <c r="D248" s="117"/>
      <c r="E248" s="117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</row>
    <row r="249" spans="3:18" ht="12.75" customHeight="1" x14ac:dyDescent="0.25">
      <c r="C249" s="117"/>
      <c r="D249" s="117"/>
      <c r="E249" s="11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</row>
    <row r="250" spans="3:18" ht="12.75" customHeight="1" x14ac:dyDescent="0.25">
      <c r="C250" s="117"/>
      <c r="D250" s="117"/>
      <c r="E250" s="117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</row>
    <row r="251" spans="3:18" ht="12.75" customHeight="1" x14ac:dyDescent="0.25">
      <c r="C251" s="117"/>
      <c r="D251" s="117"/>
      <c r="E251" s="117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</row>
    <row r="252" spans="3:18" ht="12.75" customHeight="1" x14ac:dyDescent="0.25">
      <c r="C252" s="117"/>
      <c r="D252" s="117"/>
      <c r="E252" s="117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</row>
    <row r="253" spans="3:18" ht="12.75" customHeight="1" x14ac:dyDescent="0.25">
      <c r="C253" s="117"/>
      <c r="D253" s="117"/>
      <c r="E253" s="117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</row>
    <row r="254" spans="3:18" ht="12.75" customHeight="1" x14ac:dyDescent="0.25">
      <c r="C254" s="117"/>
      <c r="D254" s="117"/>
      <c r="E254" s="117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</row>
    <row r="255" spans="3:18" ht="12.75" customHeight="1" x14ac:dyDescent="0.25">
      <c r="C255" s="117"/>
      <c r="D255" s="117"/>
      <c r="E255" s="117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</row>
    <row r="256" spans="3:18" ht="12.75" customHeight="1" x14ac:dyDescent="0.25">
      <c r="C256" s="117"/>
      <c r="D256" s="117"/>
      <c r="E256" s="117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</row>
    <row r="257" spans="3:18" ht="12.75" customHeight="1" x14ac:dyDescent="0.25">
      <c r="C257" s="117"/>
      <c r="D257" s="117"/>
      <c r="E257" s="117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</row>
    <row r="258" spans="3:18" ht="12.75" customHeight="1" x14ac:dyDescent="0.25">
      <c r="C258" s="117"/>
      <c r="D258" s="117"/>
      <c r="E258" s="117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</row>
    <row r="259" spans="3:18" ht="12.75" customHeight="1" x14ac:dyDescent="0.25">
      <c r="C259" s="117"/>
      <c r="D259" s="117"/>
      <c r="E259" s="117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3:18" ht="12.75" customHeight="1" x14ac:dyDescent="0.25">
      <c r="C260" s="117"/>
      <c r="D260" s="117"/>
      <c r="E260" s="117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</row>
    <row r="261" spans="3:18" ht="12.75" customHeight="1" x14ac:dyDescent="0.25">
      <c r="C261" s="117"/>
      <c r="D261" s="117"/>
      <c r="E261" s="117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</row>
    <row r="262" spans="3:18" ht="12.75" customHeight="1" x14ac:dyDescent="0.25">
      <c r="C262" s="117"/>
      <c r="D262" s="117"/>
      <c r="E262" s="117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</row>
    <row r="263" spans="3:18" ht="12.75" customHeight="1" x14ac:dyDescent="0.25">
      <c r="C263" s="117"/>
      <c r="D263" s="117"/>
      <c r="E263" s="117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</row>
    <row r="264" spans="3:18" ht="12.75" customHeight="1" x14ac:dyDescent="0.25">
      <c r="C264" s="117"/>
      <c r="D264" s="117"/>
      <c r="E264" s="117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</row>
    <row r="265" spans="3:18" ht="12.75" customHeight="1" x14ac:dyDescent="0.25"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</row>
    <row r="266" spans="3:18" ht="12.75" customHeight="1" x14ac:dyDescent="0.25">
      <c r="C266" s="117"/>
      <c r="D266" s="117"/>
      <c r="E266" s="117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</row>
    <row r="267" spans="3:18" ht="12.75" customHeight="1" x14ac:dyDescent="0.25"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</row>
  </sheetData>
  <mergeCells count="4">
    <mergeCell ref="R1:T3"/>
    <mergeCell ref="A7:A8"/>
    <mergeCell ref="H188:I188"/>
    <mergeCell ref="L5:T6"/>
  </mergeCells>
  <phoneticPr fontId="12" type="noConversion"/>
  <conditionalFormatting sqref="C10:E11 B142:E142 B143:N145 B155:N159 C146:N147 B148:N149 J161:J175 P161:T161 K161:N161 B161:I161 T123:T140 B125:J133 K123:S133 B176 D176:N176 G142:T142 P103:Q104 R37:T37 B91:S91 R93:S93 T85:T91 T93:T99 B92:T92 C12:J12 C13:O13 T12:T13 B38 B37:I37 C38:E41 B42:E42 F38:I42 J30:J42 P37:S42 K37:N42 P176:R176 O161:O176 O178 T31:T42 F180:S181 T46:T54 O30:O43 F45:R45 B27:T29 O24:R26 P107:Q107 T162:T187 T101:T120 O143:T159 B151:N152 R14:R23 T15:T26 S14:S26 O15:Q23 B23:N24">
    <cfRule type="cellIs" dxfId="108" priority="179" operator="equal">
      <formula>0</formula>
    </cfRule>
  </conditionalFormatting>
  <conditionalFormatting sqref="B51:S64 T70:T83 T55:T68 B50:R50">
    <cfRule type="cellIs" dxfId="107" priority="178" operator="equal">
      <formula>0</formula>
    </cfRule>
  </conditionalFormatting>
  <conditionalFormatting sqref="B74:S83 C70:S73 B66:S67 O68:S68">
    <cfRule type="cellIs" dxfId="106" priority="177" operator="equal">
      <formula>0</formula>
    </cfRule>
  </conditionalFormatting>
  <conditionalFormatting sqref="C101:S102 C120:O120 B86:S86 C85:S85 B96:S99 C93:Q93 R103:S104 C110:S119 R107:S107 C94:S95 B88:S89 C87:S87">
    <cfRule type="cellIs" dxfId="105" priority="176" operator="equal">
      <formula>0</formula>
    </cfRule>
  </conditionalFormatting>
  <conditionalFormatting sqref="B134:S140 C123:J124">
    <cfRule type="cellIs" dxfId="104" priority="174" operator="equal">
      <formula>0</formula>
    </cfRule>
  </conditionalFormatting>
  <conditionalFormatting sqref="C150:N150 P162:S167 K162:L167 C153:N154 C162:I167">
    <cfRule type="cellIs" dxfId="103" priority="173" operator="equal">
      <formula>0</formula>
    </cfRule>
  </conditionalFormatting>
  <conditionalFormatting sqref="B150">
    <cfRule type="cellIs" dxfId="102" priority="171" operator="equal">
      <formula>0</formula>
    </cfRule>
  </conditionalFormatting>
  <conditionalFormatting sqref="B153">
    <cfRule type="cellIs" dxfId="101" priority="169" operator="equal">
      <formula>0</formula>
    </cfRule>
  </conditionalFormatting>
  <conditionalFormatting sqref="B123">
    <cfRule type="cellIs" dxfId="100" priority="166" operator="equal">
      <formula>0</formula>
    </cfRule>
  </conditionalFormatting>
  <conditionalFormatting sqref="B124">
    <cfRule type="cellIs" dxfId="99" priority="165" operator="equal">
      <formula>0</formula>
    </cfRule>
  </conditionalFormatting>
  <conditionalFormatting sqref="B162:B167">
    <cfRule type="cellIs" dxfId="98" priority="163" operator="equal">
      <formula>0</formula>
    </cfRule>
  </conditionalFormatting>
  <conditionalFormatting sqref="M162:N167">
    <cfRule type="cellIs" dxfId="97" priority="162" operator="equal">
      <formula>0</formula>
    </cfRule>
  </conditionalFormatting>
  <conditionalFormatting sqref="B71">
    <cfRule type="cellIs" dxfId="96" priority="157" operator="equal">
      <formula>0</formula>
    </cfRule>
  </conditionalFormatting>
  <conditionalFormatting sqref="B72">
    <cfRule type="cellIs" dxfId="95" priority="156" operator="equal">
      <formula>0</formula>
    </cfRule>
  </conditionalFormatting>
  <conditionalFormatting sqref="B168:B172">
    <cfRule type="cellIs" dxfId="94" priority="155" operator="equal">
      <formula>0</formula>
    </cfRule>
  </conditionalFormatting>
  <conditionalFormatting sqref="C168:I175 P168:S175 K168:N175">
    <cfRule type="cellIs" dxfId="93" priority="154" operator="equal">
      <formula>0</formula>
    </cfRule>
  </conditionalFormatting>
  <conditionalFormatting sqref="P120:S120">
    <cfRule type="cellIs" dxfId="92" priority="151" operator="equal">
      <formula>0</formula>
    </cfRule>
  </conditionalFormatting>
  <conditionalFormatting sqref="B73">
    <cfRule type="cellIs" dxfId="91" priority="150" operator="equal">
      <formula>0</formula>
    </cfRule>
  </conditionalFormatting>
  <conditionalFormatting sqref="K12:S12">
    <cfRule type="cellIs" dxfId="90" priority="149" operator="equal">
      <formula>0</formula>
    </cfRule>
  </conditionalFormatting>
  <conditionalFormatting sqref="P13:S13">
    <cfRule type="cellIs" dxfId="89" priority="144" operator="equal">
      <formula>0</formula>
    </cfRule>
  </conditionalFormatting>
  <conditionalFormatting sqref="B13">
    <cfRule type="cellIs" dxfId="88" priority="136" operator="equal">
      <formula>0</formula>
    </cfRule>
  </conditionalFormatting>
  <conditionalFormatting sqref="B70">
    <cfRule type="cellIs" dxfId="87" priority="132" operator="equal">
      <formula>0</formula>
    </cfRule>
  </conditionalFormatting>
  <conditionalFormatting sqref="C69:O69 S69">
    <cfRule type="cellIs" dxfId="86" priority="135" operator="equal">
      <formula>0</formula>
    </cfRule>
  </conditionalFormatting>
  <conditionalFormatting sqref="T69">
    <cfRule type="cellIs" dxfId="85" priority="134" operator="equal">
      <formula>0</formula>
    </cfRule>
  </conditionalFormatting>
  <conditionalFormatting sqref="B69">
    <cfRule type="cellIs" dxfId="84" priority="133" operator="equal">
      <formula>0</formula>
    </cfRule>
  </conditionalFormatting>
  <conditionalFormatting sqref="B173:B175">
    <cfRule type="cellIs" dxfId="83" priority="128" operator="equal">
      <formula>0</formula>
    </cfRule>
  </conditionalFormatting>
  <conditionalFormatting sqref="J103:J104 O103:O104 O107 J107">
    <cfRule type="cellIs" dxfId="82" priority="120" operator="equal">
      <formula>0</formula>
    </cfRule>
  </conditionalFormatting>
  <conditionalFormatting sqref="C103:I104 K103:N104 K107:N107 C107:I107">
    <cfRule type="cellIs" dxfId="81" priority="118" operator="equal">
      <formula>0</formula>
    </cfRule>
  </conditionalFormatting>
  <conditionalFormatting sqref="B147">
    <cfRule type="cellIs" dxfId="80" priority="106" operator="equal">
      <formula>0</formula>
    </cfRule>
  </conditionalFormatting>
  <conditionalFormatting sqref="B85">
    <cfRule type="cellIs" dxfId="79" priority="117" operator="equal">
      <formula>0</formula>
    </cfRule>
  </conditionalFormatting>
  <conditionalFormatting sqref="B146">
    <cfRule type="cellIs" dxfId="78" priority="107" operator="equal">
      <formula>0</formula>
    </cfRule>
  </conditionalFormatting>
  <conditionalFormatting sqref="B154">
    <cfRule type="cellIs" dxfId="77" priority="105" operator="equal">
      <formula>0</formula>
    </cfRule>
  </conditionalFormatting>
  <conditionalFormatting sqref="B160">
    <cfRule type="cellIs" dxfId="76" priority="90" operator="equal">
      <formula>0</formula>
    </cfRule>
  </conditionalFormatting>
  <conditionalFormatting sqref="C160:S160">
    <cfRule type="cellIs" dxfId="75" priority="92" operator="equal">
      <formula>0</formula>
    </cfRule>
  </conditionalFormatting>
  <conditionalFormatting sqref="T160">
    <cfRule type="cellIs" dxfId="74" priority="91" operator="equal">
      <formula>0</formula>
    </cfRule>
  </conditionalFormatting>
  <conditionalFormatting sqref="B14:Q14 B15:N17 C18:N19 B20:N21 P30:T30 K30:N30 B30:I30 T14">
    <cfRule type="cellIs" dxfId="73" priority="88" operator="equal">
      <formula>0</formula>
    </cfRule>
  </conditionalFormatting>
  <conditionalFormatting sqref="C22:N22 P31:S36 K31:L36 C25:N26 C31:I36">
    <cfRule type="cellIs" dxfId="72" priority="87" operator="equal">
      <formula>0</formula>
    </cfRule>
  </conditionalFormatting>
  <conditionalFormatting sqref="B22">
    <cfRule type="cellIs" dxfId="71" priority="86" operator="equal">
      <formula>0</formula>
    </cfRule>
  </conditionalFormatting>
  <conditionalFormatting sqref="B25">
    <cfRule type="cellIs" dxfId="70" priority="85" operator="equal">
      <formula>0</formula>
    </cfRule>
  </conditionalFormatting>
  <conditionalFormatting sqref="B31:B36">
    <cfRule type="cellIs" dxfId="69" priority="84" operator="equal">
      <formula>0</formula>
    </cfRule>
  </conditionalFormatting>
  <conditionalFormatting sqref="M31:N36">
    <cfRule type="cellIs" dxfId="68" priority="83" operator="equal">
      <formula>0</formula>
    </cfRule>
  </conditionalFormatting>
  <conditionalFormatting sqref="B39:B41">
    <cfRule type="cellIs" dxfId="67" priority="80" operator="equal">
      <formula>0</formula>
    </cfRule>
  </conditionalFormatting>
  <conditionalFormatting sqref="B19">
    <cfRule type="cellIs" dxfId="66" priority="78" operator="equal">
      <formula>0</formula>
    </cfRule>
  </conditionalFormatting>
  <conditionalFormatting sqref="B18">
    <cfRule type="cellIs" dxfId="65" priority="79" operator="equal">
      <formula>0</formula>
    </cfRule>
  </conditionalFormatting>
  <conditionalFormatting sqref="B26">
    <cfRule type="cellIs" dxfId="64" priority="77" operator="equal">
      <formula>0</formula>
    </cfRule>
  </conditionalFormatting>
  <conditionalFormatting sqref="T11">
    <cfRule type="cellIs" dxfId="63" priority="72" operator="equal">
      <formula>0</formula>
    </cfRule>
  </conditionalFormatting>
  <conditionalFormatting sqref="P11:S11">
    <cfRule type="cellIs" dxfId="62" priority="71" operator="equal">
      <formula>0</formula>
    </cfRule>
  </conditionalFormatting>
  <conditionalFormatting sqref="O11">
    <cfRule type="cellIs" dxfId="61" priority="70" operator="equal">
      <formula>0</formula>
    </cfRule>
  </conditionalFormatting>
  <conditionalFormatting sqref="K11:N11">
    <cfRule type="cellIs" dxfId="60" priority="69" operator="equal">
      <formula>0</formula>
    </cfRule>
  </conditionalFormatting>
  <conditionalFormatting sqref="J11">
    <cfRule type="cellIs" dxfId="59" priority="68" operator="equal">
      <formula>0</formula>
    </cfRule>
  </conditionalFormatting>
  <conditionalFormatting sqref="F11:I11">
    <cfRule type="cellIs" dxfId="58" priority="67" operator="equal">
      <formula>0</formula>
    </cfRule>
  </conditionalFormatting>
  <conditionalFormatting sqref="C176">
    <cfRule type="cellIs" dxfId="57" priority="66" operator="equal">
      <formula>0</formula>
    </cfRule>
  </conditionalFormatting>
  <conditionalFormatting sqref="S176">
    <cfRule type="cellIs" dxfId="56" priority="65" operator="equal">
      <formula>0</formula>
    </cfRule>
  </conditionalFormatting>
  <conditionalFormatting sqref="F142">
    <cfRule type="cellIs" dxfId="55" priority="63" operator="equal">
      <formula>0</formula>
    </cfRule>
  </conditionalFormatting>
  <conditionalFormatting sqref="B104 B107">
    <cfRule type="cellIs" dxfId="54" priority="61" operator="equal">
      <formula>0</formula>
    </cfRule>
  </conditionalFormatting>
  <conditionalFormatting sqref="B93">
    <cfRule type="cellIs" dxfId="53" priority="62" operator="equal">
      <formula>0</formula>
    </cfRule>
  </conditionalFormatting>
  <conditionalFormatting sqref="D178:N178 P177:R178">
    <cfRule type="cellIs" dxfId="52" priority="60" operator="equal">
      <formula>0</formula>
    </cfRule>
  </conditionalFormatting>
  <conditionalFormatting sqref="C178">
    <cfRule type="cellIs" dxfId="51" priority="59" operator="equal">
      <formula>0</formula>
    </cfRule>
  </conditionalFormatting>
  <conditionalFormatting sqref="S177:S178">
    <cfRule type="cellIs" dxfId="50" priority="58" operator="equal">
      <formula>0</formula>
    </cfRule>
  </conditionalFormatting>
  <conditionalFormatting sqref="B48:R49">
    <cfRule type="cellIs" dxfId="49" priority="56" operator="equal">
      <formula>0</formula>
    </cfRule>
  </conditionalFormatting>
  <conditionalFormatting sqref="B178">
    <cfRule type="cellIs" dxfId="48" priority="53" operator="equal">
      <formula>0</formula>
    </cfRule>
  </conditionalFormatting>
  <conditionalFormatting sqref="C68:N68">
    <cfRule type="cellIs" dxfId="47" priority="52" operator="equal">
      <formula>0</formula>
    </cfRule>
  </conditionalFormatting>
  <conditionalFormatting sqref="B68">
    <cfRule type="cellIs" dxfId="46" priority="51" operator="equal">
      <formula>0</formula>
    </cfRule>
  </conditionalFormatting>
  <conditionalFormatting sqref="O177">
    <cfRule type="cellIs" dxfId="45" priority="50" operator="equal">
      <formula>0</formula>
    </cfRule>
  </conditionalFormatting>
  <conditionalFormatting sqref="D177:N177">
    <cfRule type="cellIs" dxfId="44" priority="49" operator="equal">
      <formula>0</formula>
    </cfRule>
  </conditionalFormatting>
  <conditionalFormatting sqref="C177">
    <cfRule type="cellIs" dxfId="43" priority="48" operator="equal">
      <formula>0</formula>
    </cfRule>
  </conditionalFormatting>
  <conditionalFormatting sqref="B177">
    <cfRule type="cellIs" dxfId="42" priority="47" operator="equal">
      <formula>0</formula>
    </cfRule>
  </conditionalFormatting>
  <conditionalFormatting sqref="O108">
    <cfRule type="cellIs" dxfId="41" priority="45" operator="equal">
      <formula>0</formula>
    </cfRule>
  </conditionalFormatting>
  <conditionalFormatting sqref="D108:N108 P108:R108">
    <cfRule type="cellIs" dxfId="40" priority="44" operator="equal">
      <formula>0</formula>
    </cfRule>
  </conditionalFormatting>
  <conditionalFormatting sqref="C108">
    <cfRule type="cellIs" dxfId="39" priority="43" operator="equal">
      <formula>0</formula>
    </cfRule>
  </conditionalFormatting>
  <conditionalFormatting sqref="S108">
    <cfRule type="cellIs" dxfId="38" priority="42" operator="equal">
      <formula>0</formula>
    </cfRule>
  </conditionalFormatting>
  <conditionalFormatting sqref="B108">
    <cfRule type="cellIs" dxfId="37" priority="41" operator="equal">
      <formula>0</formula>
    </cfRule>
  </conditionalFormatting>
  <conditionalFormatting sqref="B180:E181">
    <cfRule type="cellIs" dxfId="36" priority="40" operator="equal">
      <formula>0</formula>
    </cfRule>
  </conditionalFormatting>
  <conditionalFormatting sqref="B179:S179">
    <cfRule type="cellIs" dxfId="35" priority="39" operator="equal">
      <formula>0</formula>
    </cfRule>
  </conditionalFormatting>
  <conditionalFormatting sqref="T43:T45">
    <cfRule type="cellIs" dxfId="34" priority="38" operator="equal">
      <formula>0</formula>
    </cfRule>
  </conditionalFormatting>
  <conditionalFormatting sqref="D43:N43 P43:R43">
    <cfRule type="cellIs" dxfId="33" priority="37" operator="equal">
      <formula>0</formula>
    </cfRule>
  </conditionalFormatting>
  <conditionalFormatting sqref="C43">
    <cfRule type="cellIs" dxfId="32" priority="36" operator="equal">
      <formula>0</formula>
    </cfRule>
  </conditionalFormatting>
  <conditionalFormatting sqref="S43:S50">
    <cfRule type="cellIs" dxfId="31" priority="35" operator="equal">
      <formula>0</formula>
    </cfRule>
  </conditionalFormatting>
  <conditionalFormatting sqref="B43">
    <cfRule type="cellIs" dxfId="30" priority="34" operator="equal">
      <formula>0</formula>
    </cfRule>
  </conditionalFormatting>
  <conditionalFormatting sqref="B45:E45">
    <cfRule type="cellIs" dxfId="29" priority="33" operator="equal">
      <formula>0</formula>
    </cfRule>
  </conditionalFormatting>
  <conditionalFormatting sqref="B44:R44">
    <cfRule type="cellIs" dxfId="28" priority="32" operator="equal">
      <formula>0</formula>
    </cfRule>
  </conditionalFormatting>
  <conditionalFormatting sqref="F46:R46">
    <cfRule type="cellIs" dxfId="27" priority="31" operator="equal">
      <formula>0</formula>
    </cfRule>
  </conditionalFormatting>
  <conditionalFormatting sqref="B46:E46">
    <cfRule type="cellIs" dxfId="26" priority="30" operator="equal">
      <formula>0</formula>
    </cfRule>
  </conditionalFormatting>
  <conditionalFormatting sqref="J182 O182">
    <cfRule type="cellIs" dxfId="25" priority="29" operator="equal">
      <formula>0</formula>
    </cfRule>
  </conditionalFormatting>
  <conditionalFormatting sqref="B182">
    <cfRule type="cellIs" dxfId="24" priority="27" operator="equal">
      <formula>0</formula>
    </cfRule>
  </conditionalFormatting>
  <conditionalFormatting sqref="C182:I182 P182:S182 K182:N182">
    <cfRule type="cellIs" dxfId="23" priority="26" operator="equal">
      <formula>0</formula>
    </cfRule>
  </conditionalFormatting>
  <conditionalFormatting sqref="J183:J187 O183:O187">
    <cfRule type="cellIs" dxfId="22" priority="25" operator="equal">
      <formula>0</formula>
    </cfRule>
  </conditionalFormatting>
  <conditionalFormatting sqref="B183:B187">
    <cfRule type="cellIs" dxfId="21" priority="23" operator="equal">
      <formula>0</formula>
    </cfRule>
  </conditionalFormatting>
  <conditionalFormatting sqref="C183:I187 P183:S187 K183:N187">
    <cfRule type="cellIs" dxfId="20" priority="22" operator="equal">
      <formula>0</formula>
    </cfRule>
  </conditionalFormatting>
  <conditionalFormatting sqref="O109:S109">
    <cfRule type="cellIs" dxfId="19" priority="20" operator="equal">
      <formula>0</formula>
    </cfRule>
  </conditionalFormatting>
  <conditionalFormatting sqref="B109:N109">
    <cfRule type="cellIs" dxfId="18" priority="19" operator="equal">
      <formula>0</formula>
    </cfRule>
  </conditionalFormatting>
  <conditionalFormatting sqref="B103">
    <cfRule type="cellIs" dxfId="17" priority="18" operator="equal">
      <formula>0</formula>
    </cfRule>
  </conditionalFormatting>
  <conditionalFormatting sqref="B110">
    <cfRule type="cellIs" dxfId="16" priority="17" operator="equal">
      <formula>0</formula>
    </cfRule>
  </conditionalFormatting>
  <conditionalFormatting sqref="B111">
    <cfRule type="cellIs" dxfId="15" priority="16" operator="equal">
      <formula>0</formula>
    </cfRule>
  </conditionalFormatting>
  <conditionalFormatting sqref="B112">
    <cfRule type="cellIs" dxfId="14" priority="15" operator="equal">
      <formula>0</formula>
    </cfRule>
  </conditionalFormatting>
  <conditionalFormatting sqref="B94">
    <cfRule type="cellIs" dxfId="13" priority="14" operator="equal">
      <formula>0</formula>
    </cfRule>
  </conditionalFormatting>
  <conditionalFormatting sqref="J47 O47">
    <cfRule type="cellIs" dxfId="12" priority="13" operator="equal">
      <formula>0</formula>
    </cfRule>
  </conditionalFormatting>
  <conditionalFormatting sqref="B47">
    <cfRule type="cellIs" dxfId="11" priority="12" operator="equal">
      <formula>0</formula>
    </cfRule>
  </conditionalFormatting>
  <conditionalFormatting sqref="C47:I47 P47:R47 K47:N47">
    <cfRule type="cellIs" dxfId="10" priority="11" operator="equal">
      <formula>0</formula>
    </cfRule>
  </conditionalFormatting>
  <conditionalFormatting sqref="J105:J106 O105:O106">
    <cfRule type="cellIs" dxfId="9" priority="10" operator="equal">
      <formula>0</formula>
    </cfRule>
  </conditionalFormatting>
  <conditionalFormatting sqref="B105:B106">
    <cfRule type="cellIs" dxfId="8" priority="9" operator="equal">
      <formula>0</formula>
    </cfRule>
  </conditionalFormatting>
  <conditionalFormatting sqref="C105:I106 P105:S106 K105:N106">
    <cfRule type="cellIs" dxfId="7" priority="8" operator="equal">
      <formula>0</formula>
    </cfRule>
  </conditionalFormatting>
  <conditionalFormatting sqref="B114:B115">
    <cfRule type="cellIs" dxfId="6" priority="7" operator="equal">
      <formula>0</formula>
    </cfRule>
  </conditionalFormatting>
  <conditionalFormatting sqref="B113">
    <cfRule type="cellIs" dxfId="5" priority="6" operator="equal">
      <formula>0</formula>
    </cfRule>
  </conditionalFormatting>
  <conditionalFormatting sqref="B116">
    <cfRule type="cellIs" dxfId="4" priority="5" operator="equal">
      <formula>0</formula>
    </cfRule>
  </conditionalFormatting>
  <conditionalFormatting sqref="B117:B120">
    <cfRule type="cellIs" dxfId="3" priority="4" operator="equal">
      <formula>0</formula>
    </cfRule>
  </conditionalFormatting>
  <conditionalFormatting sqref="B95">
    <cfRule type="cellIs" dxfId="2" priority="3" operator="equal">
      <formula>0</formula>
    </cfRule>
  </conditionalFormatting>
  <conditionalFormatting sqref="B87">
    <cfRule type="cellIs" dxfId="1" priority="2" operator="equal">
      <formula>0</formula>
    </cfRule>
  </conditionalFormatting>
  <conditionalFormatting sqref="P69:R69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5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 Pagaliene</dc:creator>
  <cp:lastModifiedBy>Rusteikienė Aldona</cp:lastModifiedBy>
  <cp:lastPrinted>2022-11-11T09:14:08Z</cp:lastPrinted>
  <dcterms:created xsi:type="dcterms:W3CDTF">2017-06-01T05:47:33Z</dcterms:created>
  <dcterms:modified xsi:type="dcterms:W3CDTF">2022-11-15T08:54:05Z</dcterms:modified>
</cp:coreProperties>
</file>