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RIAI\statyba\savelis\Komunalinis ūkis\2020\"/>
    </mc:Choice>
  </mc:AlternateContent>
  <bookViews>
    <workbookView xWindow="0" yWindow="0" windowWidth="25200" windowHeight="11250"/>
  </bookViews>
  <sheets>
    <sheet name="Įkainiai 2" sheetId="42" r:id="rId1"/>
    <sheet name="LLLL" sheetId="43" state="hidden" r:id="rId2"/>
    <sheet name="Darbo val. skaičius 2021 m." sheetId="34"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8" i="43" l="1"/>
  <c r="F117" i="43"/>
  <c r="F116" i="43"/>
  <c r="F115" i="43"/>
  <c r="F114" i="43"/>
  <c r="F113" i="43"/>
  <c r="F112" i="43"/>
  <c r="F111" i="43"/>
  <c r="F110" i="43"/>
  <c r="F109" i="43"/>
  <c r="F108" i="43"/>
  <c r="F106" i="43"/>
  <c r="F105" i="43"/>
  <c r="F103" i="43"/>
  <c r="F102" i="43"/>
  <c r="F100" i="43"/>
  <c r="F99" i="43"/>
  <c r="F97" i="43"/>
  <c r="F96" i="43"/>
  <c r="F95" i="43"/>
  <c r="F94" i="43"/>
  <c r="F92" i="43"/>
  <c r="F91" i="43"/>
  <c r="F89" i="43"/>
  <c r="F88" i="43"/>
  <c r="F87" i="43"/>
  <c r="F86" i="43"/>
  <c r="F84" i="43"/>
  <c r="F83" i="43"/>
  <c r="F82" i="43"/>
  <c r="F72" i="43"/>
  <c r="F71" i="43"/>
  <c r="F70" i="43"/>
  <c r="F69" i="43"/>
  <c r="F68" i="43"/>
  <c r="F67" i="43"/>
  <c r="F66" i="43"/>
  <c r="F65" i="43"/>
  <c r="F64" i="43"/>
  <c r="F63" i="43"/>
  <c r="F62" i="43"/>
  <c r="F61" i="43"/>
  <c r="F60" i="43"/>
  <c r="F59" i="43"/>
  <c r="F58" i="43"/>
  <c r="F57" i="43"/>
  <c r="F56" i="43"/>
  <c r="F55" i="43"/>
  <c r="F54" i="43"/>
  <c r="F53" i="43"/>
  <c r="F51" i="43"/>
  <c r="F50" i="43"/>
  <c r="F49" i="43"/>
  <c r="F47" i="43"/>
  <c r="F46" i="43"/>
  <c r="F45" i="43"/>
  <c r="F44" i="43"/>
  <c r="F43" i="43"/>
  <c r="F41" i="43"/>
  <c r="F39" i="43"/>
  <c r="F38" i="43"/>
  <c r="F37" i="43"/>
  <c r="F36" i="43"/>
  <c r="F35" i="43"/>
  <c r="F34" i="43"/>
  <c r="F33" i="43"/>
  <c r="F32" i="43"/>
  <c r="F31" i="43"/>
  <c r="F30" i="43"/>
  <c r="F29" i="43"/>
  <c r="F28" i="43"/>
  <c r="F27" i="43"/>
  <c r="F26" i="43"/>
  <c r="F25" i="43"/>
  <c r="F24" i="43"/>
  <c r="F23" i="43"/>
  <c r="F22" i="43"/>
  <c r="F21" i="43"/>
  <c r="F20" i="43"/>
  <c r="F17" i="43"/>
  <c r="F16" i="43"/>
  <c r="F15" i="43"/>
  <c r="F14" i="43"/>
  <c r="F13" i="43"/>
  <c r="F12" i="43"/>
  <c r="F11" i="43"/>
  <c r="F10" i="43"/>
  <c r="F9" i="43"/>
  <c r="F8" i="43"/>
  <c r="F114" i="42" l="1"/>
  <c r="F115" i="42"/>
  <c r="F116" i="42"/>
  <c r="F117" i="42"/>
  <c r="F118" i="42"/>
  <c r="F119" i="42"/>
  <c r="F120" i="42"/>
  <c r="F121" i="42"/>
  <c r="F122" i="42"/>
  <c r="F123" i="42"/>
  <c r="F124" i="42"/>
  <c r="F89" i="42"/>
  <c r="F90" i="42"/>
  <c r="F92" i="42"/>
  <c r="F93" i="42"/>
  <c r="F94" i="42"/>
  <c r="F95" i="42"/>
  <c r="F97" i="42"/>
  <c r="F98" i="42"/>
  <c r="F100" i="42"/>
  <c r="F101" i="42"/>
  <c r="F102" i="42"/>
  <c r="F103" i="42"/>
  <c r="F105" i="42"/>
  <c r="F106" i="42"/>
  <c r="F108" i="42"/>
  <c r="F109" i="42"/>
  <c r="F111" i="42"/>
  <c r="F112" i="42"/>
  <c r="F88" i="42"/>
  <c r="F78" i="42"/>
  <c r="F71" i="42"/>
  <c r="F72" i="42"/>
  <c r="F73" i="42"/>
  <c r="F74" i="42"/>
  <c r="F75" i="42"/>
  <c r="F76" i="42"/>
  <c r="F77" i="42"/>
  <c r="F67" i="42"/>
  <c r="F68" i="42"/>
  <c r="F69" i="42"/>
  <c r="F70" i="42"/>
  <c r="F65" i="42"/>
  <c r="F66" i="42"/>
  <c r="F59" i="42"/>
  <c r="F60" i="42"/>
  <c r="F61" i="42"/>
  <c r="F62" i="42"/>
  <c r="F63" i="42"/>
  <c r="F64" i="42"/>
  <c r="F53" i="42"/>
  <c r="F55" i="42"/>
  <c r="F56" i="42"/>
  <c r="F57" i="42"/>
  <c r="F49" i="42"/>
  <c r="F50" i="42"/>
  <c r="F51" i="42"/>
  <c r="F52" i="42"/>
  <c r="F47" i="42"/>
  <c r="F43" i="42"/>
  <c r="F44" i="42"/>
  <c r="F45" i="42"/>
  <c r="F39" i="42"/>
  <c r="F40" i="42"/>
  <c r="F41" i="42"/>
  <c r="F42" i="42"/>
  <c r="F32" i="42"/>
  <c r="F33" i="42"/>
  <c r="F34" i="42"/>
  <c r="F35" i="42"/>
  <c r="F36" i="42"/>
  <c r="F37" i="42"/>
  <c r="F38" i="42"/>
  <c r="F31" i="42"/>
  <c r="F27" i="42"/>
  <c r="F28" i="42"/>
  <c r="F29" i="42"/>
  <c r="F30" i="42"/>
  <c r="F26" i="42"/>
  <c r="F20" i="42"/>
  <c r="F21" i="42"/>
  <c r="F22" i="42"/>
  <c r="F23" i="42"/>
  <c r="F19" i="42"/>
  <c r="F15" i="42"/>
  <c r="F16" i="42"/>
  <c r="F17" i="42"/>
  <c r="F18" i="42"/>
  <c r="F14" i="42"/>
  <c r="G18" i="34" l="1"/>
  <c r="F18" i="34"/>
  <c r="E10" i="34"/>
  <c r="E13" i="34"/>
  <c r="E14" i="34"/>
  <c r="E15" i="34"/>
  <c r="E16" i="34"/>
  <c r="E6" i="34"/>
  <c r="E18" i="34" s="1"/>
  <c r="E20" i="34" s="1"/>
  <c r="C18" i="34"/>
  <c r="C20" i="34" s="1"/>
  <c r="D18" i="34"/>
</calcChain>
</file>

<file path=xl/sharedStrings.xml><?xml version="1.0" encoding="utf-8"?>
<sst xmlns="http://schemas.openxmlformats.org/spreadsheetml/2006/main" count="790" uniqueCount="410">
  <si>
    <t>1.</t>
  </si>
  <si>
    <t>2.</t>
  </si>
  <si>
    <t>3.</t>
  </si>
  <si>
    <t>4.</t>
  </si>
  <si>
    <t>5.</t>
  </si>
  <si>
    <t>6.</t>
  </si>
  <si>
    <t>7.</t>
  </si>
  <si>
    <t>8.</t>
  </si>
  <si>
    <t>9.</t>
  </si>
  <si>
    <t>10.</t>
  </si>
  <si>
    <t>11.</t>
  </si>
  <si>
    <t>13.</t>
  </si>
  <si>
    <t>14.</t>
  </si>
  <si>
    <t>15.</t>
  </si>
  <si>
    <t>16.</t>
  </si>
  <si>
    <t>vnt.</t>
  </si>
  <si>
    <t>val.</t>
  </si>
  <si>
    <t>17.</t>
  </si>
  <si>
    <t>18.</t>
  </si>
  <si>
    <t>19.</t>
  </si>
  <si>
    <t>20.</t>
  </si>
  <si>
    <t>21.</t>
  </si>
  <si>
    <t>22.</t>
  </si>
  <si>
    <t>vnt</t>
  </si>
  <si>
    <t>23.</t>
  </si>
  <si>
    <t xml:space="preserve">Molėtų miesto ir rajono seniūnijų bendrojo naudojimo teritorijų </t>
  </si>
  <si>
    <t>sanitarinio tvarkymo ir gatvių apšvietimo tinklų eksploatacijos paslaugų</t>
  </si>
  <si>
    <t>mėn.</t>
  </si>
  <si>
    <t>biotualeto nuoma</t>
  </si>
  <si>
    <t>1 d.</t>
  </si>
  <si>
    <t>Traktoriai iki 30 kw galios</t>
  </si>
  <si>
    <t>nuvykimas į darbo vietą ir grįžimas atgal</t>
  </si>
  <si>
    <t>km</t>
  </si>
  <si>
    <t>Traktoriai nuo 31 Iki 100 kw galios</t>
  </si>
  <si>
    <t xml:space="preserve"> km</t>
  </si>
  <si>
    <t>Daugiafunkcinis mechanizmas BOBCAT</t>
  </si>
  <si>
    <t>Automobilis-krautuvas virš 4 t keliamosios galios</t>
  </si>
  <si>
    <t>krovinių krovimas su manipuliatoriumi</t>
  </si>
  <si>
    <t>barstymas druskos-smėlio mišiniu</t>
  </si>
  <si>
    <t>sniego valymas nuo gatvių, aikštelių ir kitų teritorijų</t>
  </si>
  <si>
    <t>Krovininiai savivarčiai automobiliai iki 4 t keliamosios galios</t>
  </si>
  <si>
    <t xml:space="preserve">krovinių vežimas </t>
  </si>
  <si>
    <t>Krovininiai automobiliai su spec. įranga atliekų vežimui iki 4 t keliamosios galios</t>
  </si>
  <si>
    <t>darbas, renkant ir kraunant atliekas</t>
  </si>
  <si>
    <t>1 vnt</t>
  </si>
  <si>
    <t>Autobokštelis (keliamas aukštis iki 22 m)</t>
  </si>
  <si>
    <t>darbas, kilnojant bokštelį</t>
  </si>
  <si>
    <t>Darbas su vibroplokšte</t>
  </si>
  <si>
    <t>24.</t>
  </si>
  <si>
    <t>25.</t>
  </si>
  <si>
    <t>26.</t>
  </si>
  <si>
    <t>27.</t>
  </si>
  <si>
    <t>28.</t>
  </si>
  <si>
    <t xml:space="preserve">Gazonų purenimas purentuvu </t>
  </si>
  <si>
    <t>29.</t>
  </si>
  <si>
    <t>Mechanizuotas gyvatvorių karpymas</t>
  </si>
  <si>
    <t>30.</t>
  </si>
  <si>
    <t xml:space="preserve">Grunto gręžimas su grąžtu </t>
  </si>
  <si>
    <t>31.</t>
  </si>
  <si>
    <t>Darbas su lapų rinktuvu</t>
  </si>
  <si>
    <t>32.</t>
  </si>
  <si>
    <t>33.</t>
  </si>
  <si>
    <t>34.</t>
  </si>
  <si>
    <t>1 val.</t>
  </si>
  <si>
    <t>teritorijų šlavimas</t>
  </si>
  <si>
    <t>krovinių vežimas su priekaba</t>
  </si>
  <si>
    <t xml:space="preserve">Darbas su stumdoma rankine benzinine žoliapjove arba trimeriu </t>
  </si>
  <si>
    <t>Darbas su aukštapjove, krūmapjūve</t>
  </si>
  <si>
    <t>Darbas su benzininiu pjūklu</t>
  </si>
  <si>
    <t>m</t>
  </si>
  <si>
    <t>kub.m.</t>
  </si>
  <si>
    <t>Gegužė</t>
  </si>
  <si>
    <t>Birželis</t>
  </si>
  <si>
    <t>Liepa</t>
  </si>
  <si>
    <t>Rugpjūtis</t>
  </si>
  <si>
    <t>Rugsėjis</t>
  </si>
  <si>
    <t>Spalis</t>
  </si>
  <si>
    <t xml:space="preserve">laiptai    </t>
  </si>
  <si>
    <t>žolės smulkinimas</t>
  </si>
  <si>
    <t xml:space="preserve"> darbas su pridėtiniais mechanizmais</t>
  </si>
  <si>
    <t xml:space="preserve">šaligatviai ir takai      </t>
  </si>
  <si>
    <t>5 d.d./sav.</t>
  </si>
  <si>
    <t>Darbo dienų skaičius, kai dirbama</t>
  </si>
  <si>
    <t>6 d.d./sav.</t>
  </si>
  <si>
    <t>Darbo valandų skaičius, kai dirbama</t>
  </si>
  <si>
    <t>Sausis</t>
  </si>
  <si>
    <t>Vasaris</t>
  </si>
  <si>
    <t>Kovas</t>
  </si>
  <si>
    <t>Balandis</t>
  </si>
  <si>
    <t>Lapkritis</t>
  </si>
  <si>
    <t>Gruodis</t>
  </si>
  <si>
    <t>IŠ VISO PER METUS</t>
  </si>
  <si>
    <t>Gėlininkių darbo</t>
  </si>
  <si>
    <t>valandų skaičius</t>
  </si>
  <si>
    <t>Vidutiniškai per mėn.</t>
  </si>
  <si>
    <t>35.</t>
  </si>
  <si>
    <t>36.</t>
  </si>
  <si>
    <t>37.</t>
  </si>
  <si>
    <t>38.</t>
  </si>
  <si>
    <t>39.</t>
  </si>
  <si>
    <t>40.</t>
  </si>
  <si>
    <t>ĮKAINIAI 2021 metais</t>
  </si>
  <si>
    <t>Eil. Nr.</t>
  </si>
  <si>
    <t>Paslaugų pavadinimas</t>
  </si>
  <si>
    <t>Darbų aprašymas</t>
  </si>
  <si>
    <t>Mato vnt.</t>
  </si>
  <si>
    <r>
      <t xml:space="preserve">SANITARINIAI TVARKYMO DARBAI </t>
    </r>
    <r>
      <rPr>
        <b/>
        <sz val="12"/>
        <color theme="1"/>
        <rFont val="Times New Roman"/>
        <family val="1"/>
        <charset val="186"/>
      </rPr>
      <t>ŽIEMOS PERIODU</t>
    </r>
  </si>
  <si>
    <t>Šaligatvių, pėsčiųjų, dviračių takų priežiūra žiemos laikotarpiu rankiniu būdu, kur negalimas mechanizuotas valymas</t>
  </si>
  <si>
    <t>Šaligatvių šlavimas, sniego valymas,  slidžios dangos barstymas smėlio-druskos mišiniu, atsitiktinių šiukšlių nurinkimas (be atliekų išvežimo, be barstomo mišinio kainos)</t>
  </si>
  <si>
    <r>
      <t>100 m</t>
    </r>
    <r>
      <rPr>
        <vertAlign val="superscript"/>
        <sz val="12"/>
        <color theme="1"/>
        <rFont val="Times New Roman"/>
        <family val="1"/>
        <charset val="186"/>
      </rPr>
      <t>2</t>
    </r>
  </si>
  <si>
    <t>Laiptų, esančių bendro naudojimo teritorijose, priežiūra žiemos laikotarpiu</t>
  </si>
  <si>
    <r>
      <t xml:space="preserve">Laiptų šlavimas, šiukšlių surinkimas, sniego valymas, </t>
    </r>
    <r>
      <rPr>
        <sz val="12"/>
        <color rgb="FF000000"/>
        <rFont val="Times New Roman"/>
        <family val="1"/>
        <charset val="186"/>
      </rPr>
      <t>barstymas</t>
    </r>
    <r>
      <rPr>
        <sz val="12"/>
        <color theme="1"/>
        <rFont val="Times New Roman"/>
        <family val="1"/>
        <charset val="186"/>
      </rPr>
      <t xml:space="preserve"> smėlio-druskos mišiniu (be atliekų išvežimo, be mišinio kainos)</t>
    </r>
  </si>
  <si>
    <t>Rankinis sniego valymas nuo priešgaisrinių hidrantų</t>
  </si>
  <si>
    <t>Sniego nukasimas nuo hidrantų (pagal sąrašą) paviršiaus, atliekų surinkimas</t>
  </si>
  <si>
    <t>Mechanizuotas sniego valymas nuo šaligatvių, pėsčiųjų ir dviratininkų takų</t>
  </si>
  <si>
    <t>Mechanizuotas šaligatvių, pėsčiųjų takų, aikštelių barstymas smėlio-druskos mišiniu (su mišinio kaina)</t>
  </si>
  <si>
    <t>Mechanizuotai barstyti teritorijas, išbarstant 0,02 tonos mišinio į 100 kv.m. plotą</t>
  </si>
  <si>
    <t>Rankinis teritorijų barstymas smėlio-druskos mišiniu (be mišinio kainos)</t>
  </si>
  <si>
    <t>Rankinis teritorijos barstymas, kai mechanizuotas barstymas negalimas</t>
  </si>
  <si>
    <t>Smėlio dėžių pastatymas arba surinkimas pasibaigus sezonui</t>
  </si>
  <si>
    <t>Dėžių atvežimas ir pastatymas į nurodytas vietas. Žiemos sezonui pasibaigus, surinkimas ir išvežimas</t>
  </si>
  <si>
    <t>1 vnt.</t>
  </si>
  <si>
    <t xml:space="preserve">Smėlio-druskos mišinio užpildymas į smėlio dėžes, savalaikis  jų  papildymas smėliu </t>
  </si>
  <si>
    <t>Dėžių užpildymas (papildymas) smėlio-druskos mišiniu be mišinio kainos</t>
  </si>
  <si>
    <t>Nepanaudoto smėlio-druskos mišinio surinkimas iš dėžių ir nuvežimas į saugojimo vietą</t>
  </si>
  <si>
    <t>Mišinio iškrovimas (iškratymas) iš dėžių į transporto priemonės kėbulą ir nuvežimas į saugojimo vietą</t>
  </si>
  <si>
    <t>1vnt</t>
  </si>
  <si>
    <r>
      <t xml:space="preserve">SANITARINIAI TVARKYMO DARBAI </t>
    </r>
    <r>
      <rPr>
        <b/>
        <sz val="12"/>
        <color theme="1"/>
        <rFont val="Times New Roman"/>
        <family val="1"/>
        <charset val="186"/>
      </rPr>
      <t>PAVASARIO,</t>
    </r>
    <r>
      <rPr>
        <sz val="12"/>
        <color theme="1"/>
        <rFont val="Times New Roman"/>
        <family val="1"/>
        <charset val="186"/>
      </rPr>
      <t xml:space="preserve"> </t>
    </r>
    <r>
      <rPr>
        <b/>
        <sz val="12"/>
        <color theme="1"/>
        <rFont val="Times New Roman"/>
        <family val="1"/>
        <charset val="186"/>
      </rPr>
      <t>VASAROS IR RUDENS PERIODU</t>
    </r>
  </si>
  <si>
    <t>Viešųjų teritorijų rankinis valymas ir priežiūra:</t>
  </si>
  <si>
    <t>11.1.</t>
  </si>
  <si>
    <t>11.2.</t>
  </si>
  <si>
    <t>gatvės važiuojamoji dalis, automobilių      aikštelės ir kiemai</t>
  </si>
  <si>
    <t>11.3.</t>
  </si>
  <si>
    <t>11.4.</t>
  </si>
  <si>
    <t xml:space="preserve">atsitiktinių šiukšlių nurinkimas nuo viešųjų teritorijų </t>
  </si>
  <si>
    <t xml:space="preserve">Atsitiktinių šiukšlių nurinkimas nuo žaliųjų plotų ir kitų plotų (takų, aikštelių, šaligatvių ir kt.), kai šie plotai nešluojami  </t>
  </si>
  <si>
    <t xml:space="preserve">12. </t>
  </si>
  <si>
    <t>Šaligatvių, pėsčiųjų, dviračių takų šlavimas šiltuoju periodu mechanizuotu būdu be sąšlavų surinkimo</t>
  </si>
  <si>
    <t>Automobilių stovėjimo aikštelių ir kiemų mechanizuotas valymas be sąšlavų surinkimo</t>
  </si>
  <si>
    <t>Žaliųjų plotų šienavimas, (nuvalant užterštas kietas dangas) iki 0,2 m žolės aukščio</t>
  </si>
  <si>
    <t>Žaliųjų plotų šienavimas, nuvalant užterštas kietas dangas (šaligatvius, takus, gatvės važiuojamąją dalį) be žolės sugrėbimo ir išvežimo</t>
  </si>
  <si>
    <t>Šlaitų ir miesto ežero pakrančių  2 m pločiu  iki vandens šienavimas</t>
  </si>
  <si>
    <t>Šienavimas trimeriu arba rankiniu dalgiu, be žolės sugrėbimo ir išvežimo</t>
  </si>
  <si>
    <t>Biologiškai skaidžių atliekų (lapų, išrautos žolės, sugrėbto šieno, smulkių šakų ir pan.) pakrovimas ir nuvežimas į bioskaidžių atliekų aikštelę</t>
  </si>
  <si>
    <r>
      <t xml:space="preserve">Sugrėbtų, sušluotų ir sukrautų į krūvas lapų, nukritusių šakų, nušienautos žolės ir pan. atliekų pakrovimas į krovininį automobilį ir išvežimas į </t>
    </r>
    <r>
      <rPr>
        <sz val="11"/>
        <color theme="1"/>
        <rFont val="Times New Roman"/>
        <family val="1"/>
        <charset val="186"/>
      </rPr>
      <t>bioskaidžių atliekų aikštelę 6 km atstumu</t>
    </r>
  </si>
  <si>
    <t>1 t</t>
  </si>
  <si>
    <t>Biologiškai skaidžių atliekų transportavimas už kiekvieną papildomą virš 12 ridos km</t>
  </si>
  <si>
    <t>Pakrautų atliekų transportavimas</t>
  </si>
  <si>
    <t>km.</t>
  </si>
  <si>
    <t>Lapų, sausos žolės (šieno) grėbimas žaliuose plotuose</t>
  </si>
  <si>
    <t>Lapų ar sausos žolės sugrėbimas į krūvas</t>
  </si>
  <si>
    <r>
      <t>100 m</t>
    </r>
    <r>
      <rPr>
        <vertAlign val="superscript"/>
        <sz val="12"/>
        <rFont val="Times New Roman"/>
        <family val="1"/>
        <charset val="186"/>
      </rPr>
      <t>2</t>
    </r>
  </si>
  <si>
    <t xml:space="preserve"> Žemės paruošimas, tręšimas, papildomas juodžemio pridėjimas (jei reikia), užsėjimas žolėmis, privolavimas) </t>
  </si>
  <si>
    <r>
      <t>m</t>
    </r>
    <r>
      <rPr>
        <vertAlign val="superscript"/>
        <sz val="12"/>
        <color rgb="FF212529"/>
        <rFont val="Times New Roman"/>
        <family val="1"/>
        <charset val="186"/>
      </rPr>
      <t>2</t>
    </r>
  </si>
  <si>
    <t>Medžio (krūmo) pasodinimas (be augalo ir pridėtinių medžiagų kainos)</t>
  </si>
  <si>
    <t>Duobės iškasimas, užpildymas juodžemiu, medžio pasodinimas, sutvirtinant kuolais, palaistymas, apmulčiavimas</t>
  </si>
  <si>
    <t>Gyvatvorės įrengimas (be augalų ir pridėtinių medžiagų kainos)</t>
  </si>
  <si>
    <t>Duobių iškasimas, užpylimas juodžemio-durpės mišiniu (jei reikia), pasodinimas, palaistymas</t>
  </si>
  <si>
    <t>1 m</t>
  </si>
  <si>
    <t xml:space="preserve">Gyvatvorių karpymas, formavimas ir  genėjimas </t>
  </si>
  <si>
    <t>Šakelių karpymas, suteikiant formą, sausų ir nukarpytų šakelių sugrėbimas į krūvas (be atliekų išvežimo)</t>
  </si>
  <si>
    <r>
      <t>1m</t>
    </r>
    <r>
      <rPr>
        <vertAlign val="superscript"/>
        <sz val="12"/>
        <color theme="1"/>
        <rFont val="Times New Roman"/>
        <family val="1"/>
        <charset val="186"/>
      </rPr>
      <t>2</t>
    </r>
  </si>
  <si>
    <t xml:space="preserve">Gėlių sodinimas į gėlynus, vazas ir pakabinamus vazonu, gėlynų bei kitų daugiamečių dekoratyvinių augalų priežiūra šiltuoju metu ir paruošimas žiemojimui (be augalų, pridėtinių medžiagų ir mechanizmų kainos) </t>
  </si>
  <si>
    <t>Gėlynų, vazų ir pakabinamų vazonų planavimas, apsodinimas gėlėmis, gėlynų, pasodintų medžių ir kt. augalų laistymas, ravėjimas, piktžolių naikinimas, tręšimas ir kt. priežiūra. Vieno pakabinamo vazono ar 1 pomedžio priežiūra prilyginama 1 kv.m. gėlyno plotui</t>
  </si>
  <si>
    <t>1 kv.m. gėlyno/ mėn.</t>
  </si>
  <si>
    <t>Savaime sudygusių medžių ir jų atžalų  iki 4 cm. storio šalinimas</t>
  </si>
  <si>
    <t>Medelių iškasimas, atžalų nupjovimas, sukrovimas į krūvas teritorijos sutvarkymas (be atliekų išvežimo)</t>
  </si>
  <si>
    <r>
      <t>100 m</t>
    </r>
    <r>
      <rPr>
        <vertAlign val="superscript"/>
        <sz val="12"/>
        <color rgb="FF212529"/>
        <rFont val="Times New Roman"/>
        <family val="1"/>
        <charset val="186"/>
      </rPr>
      <t xml:space="preserve">2 </t>
    </r>
    <r>
      <rPr>
        <sz val="12"/>
        <color rgb="FF212529"/>
        <rFont val="Times New Roman"/>
        <family val="1"/>
        <charset val="186"/>
      </rPr>
      <t> </t>
    </r>
  </si>
  <si>
    <t xml:space="preserve">Vykdyti Molėtų miesto lietaus vandens nuotekų tinklų išorines apžiūras </t>
  </si>
  <si>
    <t>Išorinių tinklų apžiūra be avarijų likvidavimo ir valymo darbų</t>
  </si>
  <si>
    <t>1 km /mėn.</t>
  </si>
  <si>
    <t>Vandens surinkimo šulinėlių valymas</t>
  </si>
  <si>
    <t>Varninių paukščių gausos reguliavimas  techninėmis priemonėmis</t>
  </si>
  <si>
    <t>Varnų lizdų medžiuose ardymas iš autobokštelio, kai įmanomas bokštelio panaudojimas, ardant ne mažiau 10 lizdų</t>
  </si>
  <si>
    <t>1 lizdas</t>
  </si>
  <si>
    <t>SANITARINIAI TVARKYMO DARBAI, ATLIEKAMI IŠTISUS METUS</t>
  </si>
  <si>
    <t>Šiukšlių dėžių prie gatvių, parkuose, kitose bendrojo naudojimo vietose valymas be atliekų išvežimo</t>
  </si>
  <si>
    <t>Atliekų iškratymas, įmaučių keitimas, atliekų (išrūšiuojant)  šalinimas į konteinerius. Vidutinis darbų atlikimo periodiškumas 2 kartai/sav. arba 9 kartai/mėn.</t>
  </si>
  <si>
    <t>1 vnt. / mėn.</t>
  </si>
  <si>
    <t>Biotualetų eksploatavimas:</t>
  </si>
  <si>
    <t>29.1.</t>
  </si>
  <si>
    <r>
      <t>biotualeto pirminis paruošimas ir pastatymas į eksploatavimo vietą (</t>
    </r>
    <r>
      <rPr>
        <i/>
        <sz val="12"/>
        <rFont val="Times New Roman"/>
        <family val="1"/>
        <charset val="186"/>
      </rPr>
      <t>be transportavimo sąnaudų su dezinfekavimo priemonių kaina</t>
    </r>
    <r>
      <rPr>
        <sz val="12"/>
        <rFont val="Times New Roman"/>
        <family val="1"/>
        <charset val="186"/>
      </rPr>
      <t>)</t>
    </r>
  </si>
  <si>
    <t>Biotualeto užpildymas vandeniu ir dezinfekuojančiomis priemonėmis, pakrovimas į transportavimo priemonę ir iškrovimas iš jos</t>
  </si>
  <si>
    <t>29.2.</t>
  </si>
  <si>
    <t>29.3.</t>
  </si>
  <si>
    <r>
      <t xml:space="preserve">biotualeto pakartotinis aptarnavimas </t>
    </r>
    <r>
      <rPr>
        <i/>
        <sz val="12"/>
        <rFont val="Times New Roman"/>
        <family val="1"/>
        <charset val="186"/>
      </rPr>
      <t>(be nuvykimo sąnaudų į eksploatavimo vietą su dezinfekavimo priemonių kaina</t>
    </r>
    <r>
      <rPr>
        <sz val="12"/>
        <rFont val="Times New Roman"/>
        <family val="1"/>
        <charset val="186"/>
      </rPr>
      <t>)</t>
    </r>
  </si>
  <si>
    <t>Biotualeto išvalymas, užpildymas vandeniu ir dezinfekuojančiomis priemonėmis</t>
  </si>
  <si>
    <t>Informacinių stendų, reklaminių stulpų priežiūra mieste, informacinių plakatų keitimas kapinių stenduose</t>
  </si>
  <si>
    <t>Informacinių stendų stiklo, lentos nuvalymas, rėmų smulkus remontas, pasenusios reklamos pašalinimas, naujų informacinių palaktų įdėjimas pagal poreikį</t>
  </si>
  <si>
    <t>vnt./1 kartas</t>
  </si>
  <si>
    <t>Viešojo tualeto vieno mėnesio eksploatavimas, įskaitant visas išlaidas, išskyrus išlaidas už vandenį, nuotekas ir elektrą</t>
  </si>
  <si>
    <t>Patalpų valymas, plovimas, tvarkos palaikymas, aprūpinimas tualetiniu popieriumi, muilu, smulkaus remonto atlikimas</t>
  </si>
  <si>
    <t>Sausuolių,  vėjavartų ir avarinių medžių šalinimas nenaudojant autokeltuvo:</t>
  </si>
  <si>
    <t>Medžio nupjovimas, supjaustymas kaladėlėmis, kaladėlių ir šakų sukrovimas į krūvas, aplinkos sutvarkymas</t>
  </si>
  <si>
    <t>32.1.</t>
  </si>
  <si>
    <t>- medžio kamieno diametras iki 0,3 m</t>
  </si>
  <si>
    <t>32.2.</t>
  </si>
  <si>
    <t>- medžio kamieno  diametras iki 0,5 m</t>
  </si>
  <si>
    <t>32.3.</t>
  </si>
  <si>
    <t>- medžio kamieno diametras virš 0,5 m</t>
  </si>
  <si>
    <r>
      <t>Sausuolių, vėjavartų ir avarinių medžių</t>
    </r>
    <r>
      <rPr>
        <sz val="12"/>
        <color theme="1"/>
        <rFont val="Times New Roman"/>
        <family val="1"/>
        <charset val="186"/>
      </rPr>
      <t xml:space="preserve"> </t>
    </r>
    <r>
      <rPr>
        <sz val="12"/>
        <color rgb="FF000000"/>
        <rFont val="Times New Roman"/>
        <family val="1"/>
        <charset val="186"/>
      </rPr>
      <t>šalinimas naudojant autokeltuvą (be alpinistų pagalbos, nesudėtingomis sąlygomis):</t>
    </r>
  </si>
  <si>
    <t>33.1.</t>
  </si>
  <si>
    <t>33.2.</t>
  </si>
  <si>
    <t>- medžio kamieno  diametras  iki 0,5 m</t>
  </si>
  <si>
    <t>33.3.</t>
  </si>
  <si>
    <t>- medžio kamieno diametras  virš 0,5 m</t>
  </si>
  <si>
    <t>33.4.</t>
  </si>
  <si>
    <t>Naudojant  virš 20 m  keltuvą</t>
  </si>
  <si>
    <t>Medžių šakų pakrovimas ir išvežimas iki 6 km atstumu (rida ne daugiau 12 km)</t>
  </si>
  <si>
    <t>Medžių šakų transportavimas už kiekvieną papildomą ridos km</t>
  </si>
  <si>
    <t>Šunų mokymo, dresavimo ir vedžiojimo aikštelės teritorijos priežiūra</t>
  </si>
  <si>
    <t>Ekskrementų ir šiukšlių surinkimas</t>
  </si>
  <si>
    <t>100 m²</t>
  </si>
  <si>
    <t>Šunų ekskrementų  dėžių valymas</t>
  </si>
  <si>
    <t>Dėžės išvalymas, šiukšlių maišelio pakeitimas</t>
  </si>
  <si>
    <t>1 vnt. 1 kartą</t>
  </si>
  <si>
    <t>Miesto apšvietimo tinklo sistemos  (eksploatuojamų šviestuvų) priežiūra</t>
  </si>
  <si>
    <t>vnt./mėn.</t>
  </si>
  <si>
    <t>Nenumatytų darbų vykdymas</t>
  </si>
  <si>
    <t>Darbo jėgos apmokėjimas:</t>
  </si>
  <si>
    <t>1 kategorija</t>
  </si>
  <si>
    <t>Neapibrėžtiems darbams, priklausomai nuo darbų sudėtingumo ir kvalifikacijos, taikomas Sistelos programos įkainis su programoje numatytais sodros, pridėtinių išlaidų ir kt. dydžiais (peržiūrimas 2 kartus metuose, Sistelos programoje pasikeitus įkainiams)</t>
  </si>
  <si>
    <t>2 kategorija</t>
  </si>
  <si>
    <t>3 kategorija</t>
  </si>
  <si>
    <t>4 kategorija</t>
  </si>
  <si>
    <t>5 kategorija</t>
  </si>
  <si>
    <t xml:space="preserve"> grunto kasimas</t>
  </si>
  <si>
    <t xml:space="preserve">sniego valymas      </t>
  </si>
  <si>
    <r>
      <t>Darbas su savaeige žoliapjove (</t>
    </r>
    <r>
      <rPr>
        <sz val="10"/>
        <rFont val="Times New Roman"/>
        <family val="1"/>
      </rPr>
      <t>raideriu</t>
    </r>
    <r>
      <rPr>
        <sz val="12"/>
        <rFont val="Times New Roman"/>
        <family val="1"/>
      </rPr>
      <t>)</t>
    </r>
  </si>
  <si>
    <t>Pastabos:</t>
  </si>
  <si>
    <t>Už apšvietimo tinklų remonto darbus atsiskaitoma pagal "Sistela" įkainius.</t>
  </si>
  <si>
    <t>Skubių, neatidėliotinų ar avarinių darbų, tvarkant Molėtų miesto ir seniūnijų viešąsias erdves, vertė nustatoma remiantis darbo, medžiagų bei mechanizmų sąnaudų statyboje normatyvais ir statybos resursų skaičiuojamosiomis rinkos kainomis, įregistruotomis VĮ SPSC ir galiojančiomis užsakymo darbams pateikimo dieną, nesant galimybės nustatyti šalių sutarimu. </t>
  </si>
  <si>
    <t>Transporto ir mechanizmų panaudojimas:</t>
  </si>
  <si>
    <t>Kapinių priežiūra</t>
  </si>
  <si>
    <t>Valyti takus, skverelius, šienauti žalius  plotelius aplink kapavietes ir palei takus, rūšiuoti atliekas, susikaupusias kapinėms priskirtuose konteineriuose ir bioskaidžių atliekų talpose (be atliekų pakrovimo ir išvežimo), vesti elektroninį kapinių registro žurnalą, žymėti naujas kapavietes, stebėti, kad būtų laikomasi kapinių tvarkymo taisyklių</t>
  </si>
  <si>
    <t xml:space="preserve">Kai įkainiuose Nr.4 ir Nr.5 darbai atliekami esant sudėtingoms sąlygoms (sniegas privažinėtas arba sniego sluoksnis &gt;20 cm), taikyti mechanizmų valandinius įkainius </t>
  </si>
  <si>
    <t>Biologiškai skaidžios (žaliosios) atliekos šalinamos žaliųjų atliekų aikštelėje, esančioje Kampų kaime. Vertinama, kad šiuo metu biologiškai skaidžios atliekos "vartų mokesčiu" neapmokestinamos.</t>
  </si>
  <si>
    <t>Šviestuvų techninės būklės patikrinimas, perdegusių lempų pakeitimas, kontaktinių jungčių ir lempos lizdo patikrinimas,  šviestuvo reflektoriaus ir apsauginio  gaubto valymas, sugedusių ir naudojimui netinkamų šviestuvų pakeitimas, laido nuo oro linijos ir kabelio iki šviestuvo pakeitimas, šviestuvų išfazavimas, apšvietimo laiko parametrų koregavimas (be medžiagų kainos)</t>
  </si>
  <si>
    <t>Mechanizuotas šakų pakrovimas iš sukrautų krūvų po medžių, krūmų ir gyvatvorių pjovimo, genėjimo ir nuvežimas į bioskaidžių atliekų aikštelę</t>
  </si>
  <si>
    <t>Už atliekų šalinimą sąvartyne atsiskaitoma Utenos regiono atliekų tvarkymo centro nustatytais įkainiais.</t>
  </si>
  <si>
    <t xml:space="preserve">Mechanizuotas sniego valymas nuo automobilių stovėjimo aikštelių ir kiemų prie daugiabučių gyvenamųjų namų </t>
  </si>
  <si>
    <t>Mechanizuotas sniego nuvalymas vieną kartą (žr. pastabą Nr.5)</t>
  </si>
  <si>
    <t>Suoliukų bendrojo naudojimo vietose tvarkymas ir smulkus remontas</t>
  </si>
  <si>
    <t>Gatvės šiukšliadėžės pastatymas</t>
  </si>
  <si>
    <t>Vaikų žaidimo aikštelių įrenginių tvarkymas</t>
  </si>
  <si>
    <t>Pasenusios reklamos pašalinimas nuo reklamos stulpų ir skelbimo lentų</t>
  </si>
  <si>
    <t>m³</t>
  </si>
  <si>
    <t>Šaligatvių dangos tvarkymas  (naudojant senas medžiagas)</t>
  </si>
  <si>
    <t>Pažeistų vejos bordiūrų tvarkymas (naudojant senas medžiagas)</t>
  </si>
  <si>
    <t>Smėlio, juodžemio ar žvyro transportavimas  kiekvieną papildomą kilometrą, viršijantį 12 km.</t>
  </si>
  <si>
    <t>Sulūžusios medinės dalies (1 vnt.), esant galimybei, pakeitimas, kitų medinių dalių sutvirtinimas, be dažymo darbų (3 kategorijos darbininko darbas 2 val.)</t>
  </si>
  <si>
    <t>Šaligatvio plytelių pakeitimas ant esamo pagrindo (3 kategorijos darbininko darbas 1,5 val.) be medžiagų kainos</t>
  </si>
  <si>
    <t>Šiukšliadėžės ant betono pagrindo pastatymas, 3 kategorijos darbininko darbas 1 val.(be šiukšliadėžės kainos)</t>
  </si>
  <si>
    <t>Nulūžusių ir atsitiktinių šakų surinkimas į krūvas parkuose, skveruose ir bendrojo naudojimo erdvėse</t>
  </si>
  <si>
    <t>Vaikų žaidimo aikštelių įrenginių tvarkymas ir smulkus remontas</t>
  </si>
  <si>
    <t>Medinių ir metalinių konstrukcijų esamų detalių sutvirtinimas 3 kategorijos 2 darbininkų darbas 2 val.</t>
  </si>
  <si>
    <t>Metalinių konstrukcijų suvirinimas ar kitoks sutvirtinimas be medžiagų kainos (1 elementas) (4 kategorijos darbininko darbas 3 val)</t>
  </si>
  <si>
    <t>Smėlio ar žvyro atvežimas</t>
  </si>
  <si>
    <t>Smėlio ar žvyro atvežimas į kapines, į vaikų žaidimų aikšteles, remontuojant šaligatvius ir kitiems poreikiams, kai atstumas nuo pakrovimo vietos ne daugiau 6 km, be medžiagų kainos</t>
  </si>
  <si>
    <t>Transportavimas didesniais nei 6 km  atstumais</t>
  </si>
  <si>
    <t>3 kategorijos 2 darbininkų darbas 0,5 val.</t>
  </si>
  <si>
    <t>41.</t>
  </si>
  <si>
    <t>42.</t>
  </si>
  <si>
    <t>43.</t>
  </si>
  <si>
    <t>44.</t>
  </si>
  <si>
    <t>45.</t>
  </si>
  <si>
    <t>46.</t>
  </si>
  <si>
    <t>47.</t>
  </si>
  <si>
    <t>48.</t>
  </si>
  <si>
    <t>49.</t>
  </si>
  <si>
    <r>
      <t>1 m</t>
    </r>
    <r>
      <rPr>
        <vertAlign val="superscript"/>
        <sz val="12"/>
        <color rgb="FF212529"/>
        <rFont val="Times New Roman"/>
        <family val="1"/>
        <charset val="186"/>
      </rPr>
      <t xml:space="preserve">2 </t>
    </r>
    <r>
      <rPr>
        <sz val="12"/>
        <color rgb="FF212529"/>
        <rFont val="Times New Roman"/>
        <family val="1"/>
        <charset val="186"/>
      </rPr>
      <t> </t>
    </r>
  </si>
  <si>
    <r>
      <t>100 m</t>
    </r>
    <r>
      <rPr>
        <vertAlign val="superscript"/>
        <sz val="12"/>
        <color rgb="FF212529"/>
        <rFont val="Times New Roman"/>
        <family val="1"/>
        <charset val="186"/>
      </rPr>
      <t>2</t>
    </r>
  </si>
  <si>
    <t>49.1.</t>
  </si>
  <si>
    <t>49.1.1.</t>
  </si>
  <si>
    <t>49.1.2.</t>
  </si>
  <si>
    <t>49.1.3.</t>
  </si>
  <si>
    <t>49.1.4.</t>
  </si>
  <si>
    <t>49.1.5.</t>
  </si>
  <si>
    <t>49.2.</t>
  </si>
  <si>
    <t>49.2.1.</t>
  </si>
  <si>
    <t>49.2.1.1.</t>
  </si>
  <si>
    <t>49.2.1.2.</t>
  </si>
  <si>
    <t>49.2.1.3.</t>
  </si>
  <si>
    <t>49.2.2.</t>
  </si>
  <si>
    <t>49.2.2.1.</t>
  </si>
  <si>
    <t>49.2.2.2.</t>
  </si>
  <si>
    <t>49.2.2.3.</t>
  </si>
  <si>
    <t>49.2.2.4.</t>
  </si>
  <si>
    <t>49.2.3.</t>
  </si>
  <si>
    <t>49.2.3.1.</t>
  </si>
  <si>
    <t>49.2.3.2.</t>
  </si>
  <si>
    <t>49.2.4.</t>
  </si>
  <si>
    <t>49.2.4.1.</t>
  </si>
  <si>
    <t>49.2.4.2.</t>
  </si>
  <si>
    <t>49.2.4.3.</t>
  </si>
  <si>
    <t>49.2.4.4.</t>
  </si>
  <si>
    <t>49.2.5.</t>
  </si>
  <si>
    <t>49.2.5.1.</t>
  </si>
  <si>
    <t>49.2.5.2.</t>
  </si>
  <si>
    <t>49.2.6.</t>
  </si>
  <si>
    <t>49.2.6.1.</t>
  </si>
  <si>
    <t>49.2.6.2.</t>
  </si>
  <si>
    <t>49.2.7.</t>
  </si>
  <si>
    <t>49.2.7.1.</t>
  </si>
  <si>
    <t>49.2.7.2.</t>
  </si>
  <si>
    <t>49.2.8.</t>
  </si>
  <si>
    <t>49.2.8.2.</t>
  </si>
  <si>
    <t>49.2.8.1.</t>
  </si>
  <si>
    <t>49.2.9.</t>
  </si>
  <si>
    <t>49.2.10.</t>
  </si>
  <si>
    <t>49.2.11.</t>
  </si>
  <si>
    <t>49.2.12.</t>
  </si>
  <si>
    <t>49.2.13.</t>
  </si>
  <si>
    <t>49.2.14.</t>
  </si>
  <si>
    <t>49.2.15.</t>
  </si>
  <si>
    <t>49.2.16.</t>
  </si>
  <si>
    <t>49.2.17.</t>
  </si>
  <si>
    <t xml:space="preserve">Teritorijų šlavimas, šiukšlių surinkimas ir nunešimas į konteinerį, augančios žolės išrovimas (be valymo atliekų išvežimo ir sąvartyno mokesčio) </t>
  </si>
  <si>
    <t>Teritorijos šlavimas 1 kartą, be sąšlavų surinkimo, išvežimo ir sąvartyno mokesčio</t>
  </si>
  <si>
    <t>Vejų įrengimas be pridėtinių medžiagų (trąšos, substratas ir kt.) ir sėklų kainos</t>
  </si>
  <si>
    <t>2 kategorijos darbuotojų darbas iškeliant sąnašas, grotelių išvalymas, nuėmimas, uždėjimas, be sąnašų išvežimo ir sąvartyno mokesčio</t>
  </si>
  <si>
    <t>Pakrautų šakų transportavimas</t>
  </si>
  <si>
    <t>Multifunkcinis automobilis</t>
  </si>
  <si>
    <t xml:space="preserve"> Įkainis, Eur be PVM</t>
  </si>
  <si>
    <t xml:space="preserve"> Įkainis, Eur    su PVM</t>
  </si>
  <si>
    <t xml:space="preserve">Teritorijų šlavimas, šiukšlių surinkimas ir nunešimas į konteinerį, augančios žolės išrovimas (be valymo atliekų išvežimo) </t>
  </si>
  <si>
    <t>Teritorijos šlavimas 1 kartą, be sąšlavų surinkimo ir išvežimo</t>
  </si>
  <si>
    <t xml:space="preserve"> Vejų įrengimas be pridėtinių medžiagų (trąšos, substratas ir kt.) ir sėklų kainos</t>
  </si>
  <si>
    <t>2 kategorijos darbuotojų darbas iškeliant sąnašas, grotelių išvalymas, nuėmimas, uždėjimas, be sąnašų išvežimo</t>
  </si>
  <si>
    <t>pakrautų šakų transportavimas</t>
  </si>
  <si>
    <t xml:space="preserve">Multifunkcinis automobilis </t>
  </si>
  <si>
    <t>Nuvykimas į  vietą ir panaudojimas įvairių aplinkotvarkos darbų atlikimui</t>
  </si>
  <si>
    <r>
      <t xml:space="preserve">Sugrėbtų, sušluotų ir sukrautų į krūvas lapų, nukritusių šakų, nušienautos žolės ir pan. atliekų pakrovimas į krovininį automobilį ir išvežimas į </t>
    </r>
    <r>
      <rPr>
        <sz val="12"/>
        <color theme="1"/>
        <rFont val="Times New Roman"/>
        <family val="1"/>
        <charset val="186"/>
      </rPr>
      <t>bioskaidžių atliekų aikštelę 6 km atstumu</t>
    </r>
  </si>
  <si>
    <t>Metalinių konstrukcijų suvirinimas ar kitoks sutvirtinimas be medžiagų kainos (1 elementas) (4 kategorijos darbininko darbas 3 val.)</t>
  </si>
  <si>
    <t>PATVIRTINTA</t>
  </si>
  <si>
    <t>Molėtų rajono savivaldybės tarybos</t>
  </si>
  <si>
    <t>2020 m. gruodžio   d. sprendimu Nr. B1-</t>
  </si>
  <si>
    <t xml:space="preserve">MOLĖTŲ MIESTO IR RAJONO SENIŪNIJŲ BENDROJO NAUDOJIMO TERITORIJŲ </t>
  </si>
  <si>
    <t xml:space="preserve">SANITARINIO TVARKYMO IR VIEŠOSIOS INFRASTRUKTŪROS OBJEKTŲ PRIEŽIŪROS </t>
  </si>
  <si>
    <t>PASLAUGŲ ĮKAINIŲ SĄRAŠAS</t>
  </si>
  <si>
    <t>PASLAUGŲ ĮKAINIAI ŽIEMOS LAIKOTARPIU</t>
  </si>
  <si>
    <t>Smėlio dėžių pildymas smėlio-druskos mišiniu</t>
  </si>
  <si>
    <t>1vnt.</t>
  </si>
  <si>
    <t>PASLAUGŲ ĮKAINIAI PAVASARIO, VASAROS IR RUDENS LAIKOTARPIU</t>
  </si>
  <si>
    <t xml:space="preserve"> Žemės paruošimas, tręšimas, papildomas juodžemio pridėjimas (jei reikia), užsėjimas žolėmis, volavimas) </t>
  </si>
  <si>
    <t>Duobės iškasimas, užpildymas juodžemiu, medžio pasodinimas, sutvirtinimas kuolais, laistymas, mulčiavimas</t>
  </si>
  <si>
    <t xml:space="preserve">Gėlių sodinimas į gėlynus, vazas ir pakabinamus vazonus, gėlynų bei kitų daugiamečių dekoratyvinių augalų priežiūra šiltuoju metu ir paruošimas žiemojimui (be augalų, pridėtinių medžiagų ir mechanizmų kainos) </t>
  </si>
  <si>
    <t>Savaime sudygusių medžių ir jų atžalų  iki 4 cm storio šalinimas</t>
  </si>
  <si>
    <t>Gėlynų, vazų ir pakabinamų vazonų, apsodinimas gėlėmis, gėlynų, pasodintų medžių ir kt. augalų laistymas, ravėjimas, piktžolių naikinimas, tręšimas ir kita priežiūra. Vieno pakabinamo vazono ar 1 medžio priežiūra prilyginama 1 kv.m gėlyno plotui</t>
  </si>
  <si>
    <t>Medelių iškasimas, atžalų nupjovimas, sukrovimas į krūvas, teritorijos sutvarkymas (be atliekų išvežimo)</t>
  </si>
  <si>
    <t>NUOLAT ATLIEKAMŲ PASLAUGŲ ĮKAINIAI</t>
  </si>
  <si>
    <t>biotualeto pirminis paruošimas ir pastatymas į eksploatavimo vietą (be transportavimo sąnaudų su dezinfekavimo priemonių kaina)</t>
  </si>
  <si>
    <r>
      <t>biotualeto pakartotinis aptarnavimas (be nuvykimo į eksploatavimo vietą sąnaudų  su dezinfekavimo priemonių kaina</t>
    </r>
    <r>
      <rPr>
        <sz val="12"/>
        <rFont val="Times New Roman"/>
        <family val="1"/>
        <charset val="186"/>
      </rPr>
      <t>)</t>
    </r>
  </si>
  <si>
    <t>Valyti takus, skverelius, šienauti žalius  plotelius aplink kapavietes ir palei takus, rūšiuoti atliekas, susikaupusias kapinėms priskirtuose konteineriuose ir bioskaidžių atliekų talpose (be atliekų pakrovimo ir išvežimo), tvarkyti elektroninį kapinių registro žurnalą, žymėti naujas kapavietes, stebėti, kad būtų laikomasi kapinių tvarkymo taisyklių</t>
  </si>
  <si>
    <t>Medinių ir metalinių konstrukcijų esamų detalių sutvirtinimas (3 kategorijos 2 darbininkų darbas 2 val.)</t>
  </si>
  <si>
    <t>Smėlio, juodžemio ar žvyro transportavimas  kiekvieną papildomą kilometrą, viršijantį 12 km</t>
  </si>
  <si>
    <t>Šviestuvų techninės būklės patikrinimas, perdegusių lempų pakeitimas, kontaktinių jungčių ir lempos lizdo patikrinimas,  šviestuvo reflektoriaus ir apsauginio  gaubto valymas, sugedusių ir naudojimui netinkamų šviestuvų pakeitimas, laido nuo oro linijos ir kabelio iki šviestuvo pakeitimas, apšvietimo laiko parametrų koregavimas (be medžiagų kainos)</t>
  </si>
  <si>
    <t>Neapibrėžtiems darbams, priklausomai nuo darbų sudėtingumo ir kvalifikacijos, taikomas „Sistelos“ programos įkainis su programoje numatytais Sodros, pridėtinių išlaidų ir kt. dydžiais (peržiūrimas 2 kartus metuose, „Sistelos“ programoje pasikeitus įkainiams)</t>
  </si>
  <si>
    <t>50.</t>
  </si>
  <si>
    <t>50.1.</t>
  </si>
  <si>
    <t>50.1.1.</t>
  </si>
  <si>
    <t>50.1.2.</t>
  </si>
  <si>
    <t>50.1.3.</t>
  </si>
  <si>
    <t>50.1.4.</t>
  </si>
  <si>
    <t>50.1.5.</t>
  </si>
  <si>
    <t>50.2.</t>
  </si>
  <si>
    <t>50.2.1.</t>
  </si>
  <si>
    <t>50.2.1.1.</t>
  </si>
  <si>
    <t>50.2.1.2.</t>
  </si>
  <si>
    <t>50.2.1.3.</t>
  </si>
  <si>
    <t>50.2.2.</t>
  </si>
  <si>
    <t>50.2.2.1.</t>
  </si>
  <si>
    <t>50.2.2.2.</t>
  </si>
  <si>
    <t>50.2.2.3.</t>
  </si>
  <si>
    <t>50.2.2.4.</t>
  </si>
  <si>
    <t>50.2.3.</t>
  </si>
  <si>
    <t>50.2.3.1.</t>
  </si>
  <si>
    <t>50.2.3.2.</t>
  </si>
  <si>
    <t>50.2.4.</t>
  </si>
  <si>
    <t>50.2.4.1.</t>
  </si>
  <si>
    <t>50.2.4.2.</t>
  </si>
  <si>
    <t>50.2.4.3.</t>
  </si>
  <si>
    <t>50.2.4.4.</t>
  </si>
  <si>
    <t>50.2.5.</t>
  </si>
  <si>
    <t>50.2.5.1.</t>
  </si>
  <si>
    <t>50.2.5.2.</t>
  </si>
  <si>
    <t>50.2.6.</t>
  </si>
  <si>
    <t>50.2.6.1.</t>
  </si>
  <si>
    <t>50.2.6.2.</t>
  </si>
  <si>
    <t>50.2.7.</t>
  </si>
  <si>
    <t>50.2.7.2.</t>
  </si>
  <si>
    <t>50.2.8.</t>
  </si>
  <si>
    <t>50.2.8.1.</t>
  </si>
  <si>
    <t>50.2.8.2.</t>
  </si>
  <si>
    <t>50.2.9.</t>
  </si>
  <si>
    <t>50.2.10.</t>
  </si>
  <si>
    <t>50.2.11.</t>
  </si>
  <si>
    <t>50.2.12.</t>
  </si>
  <si>
    <t>50.2.13.</t>
  </si>
  <si>
    <t>50.2.14.</t>
  </si>
  <si>
    <t>50.2.15.</t>
  </si>
  <si>
    <t>50.2.16.</t>
  </si>
  <si>
    <t>50.2.17.</t>
  </si>
  <si>
    <t>50.2.7.1.</t>
  </si>
  <si>
    <t>Daugiafunkcis mechanizmas BOBCAT</t>
  </si>
  <si>
    <t>Autobokštelis (kelimo aukštis iki 22 m)</t>
  </si>
  <si>
    <t>darbas kilnojant bokštelį</t>
  </si>
  <si>
    <t>Darbas su aukštapjove, krūmapjove</t>
  </si>
  <si>
    <t xml:space="preserve">Darbas su savaeige žoliapjove </t>
  </si>
  <si>
    <t xml:space="preserve">Vejų purenimas purentuvu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</si>
</sst>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3" x14ac:knownFonts="1">
    <font>
      <sz val="11"/>
      <color theme="1"/>
      <name val="Calibri"/>
      <family val="2"/>
      <charset val="186"/>
      <scheme val="minor"/>
    </font>
    <font>
      <sz val="12"/>
      <color theme="1"/>
      <name val="Calibri"/>
      <family val="2"/>
      <charset val="186"/>
      <scheme val="minor"/>
    </font>
    <font>
      <b/>
      <sz val="12"/>
      <color theme="1"/>
      <name val="Calibri"/>
      <family val="2"/>
      <charset val="186"/>
      <scheme val="minor"/>
    </font>
    <font>
      <b/>
      <sz val="12"/>
      <name val="Arial"/>
      <family val="2"/>
      <charset val="186"/>
    </font>
    <font>
      <sz val="12"/>
      <name val="Arial"/>
      <family val="2"/>
      <charset val="186"/>
    </font>
    <font>
      <sz val="11"/>
      <color indexed="8"/>
      <name val="Calibri"/>
      <family val="2"/>
      <charset val="186"/>
    </font>
    <font>
      <sz val="12"/>
      <color theme="1"/>
      <name val="Times New Roman"/>
      <family val="1"/>
      <charset val="186"/>
    </font>
    <font>
      <sz val="11"/>
      <color theme="1"/>
      <name val="Times New Roman"/>
      <family val="1"/>
      <charset val="186"/>
    </font>
    <font>
      <b/>
      <sz val="12"/>
      <color theme="1"/>
      <name val="Times New Roman"/>
      <family val="1"/>
      <charset val="186"/>
    </font>
    <font>
      <i/>
      <sz val="10"/>
      <color theme="1"/>
      <name val="Times New Roman"/>
      <family val="1"/>
      <charset val="186"/>
    </font>
    <font>
      <i/>
      <sz val="11"/>
      <color theme="1"/>
      <name val="Times New Roman"/>
      <family val="1"/>
      <charset val="186"/>
    </font>
    <font>
      <vertAlign val="superscript"/>
      <sz val="12"/>
      <color theme="1"/>
      <name val="Times New Roman"/>
      <family val="1"/>
      <charset val="186"/>
    </font>
    <font>
      <sz val="12"/>
      <color rgb="FF000000"/>
      <name val="Times New Roman"/>
      <family val="1"/>
      <charset val="186"/>
    </font>
    <font>
      <sz val="12"/>
      <name val="Times New Roman"/>
      <family val="1"/>
      <charset val="186"/>
    </font>
    <font>
      <sz val="10"/>
      <color theme="1"/>
      <name val="Times New Roman"/>
      <family val="1"/>
      <charset val="186"/>
    </font>
    <font>
      <sz val="11"/>
      <name val="Times New Roman"/>
      <family val="1"/>
      <charset val="186"/>
    </font>
    <font>
      <sz val="11"/>
      <color indexed="8"/>
      <name val="Times New Roman"/>
      <family val="1"/>
      <charset val="186"/>
    </font>
    <font>
      <sz val="12"/>
      <color indexed="8"/>
      <name val="Times New Roman"/>
      <family val="1"/>
      <charset val="186"/>
    </font>
    <font>
      <sz val="12"/>
      <color rgb="FF212529"/>
      <name val="Times New Roman"/>
      <family val="1"/>
      <charset val="186"/>
    </font>
    <font>
      <sz val="11"/>
      <color rgb="FF000000"/>
      <name val="Times New Roman"/>
      <family val="1"/>
      <charset val="186"/>
    </font>
    <font>
      <vertAlign val="superscript"/>
      <sz val="12"/>
      <name val="Times New Roman"/>
      <family val="1"/>
      <charset val="186"/>
    </font>
    <font>
      <sz val="11"/>
      <color rgb="FF212529"/>
      <name val="Times New Roman"/>
      <family val="1"/>
      <charset val="186"/>
    </font>
    <font>
      <vertAlign val="superscript"/>
      <sz val="12"/>
      <color rgb="FF212529"/>
      <name val="Times New Roman"/>
      <family val="1"/>
      <charset val="186"/>
    </font>
    <font>
      <sz val="10"/>
      <color rgb="FF212529"/>
      <name val="Times New Roman"/>
      <family val="1"/>
      <charset val="186"/>
    </font>
    <font>
      <i/>
      <sz val="12"/>
      <name val="Times New Roman"/>
      <family val="1"/>
      <charset val="186"/>
    </font>
    <font>
      <b/>
      <sz val="11"/>
      <color theme="1"/>
      <name val="Times New Roman"/>
      <family val="1"/>
    </font>
    <font>
      <sz val="11"/>
      <color theme="1"/>
      <name val="Times New Roman"/>
      <family val="1"/>
    </font>
    <font>
      <sz val="12"/>
      <name val="Times New Roman"/>
      <family val="1"/>
    </font>
    <font>
      <sz val="11"/>
      <name val="Times New Roman"/>
      <family val="1"/>
    </font>
    <font>
      <sz val="12"/>
      <color theme="1"/>
      <name val="Times New Roman"/>
      <family val="1"/>
    </font>
    <font>
      <sz val="10"/>
      <name val="Times New Roman"/>
      <family val="1"/>
    </font>
    <font>
      <b/>
      <sz val="12"/>
      <color theme="1"/>
      <name val="Times New Roman"/>
      <family val="1"/>
    </font>
    <font>
      <b/>
      <sz val="11"/>
      <name val="Times New Roman"/>
      <family val="1"/>
    </font>
  </fonts>
  <fills count="5">
    <fill>
      <patternFill patternType="none"/>
    </fill>
    <fill>
      <patternFill patternType="gray125"/>
    </fill>
    <fill>
      <patternFill patternType="solid">
        <fgColor rgb="FF99CCFF"/>
        <bgColor indexed="64"/>
      </patternFill>
    </fill>
    <fill>
      <patternFill patternType="solid">
        <fgColor rgb="FF99FFCC"/>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9" fontId="5" fillId="0" borderId="0" applyFont="0" applyFill="0" applyBorder="0" applyAlignment="0" applyProtection="0"/>
  </cellStyleXfs>
  <cellXfs count="158">
    <xf numFmtId="0" fontId="0" fillId="0" borderId="0" xfId="0"/>
    <xf numFmtId="0" fontId="2" fillId="0" borderId="1" xfId="0"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0" xfId="0" applyAlignment="1">
      <alignment horizontal="right"/>
    </xf>
    <xf numFmtId="0" fontId="0" fillId="0" borderId="2" xfId="0" applyBorder="1"/>
    <xf numFmtId="49" fontId="4" fillId="0" borderId="0" xfId="0" applyNumberFormat="1" applyFont="1" applyFill="1" applyAlignment="1">
      <alignment horizontal="center" vertical="center"/>
    </xf>
    <xf numFmtId="0" fontId="0" fillId="0" borderId="0" xfId="0" applyFill="1" applyBorder="1" applyAlignment="1">
      <alignment horizontal="center"/>
    </xf>
    <xf numFmtId="0" fontId="0" fillId="0" borderId="3" xfId="0" applyFill="1" applyBorder="1" applyAlignment="1">
      <alignment horizontal="center"/>
    </xf>
    <xf numFmtId="0" fontId="1" fillId="0" borderId="1" xfId="0" applyFont="1" applyBorder="1" applyAlignment="1">
      <alignment horizontal="center"/>
    </xf>
    <xf numFmtId="0" fontId="0" fillId="0" borderId="8" xfId="0" applyFill="1" applyBorder="1" applyAlignment="1">
      <alignment horizontal="center"/>
    </xf>
    <xf numFmtId="0" fontId="6" fillId="0" borderId="0" xfId="0" applyFont="1"/>
    <xf numFmtId="0" fontId="7" fillId="0" borderId="0" xfId="0" applyFont="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vertical="center" wrapText="1"/>
    </xf>
    <xf numFmtId="164" fontId="6" fillId="0" borderId="1" xfId="0" applyNumberFormat="1" applyFont="1" applyBorder="1" applyAlignment="1">
      <alignment horizontal="center" vertical="center" wrapText="1"/>
    </xf>
    <xf numFmtId="0" fontId="13" fillId="0" borderId="1" xfId="0" applyFont="1" applyBorder="1" applyAlignment="1">
      <alignment vertical="center" wrapText="1"/>
    </xf>
    <xf numFmtId="2" fontId="6"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top" wrapText="1"/>
    </xf>
    <xf numFmtId="0" fontId="15"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6" fillId="0" borderId="0" xfId="0" applyFont="1"/>
    <xf numFmtId="49" fontId="15" fillId="0" borderId="1" xfId="0" applyNumberFormat="1" applyFont="1" applyFill="1" applyBorder="1" applyAlignment="1">
      <alignment horizontal="right" vertical="center" wrapText="1"/>
    </xf>
    <xf numFmtId="0" fontId="13" fillId="0" borderId="1" xfId="0" applyFont="1" applyFill="1" applyBorder="1" applyAlignment="1">
      <alignment horizontal="left" vertical="center" wrapText="1"/>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18" fillId="4" borderId="1" xfId="0" applyFont="1" applyFill="1" applyBorder="1" applyAlignment="1">
      <alignment vertical="center" wrapText="1"/>
    </xf>
    <xf numFmtId="0" fontId="7" fillId="0" borderId="0" xfId="0" applyFont="1" applyFill="1" applyAlignment="1">
      <alignment wrapText="1"/>
    </xf>
    <xf numFmtId="2" fontId="6" fillId="0" borderId="0" xfId="0" applyNumberFormat="1" applyFont="1" applyAlignment="1">
      <alignment horizontal="center" vertical="center"/>
    </xf>
    <xf numFmtId="0" fontId="12" fillId="0" borderId="1" xfId="0" applyFont="1" applyBorder="1" applyAlignment="1">
      <alignment vertical="center" wrapText="1"/>
    </xf>
    <xf numFmtId="0" fontId="19" fillId="0" borderId="1" xfId="0" applyFont="1" applyFill="1" applyBorder="1" applyAlignment="1">
      <alignment vertical="center" wrapText="1"/>
    </xf>
    <xf numFmtId="16" fontId="6" fillId="0" borderId="1" xfId="0" applyNumberFormat="1" applyFont="1" applyBorder="1" applyAlignment="1">
      <alignment horizontal="center" vertical="center" wrapText="1"/>
    </xf>
    <xf numFmtId="0" fontId="15" fillId="0" borderId="1" xfId="0" applyFont="1" applyBorder="1" applyAlignment="1">
      <alignment vertical="center" wrapText="1"/>
    </xf>
    <xf numFmtId="0" fontId="13" fillId="0" borderId="1" xfId="0" applyFont="1" applyBorder="1" applyAlignment="1">
      <alignment horizontal="center" vertical="center" wrapText="1"/>
    </xf>
    <xf numFmtId="0" fontId="21" fillId="4" borderId="1" xfId="0" applyFont="1" applyFill="1" applyBorder="1" applyAlignment="1">
      <alignment vertical="center" wrapText="1"/>
    </xf>
    <xf numFmtId="0" fontId="18" fillId="4" borderId="1" xfId="0" applyFont="1" applyFill="1" applyBorder="1" applyAlignment="1">
      <alignment horizontal="center" vertical="center" wrapText="1"/>
    </xf>
    <xf numFmtId="2" fontId="6" fillId="0" borderId="1" xfId="0" applyNumberFormat="1" applyFont="1" applyBorder="1" applyAlignment="1">
      <alignment horizontal="center" vertical="center"/>
    </xf>
    <xf numFmtId="0" fontId="7" fillId="0" borderId="1" xfId="0" applyFont="1" applyBorder="1" applyAlignment="1">
      <alignment wrapText="1"/>
    </xf>
    <xf numFmtId="0" fontId="6" fillId="0" borderId="1" xfId="0" applyFont="1" applyBorder="1" applyAlignment="1">
      <alignment horizontal="center" vertical="center"/>
    </xf>
    <xf numFmtId="0" fontId="23" fillId="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vertical="center" wrapText="1"/>
    </xf>
    <xf numFmtId="2" fontId="15" fillId="0" borderId="1" xfId="0" applyNumberFormat="1" applyFont="1" applyFill="1" applyBorder="1" applyAlignment="1">
      <alignment horizontal="center" vertical="center" wrapText="1"/>
    </xf>
    <xf numFmtId="0" fontId="16" fillId="0" borderId="1" xfId="0" applyFont="1" applyBorder="1"/>
    <xf numFmtId="0" fontId="12" fillId="0" borderId="1" xfId="0" applyFont="1" applyBorder="1" applyAlignment="1">
      <alignment horizontal="justify" vertical="center" wrapText="1"/>
    </xf>
    <xf numFmtId="0" fontId="12" fillId="0" borderId="1" xfId="0" applyFont="1" applyBorder="1" applyAlignment="1">
      <alignment horizontal="left" vertical="center" wrapText="1" indent="2"/>
    </xf>
    <xf numFmtId="0" fontId="1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6" fillId="0" borderId="0" xfId="0" applyFont="1" applyFill="1"/>
    <xf numFmtId="0" fontId="6" fillId="0" borderId="1" xfId="0" applyFont="1" applyFill="1" applyBorder="1"/>
    <xf numFmtId="0" fontId="6" fillId="0" borderId="1" xfId="0" applyFont="1" applyBorder="1" applyAlignment="1">
      <alignment vertical="center"/>
    </xf>
    <xf numFmtId="0" fontId="7" fillId="0" borderId="1" xfId="0" applyFont="1" applyBorder="1"/>
    <xf numFmtId="0" fontId="27" fillId="0" borderId="1" xfId="0" applyFont="1" applyFill="1" applyBorder="1" applyAlignment="1"/>
    <xf numFmtId="0" fontId="28" fillId="0" borderId="1" xfId="0" applyFont="1" applyFill="1" applyBorder="1" applyAlignment="1">
      <alignment horizontal="left"/>
    </xf>
    <xf numFmtId="0" fontId="29" fillId="0" borderId="0" xfId="0" applyFont="1"/>
    <xf numFmtId="0" fontId="27" fillId="0" borderId="1" xfId="0" applyFont="1" applyFill="1" applyBorder="1" applyAlignment="1">
      <alignment horizontal="center"/>
    </xf>
    <xf numFmtId="2" fontId="27" fillId="0" borderId="1" xfId="0" applyNumberFormat="1" applyFont="1" applyFill="1" applyBorder="1" applyAlignment="1">
      <alignment horizontal="center"/>
    </xf>
    <xf numFmtId="0" fontId="28" fillId="0" borderId="1" xfId="0" applyFont="1" applyBorder="1" applyAlignment="1">
      <alignment vertical="center"/>
    </xf>
    <xf numFmtId="0" fontId="28" fillId="0" borderId="1" xfId="0" applyFont="1" applyFill="1" applyBorder="1" applyAlignment="1">
      <alignment horizontal="left" vertical="center" wrapText="1"/>
    </xf>
    <xf numFmtId="0" fontId="27" fillId="0" borderId="1" xfId="0" applyFont="1" applyFill="1" applyBorder="1" applyAlignment="1">
      <alignment horizontal="center" vertical="center"/>
    </xf>
    <xf numFmtId="0" fontId="28" fillId="0" borderId="1" xfId="0" applyFont="1" applyFill="1" applyBorder="1"/>
    <xf numFmtId="0" fontId="28" fillId="0" borderId="1" xfId="0" applyFont="1" applyFill="1" applyBorder="1" applyAlignment="1">
      <alignment horizontal="left" vertical="center"/>
    </xf>
    <xf numFmtId="0" fontId="27" fillId="0" borderId="1" xfId="0" applyFont="1" applyFill="1" applyBorder="1" applyAlignment="1">
      <alignment wrapText="1"/>
    </xf>
    <xf numFmtId="0" fontId="28" fillId="0" borderId="1" xfId="0" applyFont="1" applyFill="1" applyBorder="1" applyAlignment="1">
      <alignment horizontal="center" vertical="center"/>
    </xf>
    <xf numFmtId="0" fontId="28" fillId="0" borderId="1" xfId="0" applyFont="1" applyFill="1" applyBorder="1" applyAlignment="1">
      <alignment horizontal="left" wrapText="1"/>
    </xf>
    <xf numFmtId="0" fontId="28" fillId="0" borderId="1" xfId="0" applyFont="1" applyFill="1" applyBorder="1" applyAlignment="1">
      <alignment vertical="center"/>
    </xf>
    <xf numFmtId="0" fontId="27" fillId="0" borderId="1" xfId="0" applyFont="1" applyFill="1" applyBorder="1" applyAlignment="1">
      <alignment horizontal="left"/>
    </xf>
    <xf numFmtId="0" fontId="27" fillId="0" borderId="1" xfId="0" applyFont="1" applyFill="1" applyBorder="1" applyAlignment="1">
      <alignment horizontal="left" wrapText="1"/>
    </xf>
    <xf numFmtId="0" fontId="27" fillId="0" borderId="1" xfId="0" applyFont="1" applyFill="1" applyBorder="1" applyAlignment="1">
      <alignment horizontal="left" vertical="center" wrapText="1"/>
    </xf>
    <xf numFmtId="0" fontId="27" fillId="0" borderId="1" xfId="0" applyFont="1" applyBorder="1"/>
    <xf numFmtId="0" fontId="26" fillId="0" borderId="0" xfId="0" applyFont="1"/>
    <xf numFmtId="0" fontId="6" fillId="0" borderId="0" xfId="0" applyFont="1" applyFill="1" applyAlignment="1">
      <alignment horizontal="left" vertical="center"/>
    </xf>
    <xf numFmtId="0" fontId="31" fillId="0" borderId="0" xfId="0" applyFont="1" applyFill="1" applyAlignment="1">
      <alignment horizontal="left" vertical="center"/>
    </xf>
    <xf numFmtId="0" fontId="12" fillId="0" borderId="0" xfId="0" applyFont="1" applyFill="1" applyBorder="1" applyAlignment="1">
      <alignment horizontal="left" vertical="center" wrapText="1"/>
    </xf>
    <xf numFmtId="0" fontId="6" fillId="0" borderId="0" xfId="0" applyFont="1" applyBorder="1" applyAlignment="1">
      <alignment horizontal="right" vertical="center"/>
    </xf>
    <xf numFmtId="0" fontId="6" fillId="0" borderId="0" xfId="0" applyFont="1" applyBorder="1" applyAlignment="1">
      <alignment horizontal="right"/>
    </xf>
    <xf numFmtId="0" fontId="6" fillId="0" borderId="0" xfId="0" applyFont="1" applyAlignment="1">
      <alignment vertical="center"/>
    </xf>
    <xf numFmtId="0" fontId="3" fillId="0" borderId="0" xfId="0" applyFont="1" applyFill="1" applyAlignment="1"/>
    <xf numFmtId="0" fontId="13" fillId="0" borderId="1" xfId="0" applyFont="1" applyFill="1" applyBorder="1" applyAlignment="1">
      <alignment vertical="center" wrapText="1"/>
    </xf>
    <xf numFmtId="0" fontId="15" fillId="0" borderId="1" xfId="0" applyFont="1" applyFill="1" applyBorder="1" applyAlignment="1">
      <alignment vertical="center" wrapText="1"/>
    </xf>
    <xf numFmtId="2" fontId="13" fillId="0" borderId="1" xfId="0" applyNumberFormat="1" applyFont="1" applyFill="1" applyBorder="1" applyAlignment="1">
      <alignment horizontal="center" vertical="center" wrapText="1"/>
    </xf>
    <xf numFmtId="0" fontId="13" fillId="0" borderId="0" xfId="0" applyFont="1" applyFill="1"/>
    <xf numFmtId="0" fontId="32" fillId="0" borderId="1" xfId="0" applyFont="1" applyBorder="1" applyAlignment="1">
      <alignment vertical="center"/>
    </xf>
    <xf numFmtId="2"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8" fillId="0" borderId="1" xfId="0" applyFont="1" applyBorder="1" applyAlignment="1">
      <alignment horizontal="center" vertical="center"/>
    </xf>
    <xf numFmtId="0" fontId="9" fillId="0" borderId="1" xfId="0" applyFont="1" applyBorder="1" applyAlignment="1">
      <alignment horizontal="right" vertical="center"/>
    </xf>
    <xf numFmtId="0" fontId="9" fillId="0" borderId="1" xfId="0" applyFont="1" applyFill="1" applyBorder="1" applyAlignment="1">
      <alignment horizontal="right" vertical="center"/>
    </xf>
    <xf numFmtId="0" fontId="6" fillId="0" borderId="1" xfId="0" applyFont="1" applyBorder="1" applyAlignment="1">
      <alignment horizontal="right" vertical="center"/>
    </xf>
    <xf numFmtId="0" fontId="29" fillId="0" borderId="1" xfId="0" applyFont="1" applyBorder="1" applyAlignment="1"/>
    <xf numFmtId="0" fontId="29" fillId="0" borderId="1" xfId="0" applyFont="1" applyBorder="1"/>
    <xf numFmtId="0" fontId="29" fillId="0" borderId="1" xfId="0" applyFont="1" applyBorder="1" applyAlignment="1">
      <alignment horizontal="center" vertical="center"/>
    </xf>
    <xf numFmtId="0" fontId="6" fillId="0" borderId="1" xfId="0" applyFont="1" applyFill="1" applyBorder="1" applyAlignment="1">
      <alignment horizontal="center" wrapText="1"/>
    </xf>
    <xf numFmtId="0" fontId="6" fillId="0" borderId="1" xfId="0" applyFont="1" applyFill="1" applyBorder="1" applyAlignment="1">
      <alignment wrapText="1"/>
    </xf>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16" fontId="6" fillId="0" borderId="1" xfId="0" applyNumberFormat="1" applyFont="1" applyFill="1" applyBorder="1" applyAlignment="1">
      <alignment horizontal="center" vertical="center" wrapText="1"/>
    </xf>
    <xf numFmtId="16" fontId="14" fillId="0" borderId="1" xfId="0" applyNumberFormat="1" applyFont="1" applyFill="1" applyBorder="1" applyAlignment="1">
      <alignment horizontal="right" vertical="center" wrapText="1"/>
    </xf>
    <xf numFmtId="0" fontId="6" fillId="0" borderId="1" xfId="0" applyFont="1" applyFill="1" applyBorder="1" applyAlignment="1">
      <alignment horizontal="right" vertical="center"/>
    </xf>
    <xf numFmtId="0" fontId="29" fillId="0" borderId="1" xfId="0" applyFont="1" applyFill="1" applyBorder="1"/>
    <xf numFmtId="0" fontId="6" fillId="0" borderId="0" xfId="0" applyFont="1" applyFill="1" applyAlignment="1">
      <alignment wrapText="1"/>
    </xf>
    <xf numFmtId="0" fontId="6" fillId="0" borderId="1" xfId="0" applyFont="1" applyFill="1" applyBorder="1" applyAlignment="1">
      <alignment horizontal="left" vertical="center" wrapText="1"/>
    </xf>
    <xf numFmtId="16" fontId="6" fillId="0" borderId="1" xfId="0" quotePrefix="1"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25" fillId="0" borderId="1" xfId="0" applyFont="1" applyFill="1" applyBorder="1" applyAlignment="1">
      <alignment vertical="center"/>
    </xf>
    <xf numFmtId="0" fontId="14" fillId="0" borderId="1" xfId="0" applyFont="1" applyFill="1" applyBorder="1" applyAlignment="1">
      <alignment horizontal="right" vertical="center"/>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13"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6" fillId="0" borderId="0" xfId="0" applyFont="1" applyFill="1" applyAlignment="1">
      <alignment vertical="center" wrapText="1"/>
    </xf>
    <xf numFmtId="0" fontId="17" fillId="0" borderId="1" xfId="0" applyFont="1" applyBorder="1" applyAlignment="1">
      <alignment vertical="center" wrapText="1"/>
    </xf>
    <xf numFmtId="0" fontId="27" fillId="0" borderId="1" xfId="0" applyFont="1" applyFill="1" applyBorder="1" applyAlignment="1">
      <alignment vertical="center"/>
    </xf>
    <xf numFmtId="0" fontId="27" fillId="0" borderId="1" xfId="0" applyFont="1" applyFill="1" applyBorder="1" applyAlignment="1">
      <alignment horizontal="left" vertical="center"/>
    </xf>
    <xf numFmtId="0" fontId="27" fillId="0" borderId="1" xfId="0" applyFont="1" applyBorder="1" applyAlignment="1">
      <alignment vertical="center"/>
    </xf>
    <xf numFmtId="0" fontId="3" fillId="0" borderId="0" xfId="0" applyFont="1" applyFill="1" applyAlignment="1">
      <alignment horizontal="center"/>
    </xf>
    <xf numFmtId="0" fontId="17" fillId="0" borderId="2" xfId="0" applyFont="1" applyBorder="1" applyAlignment="1">
      <alignment horizontal="left" vertical="center" wrapText="1"/>
    </xf>
    <xf numFmtId="0" fontId="17" fillId="0" borderId="7" xfId="0" applyFont="1" applyBorder="1" applyAlignment="1">
      <alignment horizontal="left" vertical="center" wrapText="1"/>
    </xf>
    <xf numFmtId="0" fontId="6" fillId="0" borderId="0" xfId="0" applyFont="1" applyBorder="1" applyAlignment="1">
      <alignment horizontal="left" wrapText="1"/>
    </xf>
    <xf numFmtId="0" fontId="6" fillId="0" borderId="0" xfId="0" applyFont="1" applyBorder="1" applyAlignment="1">
      <alignment horizontal="left"/>
    </xf>
    <xf numFmtId="0" fontId="13" fillId="4" borderId="0" xfId="0" applyFont="1" applyFill="1" applyBorder="1" applyAlignment="1">
      <alignment horizontal="left" vertical="center" wrapText="1"/>
    </xf>
    <xf numFmtId="0" fontId="6"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7" xfId="0" applyFont="1" applyBorder="1" applyAlignment="1">
      <alignment horizontal="left" vertical="center" wrapText="1"/>
    </xf>
    <xf numFmtId="0" fontId="0" fillId="0" borderId="1" xfId="0" applyBorder="1" applyAlignment="1">
      <alignment horizontal="center"/>
    </xf>
    <xf numFmtId="0" fontId="13" fillId="0" borderId="0" xfId="0" applyFont="1" applyFill="1" applyAlignment="1">
      <alignment horizontal="center"/>
    </xf>
    <xf numFmtId="0" fontId="6"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7" fillId="0" borderId="1" xfId="0" applyFont="1" applyFill="1" applyBorder="1" applyAlignment="1">
      <alignment vertical="center"/>
    </xf>
    <xf numFmtId="0" fontId="15" fillId="0" borderId="1" xfId="0" applyFont="1" applyBorder="1" applyAlignment="1">
      <alignment vertical="center"/>
    </xf>
    <xf numFmtId="0" fontId="27" fillId="0" borderId="1" xfId="0" applyFont="1" applyFill="1" applyBorder="1"/>
  </cellXfs>
  <cellStyles count="2">
    <cellStyle name="Įprastas" xfId="0" builtinId="0"/>
    <cellStyle name="Procentinė reikšmė 2" xfId="1"/>
  </cellStyles>
  <dxfs count="0"/>
  <tableStyles count="0" defaultTableStyle="TableStyleMedium2" defaultPivotStyle="PivotStyleLight16"/>
  <colors>
    <mruColors>
      <color rgb="FFCCFFCC"/>
      <color rgb="FFFF99FF"/>
      <color rgb="FFFF00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31"/>
  <sheetViews>
    <sheetView tabSelected="1" topLeftCell="A115" workbookViewId="0">
      <selection activeCell="B121" sqref="B121"/>
    </sheetView>
  </sheetViews>
  <sheetFormatPr defaultRowHeight="15.75" x14ac:dyDescent="0.25"/>
  <cols>
    <col min="1" max="1" width="8.7109375" style="12" customWidth="1"/>
    <col min="2" max="2" width="41.140625" style="12" customWidth="1"/>
    <col min="3" max="3" width="36.42578125" style="13" customWidth="1"/>
    <col min="4" max="4" width="8.85546875" style="12" customWidth="1"/>
    <col min="5" max="5" width="12.85546875" style="12" customWidth="1"/>
    <col min="6" max="6" width="16.28515625" style="12" customWidth="1"/>
    <col min="7" max="16384" width="9.140625" style="12"/>
  </cols>
  <sheetData>
    <row r="2" spans="1:8" x14ac:dyDescent="0.25">
      <c r="D2" s="12" t="s">
        <v>334</v>
      </c>
    </row>
    <row r="3" spans="1:8" x14ac:dyDescent="0.25">
      <c r="D3" s="12" t="s">
        <v>335</v>
      </c>
    </row>
    <row r="4" spans="1:8" x14ac:dyDescent="0.25">
      <c r="D4" s="12" t="s">
        <v>336</v>
      </c>
    </row>
    <row r="7" spans="1:8" x14ac:dyDescent="0.25">
      <c r="A7" s="149" t="s">
        <v>337</v>
      </c>
      <c r="B7" s="149"/>
      <c r="C7" s="149"/>
      <c r="D7" s="149"/>
      <c r="E7" s="149"/>
    </row>
    <row r="8" spans="1:8" x14ac:dyDescent="0.25">
      <c r="A8" s="149" t="s">
        <v>338</v>
      </c>
      <c r="B8" s="149"/>
      <c r="C8" s="149"/>
      <c r="D8" s="149"/>
      <c r="E8" s="149"/>
    </row>
    <row r="9" spans="1:8" x14ac:dyDescent="0.25">
      <c r="A9" s="149" t="s">
        <v>339</v>
      </c>
      <c r="B9" s="149"/>
      <c r="C9" s="149"/>
      <c r="D9" s="149"/>
      <c r="E9" s="149"/>
    </row>
    <row r="11" spans="1:8" s="17" customFormat="1" ht="46.5" customHeight="1" x14ac:dyDescent="0.25">
      <c r="A11" s="14" t="s">
        <v>102</v>
      </c>
      <c r="B11" s="14" t="s">
        <v>103</v>
      </c>
      <c r="C11" s="15" t="s">
        <v>104</v>
      </c>
      <c r="D11" s="14" t="s">
        <v>105</v>
      </c>
      <c r="E11" s="54" t="s">
        <v>323</v>
      </c>
      <c r="F11" s="54" t="s">
        <v>324</v>
      </c>
    </row>
    <row r="12" spans="1:8" x14ac:dyDescent="0.25">
      <c r="A12" s="18">
        <v>1</v>
      </c>
      <c r="B12" s="18">
        <v>2</v>
      </c>
      <c r="C12" s="19">
        <v>3</v>
      </c>
      <c r="D12" s="18">
        <v>4</v>
      </c>
      <c r="E12" s="18">
        <v>5</v>
      </c>
      <c r="F12" s="18">
        <v>6</v>
      </c>
    </row>
    <row r="13" spans="1:8" ht="15.75" customHeight="1" x14ac:dyDescent="0.25">
      <c r="A13" s="150" t="s">
        <v>340</v>
      </c>
      <c r="B13" s="150"/>
      <c r="C13" s="150"/>
      <c r="D13" s="150"/>
      <c r="E13" s="150"/>
      <c r="F13" s="150"/>
    </row>
    <row r="14" spans="1:8" ht="80.25" customHeight="1" x14ac:dyDescent="0.25">
      <c r="A14" s="14" t="s">
        <v>0</v>
      </c>
      <c r="B14" s="20" t="s">
        <v>107</v>
      </c>
      <c r="C14" s="20" t="s">
        <v>108</v>
      </c>
      <c r="D14" s="14" t="s">
        <v>109</v>
      </c>
      <c r="E14" s="14">
        <v>1.7290000000000001</v>
      </c>
      <c r="F14" s="45">
        <f>ROUND(E14*1.21,3)</f>
        <v>2.0920000000000001</v>
      </c>
      <c r="H14" s="87"/>
    </row>
    <row r="15" spans="1:8" ht="67.5" customHeight="1" x14ac:dyDescent="0.25">
      <c r="A15" s="14" t="s">
        <v>1</v>
      </c>
      <c r="B15" s="20" t="s">
        <v>110</v>
      </c>
      <c r="C15" s="20" t="s">
        <v>111</v>
      </c>
      <c r="D15" s="14" t="s">
        <v>109</v>
      </c>
      <c r="E15" s="14">
        <v>4.4470000000000001</v>
      </c>
      <c r="F15" s="45">
        <f t="shared" ref="F15:F18" si="0">ROUND(E15*1.21,3)</f>
        <v>5.3810000000000002</v>
      </c>
    </row>
    <row r="16" spans="1:8" ht="34.5" customHeight="1" x14ac:dyDescent="0.25">
      <c r="A16" s="14" t="s">
        <v>2</v>
      </c>
      <c r="B16" s="20" t="s">
        <v>112</v>
      </c>
      <c r="C16" s="20" t="s">
        <v>113</v>
      </c>
      <c r="D16" s="14" t="s">
        <v>15</v>
      </c>
      <c r="E16" s="21">
        <v>0.35</v>
      </c>
      <c r="F16" s="45">
        <f t="shared" si="0"/>
        <v>0.42399999999999999</v>
      </c>
      <c r="G16" s="7"/>
    </row>
    <row r="17" spans="1:6" ht="36.75" customHeight="1" x14ac:dyDescent="0.25">
      <c r="A17" s="14" t="s">
        <v>3</v>
      </c>
      <c r="B17" s="20" t="s">
        <v>114</v>
      </c>
      <c r="C17" s="20" t="s">
        <v>241</v>
      </c>
      <c r="D17" s="14" t="s">
        <v>109</v>
      </c>
      <c r="E17" s="21">
        <v>0.8</v>
      </c>
      <c r="F17" s="45">
        <f t="shared" si="0"/>
        <v>0.96799999999999997</v>
      </c>
    </row>
    <row r="18" spans="1:6" ht="45.75" customHeight="1" x14ac:dyDescent="0.25">
      <c r="A18" s="14" t="s">
        <v>4</v>
      </c>
      <c r="B18" s="22" t="s">
        <v>240</v>
      </c>
      <c r="C18" s="20" t="s">
        <v>241</v>
      </c>
      <c r="D18" s="14" t="s">
        <v>109</v>
      </c>
      <c r="E18" s="14">
        <v>1.075</v>
      </c>
      <c r="F18" s="45">
        <f t="shared" si="0"/>
        <v>1.3009999999999999</v>
      </c>
    </row>
    <row r="19" spans="1:6" ht="47.25" x14ac:dyDescent="0.25">
      <c r="A19" s="14" t="s">
        <v>5</v>
      </c>
      <c r="B19" s="22" t="s">
        <v>115</v>
      </c>
      <c r="C19" s="20" t="s">
        <v>116</v>
      </c>
      <c r="D19" s="14" t="s">
        <v>109</v>
      </c>
      <c r="E19" s="14">
        <v>2.16</v>
      </c>
      <c r="F19" s="45">
        <f>ROUND(E19*1.21,2)</f>
        <v>2.61</v>
      </c>
    </row>
    <row r="20" spans="1:6" ht="40.5" customHeight="1" x14ac:dyDescent="0.25">
      <c r="A20" s="54" t="s">
        <v>6</v>
      </c>
      <c r="B20" s="22" t="s">
        <v>117</v>
      </c>
      <c r="C20" s="20" t="s">
        <v>118</v>
      </c>
      <c r="D20" s="14" t="s">
        <v>109</v>
      </c>
      <c r="E20" s="14">
        <v>3.55</v>
      </c>
      <c r="F20" s="43">
        <f t="shared" ref="F20:F23" si="1">ROUND(E20*1.21,2)</f>
        <v>4.3</v>
      </c>
    </row>
    <row r="21" spans="1:6" ht="48.75" customHeight="1" x14ac:dyDescent="0.25">
      <c r="A21" s="54" t="s">
        <v>7</v>
      </c>
      <c r="B21" s="20" t="s">
        <v>119</v>
      </c>
      <c r="C21" s="20" t="s">
        <v>120</v>
      </c>
      <c r="D21" s="14" t="s">
        <v>121</v>
      </c>
      <c r="E21" s="14">
        <v>16.649999999999999</v>
      </c>
      <c r="F21" s="45">
        <f t="shared" si="1"/>
        <v>20.149999999999999</v>
      </c>
    </row>
    <row r="22" spans="1:6" ht="35.25" customHeight="1" x14ac:dyDescent="0.25">
      <c r="A22" s="54" t="s">
        <v>8</v>
      </c>
      <c r="B22" s="20" t="s">
        <v>341</v>
      </c>
      <c r="C22" s="20" t="s">
        <v>123</v>
      </c>
      <c r="D22" s="14" t="s">
        <v>121</v>
      </c>
      <c r="E22" s="14">
        <v>7.91</v>
      </c>
      <c r="F22" s="45">
        <f t="shared" si="1"/>
        <v>9.57</v>
      </c>
    </row>
    <row r="23" spans="1:6" ht="51.75" customHeight="1" x14ac:dyDescent="0.25">
      <c r="A23" s="54" t="s">
        <v>9</v>
      </c>
      <c r="B23" s="20" t="s">
        <v>124</v>
      </c>
      <c r="C23" s="20" t="s">
        <v>125</v>
      </c>
      <c r="D23" s="14" t="s">
        <v>342</v>
      </c>
      <c r="E23" s="23">
        <v>7.3</v>
      </c>
      <c r="F23" s="45">
        <f t="shared" si="1"/>
        <v>8.83</v>
      </c>
    </row>
    <row r="24" spans="1:6" ht="15.75" customHeight="1" x14ac:dyDescent="0.25">
      <c r="A24" s="150" t="s">
        <v>343</v>
      </c>
      <c r="B24" s="150"/>
      <c r="C24" s="150"/>
      <c r="D24" s="150"/>
      <c r="E24" s="150"/>
      <c r="F24" s="150"/>
    </row>
    <row r="25" spans="1:6" s="28" customFormat="1" ht="24.75" customHeight="1" x14ac:dyDescent="0.25">
      <c r="A25" s="24" t="s">
        <v>10</v>
      </c>
      <c r="B25" s="119" t="s">
        <v>128</v>
      </c>
      <c r="C25" s="26"/>
      <c r="D25" s="27"/>
      <c r="E25" s="27"/>
      <c r="F25" s="50"/>
    </row>
    <row r="26" spans="1:6" s="28" customFormat="1" ht="20.25" customHeight="1" x14ac:dyDescent="0.25">
      <c r="A26" s="151" t="s">
        <v>129</v>
      </c>
      <c r="B26" s="30" t="s">
        <v>80</v>
      </c>
      <c r="C26" s="127" t="s">
        <v>317</v>
      </c>
      <c r="D26" s="14" t="s">
        <v>109</v>
      </c>
      <c r="E26" s="27">
        <v>0.80500000000000005</v>
      </c>
      <c r="F26" s="45">
        <f t="shared" ref="F26:F30" si="2">ROUND(E26*1.21,3)</f>
        <v>0.97399999999999998</v>
      </c>
    </row>
    <row r="27" spans="1:6" s="28" customFormat="1" ht="33.75" customHeight="1" x14ac:dyDescent="0.25">
      <c r="A27" s="151" t="s">
        <v>130</v>
      </c>
      <c r="B27" s="30" t="s">
        <v>131</v>
      </c>
      <c r="C27" s="128"/>
      <c r="D27" s="14" t="s">
        <v>109</v>
      </c>
      <c r="E27" s="27">
        <v>1.0609999999999999</v>
      </c>
      <c r="F27" s="45">
        <f t="shared" si="2"/>
        <v>1.284</v>
      </c>
    </row>
    <row r="28" spans="1:6" s="28" customFormat="1" ht="23.25" customHeight="1" x14ac:dyDescent="0.25">
      <c r="A28" s="151" t="s">
        <v>132</v>
      </c>
      <c r="B28" s="30" t="s">
        <v>77</v>
      </c>
      <c r="C28" s="128"/>
      <c r="D28" s="14" t="s">
        <v>109</v>
      </c>
      <c r="E28" s="27">
        <v>2.2229999999999999</v>
      </c>
      <c r="F28" s="45">
        <f t="shared" si="2"/>
        <v>2.69</v>
      </c>
    </row>
    <row r="29" spans="1:6" s="28" customFormat="1" ht="54" customHeight="1" x14ac:dyDescent="0.25">
      <c r="A29" s="151" t="s">
        <v>133</v>
      </c>
      <c r="B29" s="30" t="s">
        <v>134</v>
      </c>
      <c r="C29" s="30" t="s">
        <v>135</v>
      </c>
      <c r="D29" s="14" t="s">
        <v>109</v>
      </c>
      <c r="E29" s="27">
        <v>7.7399999999999997E-2</v>
      </c>
      <c r="F29" s="45">
        <f t="shared" si="2"/>
        <v>9.4E-2</v>
      </c>
    </row>
    <row r="30" spans="1:6" ht="48.75" customHeight="1" x14ac:dyDescent="0.25">
      <c r="A30" s="14" t="s">
        <v>136</v>
      </c>
      <c r="B30" s="20" t="s">
        <v>137</v>
      </c>
      <c r="C30" s="20" t="s">
        <v>318</v>
      </c>
      <c r="D30" s="14" t="s">
        <v>109</v>
      </c>
      <c r="E30" s="14">
        <v>0.63800000000000001</v>
      </c>
      <c r="F30" s="45">
        <f t="shared" si="2"/>
        <v>0.77200000000000002</v>
      </c>
    </row>
    <row r="31" spans="1:6" ht="51.75" customHeight="1" x14ac:dyDescent="0.25">
      <c r="A31" s="14" t="s">
        <v>11</v>
      </c>
      <c r="B31" s="20" t="s">
        <v>138</v>
      </c>
      <c r="C31" s="20" t="s">
        <v>318</v>
      </c>
      <c r="D31" s="14" t="s">
        <v>109</v>
      </c>
      <c r="E31" s="14">
        <v>1.02</v>
      </c>
      <c r="F31" s="45">
        <f t="shared" ref="F31:F94" si="3">ROUND(E31*1.21,2)</f>
        <v>1.23</v>
      </c>
    </row>
    <row r="32" spans="1:6" ht="68.25" customHeight="1" x14ac:dyDescent="0.25">
      <c r="A32" s="14" t="s">
        <v>12</v>
      </c>
      <c r="B32" s="20" t="s">
        <v>139</v>
      </c>
      <c r="C32" s="94" t="s">
        <v>140</v>
      </c>
      <c r="D32" s="20" t="s">
        <v>109</v>
      </c>
      <c r="E32" s="14">
        <v>2.39</v>
      </c>
      <c r="F32" s="45">
        <f t="shared" si="3"/>
        <v>2.89</v>
      </c>
    </row>
    <row r="33" spans="1:6" ht="42.75" customHeight="1" x14ac:dyDescent="0.25">
      <c r="A33" s="54" t="s">
        <v>13</v>
      </c>
      <c r="B33" s="33" t="s">
        <v>141</v>
      </c>
      <c r="C33" s="121" t="s">
        <v>142</v>
      </c>
      <c r="D33" s="20" t="s">
        <v>109</v>
      </c>
      <c r="E33" s="35">
        <v>4.4000000000000004</v>
      </c>
      <c r="F33" s="45">
        <f t="shared" si="3"/>
        <v>5.32</v>
      </c>
    </row>
    <row r="34" spans="1:6" ht="93" customHeight="1" x14ac:dyDescent="0.25">
      <c r="A34" s="54" t="s">
        <v>14</v>
      </c>
      <c r="B34" s="36" t="s">
        <v>143</v>
      </c>
      <c r="C34" s="120" t="s">
        <v>332</v>
      </c>
      <c r="D34" s="14" t="s">
        <v>145</v>
      </c>
      <c r="E34" s="23">
        <v>67</v>
      </c>
      <c r="F34" s="45">
        <f t="shared" si="3"/>
        <v>81.069999999999993</v>
      </c>
    </row>
    <row r="35" spans="1:6" ht="48" customHeight="1" x14ac:dyDescent="0.25">
      <c r="A35" s="107" t="s">
        <v>17</v>
      </c>
      <c r="B35" s="22" t="s">
        <v>146</v>
      </c>
      <c r="C35" s="22" t="s">
        <v>147</v>
      </c>
      <c r="D35" s="40" t="s">
        <v>148</v>
      </c>
      <c r="E35" s="14">
        <v>1.33</v>
      </c>
      <c r="F35" s="45">
        <f t="shared" si="3"/>
        <v>1.61</v>
      </c>
    </row>
    <row r="36" spans="1:6" ht="37.5" customHeight="1" x14ac:dyDescent="0.25">
      <c r="A36" s="54" t="s">
        <v>18</v>
      </c>
      <c r="B36" s="22" t="s">
        <v>149</v>
      </c>
      <c r="C36" s="22" t="s">
        <v>150</v>
      </c>
      <c r="D36" s="40" t="s">
        <v>151</v>
      </c>
      <c r="E36" s="14">
        <v>1.31</v>
      </c>
      <c r="F36" s="45">
        <f t="shared" si="3"/>
        <v>1.59</v>
      </c>
    </row>
    <row r="37" spans="1:6" ht="58.5" customHeight="1" x14ac:dyDescent="0.25">
      <c r="A37" s="57" t="s">
        <v>19</v>
      </c>
      <c r="B37" s="33" t="s">
        <v>319</v>
      </c>
      <c r="C37" s="33" t="s">
        <v>344</v>
      </c>
      <c r="D37" s="42" t="s">
        <v>153</v>
      </c>
      <c r="E37" s="43">
        <v>5.0999999999999996</v>
      </c>
      <c r="F37" s="45">
        <f t="shared" si="3"/>
        <v>6.17</v>
      </c>
    </row>
    <row r="38" spans="1:6" ht="77.25" customHeight="1" x14ac:dyDescent="0.25">
      <c r="A38" s="54" t="s">
        <v>20</v>
      </c>
      <c r="B38" s="22" t="s">
        <v>154</v>
      </c>
      <c r="C38" s="20" t="s">
        <v>345</v>
      </c>
      <c r="D38" s="14" t="s">
        <v>121</v>
      </c>
      <c r="E38" s="14">
        <v>30.05</v>
      </c>
      <c r="F38" s="45">
        <f t="shared" si="3"/>
        <v>36.36</v>
      </c>
    </row>
    <row r="39" spans="1:6" ht="60.75" customHeight="1" x14ac:dyDescent="0.25">
      <c r="A39" s="54" t="s">
        <v>21</v>
      </c>
      <c r="B39" s="20" t="s">
        <v>156</v>
      </c>
      <c r="C39" s="20" t="s">
        <v>157</v>
      </c>
      <c r="D39" s="14" t="s">
        <v>158</v>
      </c>
      <c r="E39" s="23">
        <v>6.3</v>
      </c>
      <c r="F39" s="45">
        <f t="shared" si="3"/>
        <v>7.62</v>
      </c>
    </row>
    <row r="40" spans="1:6" ht="59.25" customHeight="1" x14ac:dyDescent="0.25">
      <c r="A40" s="54" t="s">
        <v>22</v>
      </c>
      <c r="B40" s="20" t="s">
        <v>159</v>
      </c>
      <c r="C40" s="20" t="s">
        <v>160</v>
      </c>
      <c r="D40" s="14" t="s">
        <v>161</v>
      </c>
      <c r="E40" s="14">
        <v>4.63</v>
      </c>
      <c r="F40" s="43">
        <f t="shared" si="3"/>
        <v>5.6</v>
      </c>
    </row>
    <row r="41" spans="1:6" ht="120.75" customHeight="1" x14ac:dyDescent="0.25">
      <c r="A41" s="54" t="s">
        <v>24</v>
      </c>
      <c r="B41" s="20" t="s">
        <v>346</v>
      </c>
      <c r="C41" s="20" t="s">
        <v>348</v>
      </c>
      <c r="D41" s="14" t="s">
        <v>164</v>
      </c>
      <c r="E41" s="23">
        <v>5</v>
      </c>
      <c r="F41" s="45">
        <f t="shared" si="3"/>
        <v>6.05</v>
      </c>
    </row>
    <row r="42" spans="1:6" ht="57.75" customHeight="1" x14ac:dyDescent="0.25">
      <c r="A42" s="54" t="s">
        <v>48</v>
      </c>
      <c r="B42" s="33" t="s">
        <v>347</v>
      </c>
      <c r="C42" s="20" t="s">
        <v>349</v>
      </c>
      <c r="D42" s="42" t="s">
        <v>167</v>
      </c>
      <c r="E42" s="43">
        <v>64</v>
      </c>
      <c r="F42" s="45">
        <f t="shared" si="3"/>
        <v>77.44</v>
      </c>
    </row>
    <row r="43" spans="1:6" ht="43.5" customHeight="1" x14ac:dyDescent="0.25">
      <c r="A43" s="54" t="s">
        <v>49</v>
      </c>
      <c r="B43" s="30" t="s">
        <v>168</v>
      </c>
      <c r="C43" s="20" t="s">
        <v>169</v>
      </c>
      <c r="D43" s="14" t="s">
        <v>170</v>
      </c>
      <c r="E43" s="45">
        <v>15.65</v>
      </c>
      <c r="F43" s="45">
        <f t="shared" si="3"/>
        <v>18.940000000000001</v>
      </c>
    </row>
    <row r="44" spans="1:6" ht="79.5" customHeight="1" x14ac:dyDescent="0.25">
      <c r="A44" s="57" t="s">
        <v>50</v>
      </c>
      <c r="B44" s="33" t="s">
        <v>171</v>
      </c>
      <c r="C44" s="121" t="s">
        <v>320</v>
      </c>
      <c r="D44" s="46" t="s">
        <v>15</v>
      </c>
      <c r="E44" s="17">
        <v>8.0299999999999994</v>
      </c>
      <c r="F44" s="45">
        <f t="shared" si="3"/>
        <v>9.7200000000000006</v>
      </c>
    </row>
    <row r="45" spans="1:6" ht="67.5" customHeight="1" x14ac:dyDescent="0.25">
      <c r="A45" s="57" t="s">
        <v>51</v>
      </c>
      <c r="B45" s="33" t="s">
        <v>172</v>
      </c>
      <c r="C45" s="20" t="s">
        <v>173</v>
      </c>
      <c r="D45" s="42" t="s">
        <v>174</v>
      </c>
      <c r="E45" s="43">
        <v>6</v>
      </c>
      <c r="F45" s="45">
        <f t="shared" si="3"/>
        <v>7.26</v>
      </c>
    </row>
    <row r="46" spans="1:6" ht="15.75" customHeight="1" x14ac:dyDescent="0.25">
      <c r="A46" s="150" t="s">
        <v>350</v>
      </c>
      <c r="B46" s="150"/>
      <c r="C46" s="150"/>
      <c r="D46" s="150"/>
      <c r="E46" s="150"/>
      <c r="F46" s="150"/>
    </row>
    <row r="47" spans="1:6" ht="87" customHeight="1" x14ac:dyDescent="0.25">
      <c r="A47" s="117" t="s">
        <v>52</v>
      </c>
      <c r="B47" s="118" t="s">
        <v>176</v>
      </c>
      <c r="C47" s="118" t="s">
        <v>177</v>
      </c>
      <c r="D47" s="117" t="s">
        <v>178</v>
      </c>
      <c r="E47" s="117">
        <v>5.04</v>
      </c>
      <c r="F47" s="43">
        <f t="shared" si="3"/>
        <v>6.1</v>
      </c>
    </row>
    <row r="48" spans="1:6" s="28" customFormat="1" ht="19.5" customHeight="1" x14ac:dyDescent="0.25">
      <c r="A48" s="24" t="s">
        <v>54</v>
      </c>
      <c r="B48" s="119" t="s">
        <v>179</v>
      </c>
      <c r="C48" s="47"/>
      <c r="D48" s="47"/>
      <c r="E48" s="47"/>
      <c r="F48" s="45"/>
    </row>
    <row r="49" spans="1:6" s="28" customFormat="1" ht="75" customHeight="1" x14ac:dyDescent="0.25">
      <c r="A49" s="24" t="s">
        <v>180</v>
      </c>
      <c r="B49" s="25" t="s">
        <v>351</v>
      </c>
      <c r="C49" s="122" t="s">
        <v>182</v>
      </c>
      <c r="D49" s="27" t="s">
        <v>15</v>
      </c>
      <c r="E49" s="90">
        <v>37.299999999999997</v>
      </c>
      <c r="F49" s="45">
        <f t="shared" si="3"/>
        <v>45.13</v>
      </c>
    </row>
    <row r="50" spans="1:6" s="28" customFormat="1" ht="24.75" customHeight="1" x14ac:dyDescent="0.25">
      <c r="A50" s="24" t="s">
        <v>183</v>
      </c>
      <c r="B50" s="119" t="s">
        <v>28</v>
      </c>
      <c r="C50" s="50"/>
      <c r="D50" s="27" t="s">
        <v>29</v>
      </c>
      <c r="E50" s="27">
        <v>0.88</v>
      </c>
      <c r="F50" s="45">
        <f t="shared" si="3"/>
        <v>1.06</v>
      </c>
    </row>
    <row r="51" spans="1:6" s="28" customFormat="1" ht="67.5" customHeight="1" x14ac:dyDescent="0.25">
      <c r="A51" s="24" t="s">
        <v>184</v>
      </c>
      <c r="B51" s="119" t="s">
        <v>352</v>
      </c>
      <c r="C51" s="122" t="s">
        <v>186</v>
      </c>
      <c r="D51" s="27" t="s">
        <v>15</v>
      </c>
      <c r="E51" s="27">
        <v>18.21</v>
      </c>
      <c r="F51" s="45">
        <f t="shared" si="3"/>
        <v>22.03</v>
      </c>
    </row>
    <row r="52" spans="1:6" ht="87" customHeight="1" x14ac:dyDescent="0.25">
      <c r="A52" s="54" t="s">
        <v>56</v>
      </c>
      <c r="B52" s="20" t="s">
        <v>187</v>
      </c>
      <c r="C52" s="33" t="s">
        <v>188</v>
      </c>
      <c r="D52" s="42" t="s">
        <v>189</v>
      </c>
      <c r="E52" s="43">
        <v>24.04</v>
      </c>
      <c r="F52" s="45">
        <f t="shared" si="3"/>
        <v>29.09</v>
      </c>
    </row>
    <row r="53" spans="1:6" s="91" customFormat="1" ht="71.25" customHeight="1" x14ac:dyDescent="0.25">
      <c r="A53" s="27" t="s">
        <v>58</v>
      </c>
      <c r="B53" s="88" t="s">
        <v>190</v>
      </c>
      <c r="C53" s="88" t="s">
        <v>191</v>
      </c>
      <c r="D53" s="27" t="s">
        <v>121</v>
      </c>
      <c r="E53" s="90">
        <v>902</v>
      </c>
      <c r="F53" s="45">
        <f t="shared" si="3"/>
        <v>1091.42</v>
      </c>
    </row>
    <row r="54" spans="1:6" ht="63" x14ac:dyDescent="0.25">
      <c r="A54" s="54" t="s">
        <v>60</v>
      </c>
      <c r="B54" s="36" t="s">
        <v>192</v>
      </c>
      <c r="C54" s="20" t="s">
        <v>193</v>
      </c>
      <c r="D54" s="14"/>
      <c r="E54" s="14"/>
      <c r="F54" s="45"/>
    </row>
    <row r="55" spans="1:6" ht="21" customHeight="1" x14ac:dyDescent="0.25">
      <c r="A55" s="107" t="s">
        <v>194</v>
      </c>
      <c r="B55" s="51" t="s">
        <v>195</v>
      </c>
      <c r="C55" s="31"/>
      <c r="D55" s="14" t="s">
        <v>121</v>
      </c>
      <c r="E55" s="23">
        <v>21</v>
      </c>
      <c r="F55" s="45">
        <f t="shared" si="3"/>
        <v>25.41</v>
      </c>
    </row>
    <row r="56" spans="1:6" ht="22.5" customHeight="1" x14ac:dyDescent="0.25">
      <c r="A56" s="107" t="s">
        <v>196</v>
      </c>
      <c r="B56" s="51" t="s">
        <v>197</v>
      </c>
      <c r="C56" s="31"/>
      <c r="D56" s="14" t="s">
        <v>121</v>
      </c>
      <c r="E56" s="23">
        <v>39.950000000000003</v>
      </c>
      <c r="F56" s="45">
        <f t="shared" si="3"/>
        <v>48.34</v>
      </c>
    </row>
    <row r="57" spans="1:6" ht="22.5" customHeight="1" x14ac:dyDescent="0.25">
      <c r="A57" s="107" t="s">
        <v>198</v>
      </c>
      <c r="B57" s="51" t="s">
        <v>199</v>
      </c>
      <c r="C57" s="31"/>
      <c r="D57" s="14" t="s">
        <v>121</v>
      </c>
      <c r="E57" s="23">
        <v>64</v>
      </c>
      <c r="F57" s="45">
        <f t="shared" si="3"/>
        <v>77.44</v>
      </c>
    </row>
    <row r="58" spans="1:6" ht="63" x14ac:dyDescent="0.25">
      <c r="A58" s="54" t="s">
        <v>61</v>
      </c>
      <c r="B58" s="36" t="s">
        <v>200</v>
      </c>
      <c r="C58" s="20" t="s">
        <v>193</v>
      </c>
      <c r="D58" s="14"/>
      <c r="E58" s="14"/>
      <c r="F58" s="45"/>
    </row>
    <row r="59" spans="1:6" ht="20.100000000000001" customHeight="1" x14ac:dyDescent="0.25">
      <c r="A59" s="107" t="s">
        <v>201</v>
      </c>
      <c r="B59" s="52" t="s">
        <v>195</v>
      </c>
      <c r="C59" s="20"/>
      <c r="D59" s="14" t="s">
        <v>121</v>
      </c>
      <c r="E59" s="23">
        <v>55</v>
      </c>
      <c r="F59" s="45">
        <f t="shared" si="3"/>
        <v>66.55</v>
      </c>
    </row>
    <row r="60" spans="1:6" ht="20.100000000000001" customHeight="1" x14ac:dyDescent="0.25">
      <c r="A60" s="107" t="s">
        <v>202</v>
      </c>
      <c r="B60" s="52" t="s">
        <v>203</v>
      </c>
      <c r="C60" s="20"/>
      <c r="D60" s="14" t="s">
        <v>121</v>
      </c>
      <c r="E60" s="23">
        <v>85</v>
      </c>
      <c r="F60" s="45">
        <f t="shared" si="3"/>
        <v>102.85</v>
      </c>
    </row>
    <row r="61" spans="1:6" ht="20.100000000000001" customHeight="1" x14ac:dyDescent="0.25">
      <c r="A61" s="107" t="s">
        <v>204</v>
      </c>
      <c r="B61" s="53" t="s">
        <v>205</v>
      </c>
      <c r="C61" s="20"/>
      <c r="D61" s="14" t="s">
        <v>121</v>
      </c>
      <c r="E61" s="23">
        <v>120</v>
      </c>
      <c r="F61" s="45">
        <f t="shared" si="3"/>
        <v>145.19999999999999</v>
      </c>
    </row>
    <row r="62" spans="1:6" ht="20.100000000000001" customHeight="1" x14ac:dyDescent="0.25">
      <c r="A62" s="107" t="s">
        <v>206</v>
      </c>
      <c r="B62" s="52" t="s">
        <v>199</v>
      </c>
      <c r="C62" s="20" t="s">
        <v>207</v>
      </c>
      <c r="D62" s="14" t="s">
        <v>121</v>
      </c>
      <c r="E62" s="23">
        <v>150</v>
      </c>
      <c r="F62" s="45">
        <f t="shared" si="3"/>
        <v>181.5</v>
      </c>
    </row>
    <row r="63" spans="1:6" ht="72.75" customHeight="1" x14ac:dyDescent="0.25">
      <c r="A63" s="107" t="s">
        <v>62</v>
      </c>
      <c r="B63" s="22" t="s">
        <v>208</v>
      </c>
      <c r="C63" s="22" t="s">
        <v>238</v>
      </c>
      <c r="D63" s="40" t="s">
        <v>70</v>
      </c>
      <c r="E63" s="14">
        <v>6.79</v>
      </c>
      <c r="F63" s="45">
        <f t="shared" si="3"/>
        <v>8.2200000000000006</v>
      </c>
    </row>
    <row r="64" spans="1:6" ht="33.75" customHeight="1" x14ac:dyDescent="0.25">
      <c r="A64" s="38" t="s">
        <v>95</v>
      </c>
      <c r="B64" s="22" t="s">
        <v>209</v>
      </c>
      <c r="C64" s="20" t="s">
        <v>321</v>
      </c>
      <c r="D64" s="40" t="s">
        <v>148</v>
      </c>
      <c r="E64" s="14">
        <v>1.33</v>
      </c>
      <c r="F64" s="45">
        <f t="shared" si="3"/>
        <v>1.61</v>
      </c>
    </row>
    <row r="65" spans="1:6" s="58" customFormat="1" ht="145.5" customHeight="1" x14ac:dyDescent="0.25">
      <c r="A65" s="107" t="s">
        <v>96</v>
      </c>
      <c r="B65" s="88" t="s">
        <v>233</v>
      </c>
      <c r="C65" s="30" t="s">
        <v>353</v>
      </c>
      <c r="D65" s="27" t="s">
        <v>27</v>
      </c>
      <c r="E65" s="54">
        <v>1975.06</v>
      </c>
      <c r="F65" s="45">
        <f t="shared" si="3"/>
        <v>2389.8200000000002</v>
      </c>
    </row>
    <row r="66" spans="1:6" s="58" customFormat="1" ht="90.75" customHeight="1" x14ac:dyDescent="0.25">
      <c r="A66" s="107" t="s">
        <v>97</v>
      </c>
      <c r="B66" s="88" t="s">
        <v>242</v>
      </c>
      <c r="C66" s="30" t="s">
        <v>250</v>
      </c>
      <c r="D66" s="27" t="s">
        <v>15</v>
      </c>
      <c r="E66" s="104">
        <v>28.46</v>
      </c>
      <c r="F66" s="45">
        <f t="shared" si="3"/>
        <v>34.44</v>
      </c>
    </row>
    <row r="67" spans="1:6" s="58" customFormat="1" ht="53.25" customHeight="1" x14ac:dyDescent="0.25">
      <c r="A67" s="107" t="s">
        <v>98</v>
      </c>
      <c r="B67" s="55" t="s">
        <v>247</v>
      </c>
      <c r="C67" s="30" t="s">
        <v>251</v>
      </c>
      <c r="D67" s="57" t="s">
        <v>270</v>
      </c>
      <c r="E67" s="104">
        <v>21.35</v>
      </c>
      <c r="F67" s="45">
        <f t="shared" si="3"/>
        <v>25.83</v>
      </c>
    </row>
    <row r="68" spans="1:6" s="58" customFormat="1" ht="52.5" customHeight="1" x14ac:dyDescent="0.25">
      <c r="A68" s="107" t="s">
        <v>99</v>
      </c>
      <c r="B68" s="88" t="s">
        <v>243</v>
      </c>
      <c r="C68" s="30" t="s">
        <v>252</v>
      </c>
      <c r="D68" s="27" t="s">
        <v>15</v>
      </c>
      <c r="E68" s="104">
        <v>26.5</v>
      </c>
      <c r="F68" s="45">
        <f t="shared" si="3"/>
        <v>32.07</v>
      </c>
    </row>
    <row r="69" spans="1:6" s="58" customFormat="1" ht="50.25" customHeight="1" x14ac:dyDescent="0.25">
      <c r="A69" s="113" t="s">
        <v>100</v>
      </c>
      <c r="B69" s="55" t="s">
        <v>253</v>
      </c>
      <c r="C69" s="59"/>
      <c r="D69" s="57" t="s">
        <v>271</v>
      </c>
      <c r="E69" s="104">
        <v>0.25</v>
      </c>
      <c r="F69" s="43">
        <f t="shared" si="3"/>
        <v>0.3</v>
      </c>
    </row>
    <row r="70" spans="1:6" s="58" customFormat="1" ht="51" customHeight="1" x14ac:dyDescent="0.25">
      <c r="A70" s="113" t="s">
        <v>261</v>
      </c>
      <c r="B70" s="55" t="s">
        <v>254</v>
      </c>
      <c r="C70" s="112" t="s">
        <v>354</v>
      </c>
      <c r="D70" s="57" t="s">
        <v>15</v>
      </c>
      <c r="E70" s="104">
        <v>56.92</v>
      </c>
      <c r="F70" s="45">
        <f t="shared" si="3"/>
        <v>68.87</v>
      </c>
    </row>
    <row r="71" spans="1:6" s="58" customFormat="1" ht="66.75" customHeight="1" x14ac:dyDescent="0.25">
      <c r="A71" s="113" t="s">
        <v>261</v>
      </c>
      <c r="B71" s="55" t="s">
        <v>244</v>
      </c>
      <c r="C71" s="94" t="s">
        <v>333</v>
      </c>
      <c r="D71" s="57" t="s">
        <v>15</v>
      </c>
      <c r="E71" s="105">
        <v>47.94</v>
      </c>
      <c r="F71" s="45">
        <f t="shared" si="3"/>
        <v>58.01</v>
      </c>
    </row>
    <row r="72" spans="1:6" s="58" customFormat="1" ht="35.25" customHeight="1" x14ac:dyDescent="0.25">
      <c r="A72" s="113" t="s">
        <v>263</v>
      </c>
      <c r="B72" s="55" t="s">
        <v>245</v>
      </c>
      <c r="C72" s="59"/>
      <c r="D72" s="57" t="s">
        <v>15</v>
      </c>
      <c r="E72" s="105">
        <v>7.24</v>
      </c>
      <c r="F72" s="45">
        <f t="shared" si="3"/>
        <v>8.76</v>
      </c>
    </row>
    <row r="73" spans="1:6" s="58" customFormat="1" ht="84" customHeight="1" x14ac:dyDescent="0.25">
      <c r="A73" s="113" t="s">
        <v>264</v>
      </c>
      <c r="B73" s="55" t="s">
        <v>257</v>
      </c>
      <c r="C73" s="55" t="s">
        <v>258</v>
      </c>
      <c r="D73" s="57" t="s">
        <v>246</v>
      </c>
      <c r="E73" s="104">
        <v>15.96</v>
      </c>
      <c r="F73" s="45">
        <f t="shared" si="3"/>
        <v>19.309999999999999</v>
      </c>
    </row>
    <row r="74" spans="1:6" s="58" customFormat="1" ht="48" customHeight="1" x14ac:dyDescent="0.25">
      <c r="A74" s="113" t="s">
        <v>265</v>
      </c>
      <c r="B74" s="55" t="s">
        <v>355</v>
      </c>
      <c r="C74" s="94" t="s">
        <v>259</v>
      </c>
      <c r="D74" s="57" t="s">
        <v>32</v>
      </c>
      <c r="E74" s="104">
        <v>1.33</v>
      </c>
      <c r="F74" s="45">
        <f t="shared" si="3"/>
        <v>1.61</v>
      </c>
    </row>
    <row r="75" spans="1:6" s="58" customFormat="1" ht="33.75" customHeight="1" x14ac:dyDescent="0.25">
      <c r="A75" s="113" t="s">
        <v>266</v>
      </c>
      <c r="B75" s="55" t="s">
        <v>248</v>
      </c>
      <c r="C75" s="94" t="s">
        <v>260</v>
      </c>
      <c r="D75" s="57" t="s">
        <v>69</v>
      </c>
      <c r="E75" s="104">
        <v>14.23</v>
      </c>
      <c r="F75" s="45">
        <f t="shared" si="3"/>
        <v>17.22</v>
      </c>
    </row>
    <row r="76" spans="1:6" s="58" customFormat="1" ht="36.75" customHeight="1" x14ac:dyDescent="0.25">
      <c r="A76" s="54" t="s">
        <v>267</v>
      </c>
      <c r="B76" s="55" t="s">
        <v>210</v>
      </c>
      <c r="C76" s="112" t="s">
        <v>211</v>
      </c>
      <c r="D76" s="57" t="s">
        <v>212</v>
      </c>
      <c r="E76" s="93">
        <v>3</v>
      </c>
      <c r="F76" s="45">
        <f t="shared" si="3"/>
        <v>3.63</v>
      </c>
    </row>
    <row r="77" spans="1:6" s="58" customFormat="1" ht="35.25" customHeight="1" x14ac:dyDescent="0.25">
      <c r="A77" s="54" t="s">
        <v>268</v>
      </c>
      <c r="B77" s="94" t="s">
        <v>213</v>
      </c>
      <c r="C77" s="94" t="s">
        <v>214</v>
      </c>
      <c r="D77" s="54" t="s">
        <v>215</v>
      </c>
      <c r="E77" s="104">
        <v>1.1000000000000001</v>
      </c>
      <c r="F77" s="45">
        <f t="shared" si="3"/>
        <v>1.33</v>
      </c>
    </row>
    <row r="78" spans="1:6" s="58" customFormat="1" ht="164.25" customHeight="1" x14ac:dyDescent="0.25">
      <c r="A78" s="54" t="s">
        <v>269</v>
      </c>
      <c r="B78" s="94" t="s">
        <v>216</v>
      </c>
      <c r="C78" s="94" t="s">
        <v>356</v>
      </c>
      <c r="D78" s="54" t="s">
        <v>217</v>
      </c>
      <c r="E78" s="54">
        <v>1.49</v>
      </c>
      <c r="F78" s="43">
        <f t="shared" si="3"/>
        <v>1.8</v>
      </c>
    </row>
    <row r="79" spans="1:6" s="58" customFormat="1" ht="19.5" customHeight="1" x14ac:dyDescent="0.25">
      <c r="A79" s="54" t="s">
        <v>358</v>
      </c>
      <c r="B79" s="152" t="s">
        <v>218</v>
      </c>
      <c r="C79" s="153"/>
      <c r="D79" s="153"/>
      <c r="E79" s="154"/>
      <c r="F79" s="45"/>
    </row>
    <row r="80" spans="1:6" s="58" customFormat="1" x14ac:dyDescent="0.25">
      <c r="A80" s="105" t="s">
        <v>359</v>
      </c>
      <c r="B80" s="155" t="s">
        <v>219</v>
      </c>
      <c r="C80" s="56"/>
      <c r="D80" s="59"/>
      <c r="E80" s="106"/>
      <c r="F80" s="45"/>
    </row>
    <row r="81" spans="1:6" s="58" customFormat="1" ht="24.95" customHeight="1" x14ac:dyDescent="0.25">
      <c r="A81" s="105" t="s">
        <v>360</v>
      </c>
      <c r="B81" s="106" t="s">
        <v>220</v>
      </c>
      <c r="C81" s="138" t="s">
        <v>357</v>
      </c>
      <c r="D81" s="141" t="s">
        <v>63</v>
      </c>
      <c r="E81" s="106"/>
      <c r="F81" s="45"/>
    </row>
    <row r="82" spans="1:6" s="58" customFormat="1" ht="24.95" customHeight="1" x14ac:dyDescent="0.25">
      <c r="A82" s="105" t="s">
        <v>361</v>
      </c>
      <c r="B82" s="106" t="s">
        <v>222</v>
      </c>
      <c r="C82" s="139"/>
      <c r="D82" s="142"/>
      <c r="E82" s="106"/>
      <c r="F82" s="45"/>
    </row>
    <row r="83" spans="1:6" s="58" customFormat="1" ht="24.95" customHeight="1" x14ac:dyDescent="0.25">
      <c r="A83" s="105" t="s">
        <v>362</v>
      </c>
      <c r="B83" s="106" t="s">
        <v>223</v>
      </c>
      <c r="C83" s="139"/>
      <c r="D83" s="142"/>
      <c r="E83" s="106"/>
      <c r="F83" s="45"/>
    </row>
    <row r="84" spans="1:6" s="58" customFormat="1" ht="24.95" customHeight="1" x14ac:dyDescent="0.25">
      <c r="A84" s="105" t="s">
        <v>363</v>
      </c>
      <c r="B84" s="106" t="s">
        <v>224</v>
      </c>
      <c r="C84" s="139"/>
      <c r="D84" s="142"/>
      <c r="E84" s="106"/>
      <c r="F84" s="45"/>
    </row>
    <row r="85" spans="1:6" s="58" customFormat="1" ht="34.5" customHeight="1" x14ac:dyDescent="0.25">
      <c r="A85" s="105" t="s">
        <v>364</v>
      </c>
      <c r="B85" s="106" t="s">
        <v>225</v>
      </c>
      <c r="C85" s="140"/>
      <c r="D85" s="143"/>
      <c r="E85" s="106"/>
      <c r="F85" s="45"/>
    </row>
    <row r="86" spans="1:6" x14ac:dyDescent="0.25">
      <c r="A86" s="45" t="s">
        <v>365</v>
      </c>
      <c r="B86" s="156" t="s">
        <v>232</v>
      </c>
      <c r="C86" s="61"/>
      <c r="D86" s="60"/>
      <c r="E86" s="60"/>
      <c r="F86" s="45"/>
    </row>
    <row r="87" spans="1:6" s="58" customFormat="1" ht="18" customHeight="1" x14ac:dyDescent="0.25">
      <c r="A87" s="109" t="s">
        <v>366</v>
      </c>
      <c r="B87" s="123" t="s">
        <v>30</v>
      </c>
      <c r="C87" s="62"/>
      <c r="D87" s="62"/>
      <c r="E87" s="62"/>
      <c r="F87" s="45"/>
    </row>
    <row r="88" spans="1:6" s="58" customFormat="1" x14ac:dyDescent="0.25">
      <c r="A88" s="109" t="s">
        <v>367</v>
      </c>
      <c r="B88" s="76" t="s">
        <v>31</v>
      </c>
      <c r="C88" s="110"/>
      <c r="D88" s="65" t="s">
        <v>32</v>
      </c>
      <c r="E88" s="65">
        <v>1.03</v>
      </c>
      <c r="F88" s="45">
        <f t="shared" si="3"/>
        <v>1.25</v>
      </c>
    </row>
    <row r="89" spans="1:6" s="58" customFormat="1" x14ac:dyDescent="0.25">
      <c r="A89" s="109" t="s">
        <v>368</v>
      </c>
      <c r="B89" s="76" t="s">
        <v>64</v>
      </c>
      <c r="C89" s="110"/>
      <c r="D89" s="65" t="s">
        <v>16</v>
      </c>
      <c r="E89" s="65">
        <v>16.579999999999998</v>
      </c>
      <c r="F89" s="45">
        <f t="shared" si="3"/>
        <v>20.059999999999999</v>
      </c>
    </row>
    <row r="90" spans="1:6" s="58" customFormat="1" x14ac:dyDescent="0.25">
      <c r="A90" s="109" t="s">
        <v>369</v>
      </c>
      <c r="B90" s="76" t="s">
        <v>78</v>
      </c>
      <c r="C90" s="110"/>
      <c r="D90" s="65" t="s">
        <v>16</v>
      </c>
      <c r="E90" s="65">
        <v>17.37</v>
      </c>
      <c r="F90" s="45">
        <f t="shared" si="3"/>
        <v>21.02</v>
      </c>
    </row>
    <row r="91" spans="1:6" ht="19.5" customHeight="1" x14ac:dyDescent="0.25">
      <c r="A91" s="98" t="s">
        <v>370</v>
      </c>
      <c r="B91" s="123" t="s">
        <v>33</v>
      </c>
      <c r="C91" s="62"/>
      <c r="D91" s="62"/>
      <c r="E91" s="62"/>
      <c r="F91" s="45"/>
    </row>
    <row r="92" spans="1:6" x14ac:dyDescent="0.25">
      <c r="A92" s="45" t="s">
        <v>371</v>
      </c>
      <c r="B92" s="76" t="s">
        <v>31</v>
      </c>
      <c r="C92" s="100"/>
      <c r="D92" s="65" t="s">
        <v>32</v>
      </c>
      <c r="E92" s="66">
        <v>1.2</v>
      </c>
      <c r="F92" s="45">
        <f t="shared" si="3"/>
        <v>1.45</v>
      </c>
    </row>
    <row r="93" spans="1:6" x14ac:dyDescent="0.25">
      <c r="A93" s="105" t="s">
        <v>372</v>
      </c>
      <c r="B93" s="76" t="s">
        <v>226</v>
      </c>
      <c r="C93" s="100"/>
      <c r="D93" s="65" t="s">
        <v>16</v>
      </c>
      <c r="E93" s="66">
        <v>32.200000000000003</v>
      </c>
      <c r="F93" s="45">
        <f t="shared" si="3"/>
        <v>38.96</v>
      </c>
    </row>
    <row r="94" spans="1:6" x14ac:dyDescent="0.25">
      <c r="A94" s="105" t="s">
        <v>373</v>
      </c>
      <c r="B94" s="76" t="s">
        <v>227</v>
      </c>
      <c r="C94" s="100"/>
      <c r="D94" s="65" t="s">
        <v>16</v>
      </c>
      <c r="E94" s="66">
        <v>27.3</v>
      </c>
      <c r="F94" s="45">
        <f t="shared" si="3"/>
        <v>33.03</v>
      </c>
    </row>
    <row r="95" spans="1:6" x14ac:dyDescent="0.25">
      <c r="A95" s="45" t="s">
        <v>374</v>
      </c>
      <c r="B95" s="76" t="s">
        <v>65</v>
      </c>
      <c r="C95" s="100"/>
      <c r="D95" s="65" t="s">
        <v>16</v>
      </c>
      <c r="E95" s="65">
        <v>23.97</v>
      </c>
      <c r="F95" s="43">
        <f t="shared" ref="F95:F124" si="4">ROUND(E95*1.21,2)</f>
        <v>29</v>
      </c>
    </row>
    <row r="96" spans="1:6" ht="18" customHeight="1" x14ac:dyDescent="0.25">
      <c r="A96" s="98" t="s">
        <v>375</v>
      </c>
      <c r="B96" s="124" t="s">
        <v>404</v>
      </c>
      <c r="C96" s="62"/>
      <c r="D96" s="62"/>
      <c r="E96" s="62"/>
      <c r="F96" s="45"/>
    </row>
    <row r="97" spans="1:6" ht="17.25" customHeight="1" x14ac:dyDescent="0.25">
      <c r="A97" s="45" t="s">
        <v>376</v>
      </c>
      <c r="B97" s="125" t="s">
        <v>31</v>
      </c>
      <c r="C97" s="100"/>
      <c r="D97" s="65" t="s">
        <v>32</v>
      </c>
      <c r="E97" s="66">
        <v>2.9</v>
      </c>
      <c r="F97" s="45">
        <f t="shared" si="4"/>
        <v>3.51</v>
      </c>
    </row>
    <row r="98" spans="1:6" ht="18" customHeight="1" x14ac:dyDescent="0.25">
      <c r="A98" s="45" t="s">
        <v>377</v>
      </c>
      <c r="B98" s="78" t="s">
        <v>79</v>
      </c>
      <c r="C98" s="100"/>
      <c r="D98" s="69" t="s">
        <v>16</v>
      </c>
      <c r="E98" s="69">
        <v>32.549999999999997</v>
      </c>
      <c r="F98" s="45">
        <f t="shared" si="4"/>
        <v>39.39</v>
      </c>
    </row>
    <row r="99" spans="1:6" ht="19.5" customHeight="1" x14ac:dyDescent="0.25">
      <c r="A99" s="98" t="s">
        <v>378</v>
      </c>
      <c r="B99" s="123" t="s">
        <v>36</v>
      </c>
      <c r="C99" s="62"/>
      <c r="D99" s="62"/>
      <c r="E99" s="62"/>
      <c r="F99" s="45"/>
    </row>
    <row r="100" spans="1:6" x14ac:dyDescent="0.25">
      <c r="A100" s="45" t="s">
        <v>379</v>
      </c>
      <c r="B100" s="157" t="s">
        <v>31</v>
      </c>
      <c r="C100" s="100"/>
      <c r="D100" s="65" t="s">
        <v>34</v>
      </c>
      <c r="E100" s="65">
        <v>1.33</v>
      </c>
      <c r="F100" s="45">
        <f t="shared" si="4"/>
        <v>1.61</v>
      </c>
    </row>
    <row r="101" spans="1:6" x14ac:dyDescent="0.25">
      <c r="A101" s="45" t="s">
        <v>380</v>
      </c>
      <c r="B101" s="76" t="s">
        <v>37</v>
      </c>
      <c r="C101" s="100"/>
      <c r="D101" s="65" t="s">
        <v>16</v>
      </c>
      <c r="E101" s="65">
        <v>31.59</v>
      </c>
      <c r="F101" s="45">
        <f t="shared" si="4"/>
        <v>38.22</v>
      </c>
    </row>
    <row r="102" spans="1:6" x14ac:dyDescent="0.25">
      <c r="A102" s="45" t="s">
        <v>381</v>
      </c>
      <c r="B102" s="76" t="s">
        <v>38</v>
      </c>
      <c r="C102" s="100"/>
      <c r="D102" s="65" t="s">
        <v>32</v>
      </c>
      <c r="E102" s="65">
        <v>2.44</v>
      </c>
      <c r="F102" s="45">
        <f t="shared" si="4"/>
        <v>2.95</v>
      </c>
    </row>
    <row r="103" spans="1:6" x14ac:dyDescent="0.25">
      <c r="A103" s="45" t="s">
        <v>382</v>
      </c>
      <c r="B103" s="76" t="s">
        <v>39</v>
      </c>
      <c r="C103" s="100"/>
      <c r="D103" s="65" t="s">
        <v>16</v>
      </c>
      <c r="E103" s="66">
        <v>36</v>
      </c>
      <c r="F103" s="45">
        <f t="shared" si="4"/>
        <v>43.56</v>
      </c>
    </row>
    <row r="104" spans="1:6" ht="21.75" customHeight="1" x14ac:dyDescent="0.25">
      <c r="A104" s="98" t="s">
        <v>383</v>
      </c>
      <c r="B104" s="123" t="s">
        <v>40</v>
      </c>
      <c r="C104" s="62"/>
      <c r="D104" s="62"/>
      <c r="E104" s="62"/>
      <c r="F104" s="45"/>
    </row>
    <row r="105" spans="1:6" ht="18" customHeight="1" x14ac:dyDescent="0.25">
      <c r="A105" s="45" t="s">
        <v>384</v>
      </c>
      <c r="B105" s="71" t="s">
        <v>31</v>
      </c>
      <c r="C105" s="100"/>
      <c r="D105" s="65" t="s">
        <v>32</v>
      </c>
      <c r="E105" s="65">
        <v>1.01</v>
      </c>
      <c r="F105" s="45">
        <f t="shared" si="4"/>
        <v>1.22</v>
      </c>
    </row>
    <row r="106" spans="1:6" ht="18" customHeight="1" x14ac:dyDescent="0.25">
      <c r="A106" s="45" t="s">
        <v>385</v>
      </c>
      <c r="B106" s="71" t="s">
        <v>41</v>
      </c>
      <c r="C106" s="100"/>
      <c r="D106" s="65" t="s">
        <v>16</v>
      </c>
      <c r="E106" s="65">
        <v>18.809999999999999</v>
      </c>
      <c r="F106" s="45">
        <f t="shared" si="4"/>
        <v>22.76</v>
      </c>
    </row>
    <row r="107" spans="1:6" ht="31.5" customHeight="1" x14ac:dyDescent="0.25">
      <c r="A107" s="45" t="s">
        <v>386</v>
      </c>
      <c r="B107" s="72" t="s">
        <v>42</v>
      </c>
      <c r="C107" s="72"/>
      <c r="D107" s="72"/>
      <c r="E107" s="72"/>
      <c r="F107" s="45"/>
    </row>
    <row r="108" spans="1:6" x14ac:dyDescent="0.25">
      <c r="A108" s="45" t="s">
        <v>387</v>
      </c>
      <c r="B108" s="63" t="s">
        <v>31</v>
      </c>
      <c r="C108" s="100"/>
      <c r="D108" s="65" t="s">
        <v>32</v>
      </c>
      <c r="E108" s="65">
        <v>1.24</v>
      </c>
      <c r="F108" s="43">
        <f t="shared" si="4"/>
        <v>1.5</v>
      </c>
    </row>
    <row r="109" spans="1:6" s="17" customFormat="1" ht="16.5" customHeight="1" x14ac:dyDescent="0.25">
      <c r="A109" s="45" t="s">
        <v>388</v>
      </c>
      <c r="B109" s="73" t="s">
        <v>43</v>
      </c>
      <c r="C109" s="101"/>
      <c r="D109" s="69" t="s">
        <v>44</v>
      </c>
      <c r="E109" s="69">
        <v>26.42</v>
      </c>
      <c r="F109" s="45">
        <f t="shared" si="4"/>
        <v>31.97</v>
      </c>
    </row>
    <row r="110" spans="1:6" ht="18.75" customHeight="1" x14ac:dyDescent="0.25">
      <c r="A110" s="45" t="s">
        <v>389</v>
      </c>
      <c r="B110" s="123" t="s">
        <v>405</v>
      </c>
      <c r="C110" s="62"/>
      <c r="D110" s="62"/>
      <c r="E110" s="62"/>
      <c r="F110" s="45"/>
    </row>
    <row r="111" spans="1:6" ht="16.5" customHeight="1" x14ac:dyDescent="0.25">
      <c r="A111" s="45" t="s">
        <v>403</v>
      </c>
      <c r="B111" s="74" t="s">
        <v>31</v>
      </c>
      <c r="C111" s="100"/>
      <c r="D111" s="65" t="s">
        <v>32</v>
      </c>
      <c r="E111" s="65">
        <v>1.41</v>
      </c>
      <c r="F111" s="45">
        <f t="shared" si="4"/>
        <v>1.71</v>
      </c>
    </row>
    <row r="112" spans="1:6" ht="16.5" customHeight="1" x14ac:dyDescent="0.25">
      <c r="A112" s="45" t="s">
        <v>390</v>
      </c>
      <c r="B112" s="63" t="s">
        <v>406</v>
      </c>
      <c r="C112" s="100"/>
      <c r="D112" s="65" t="s">
        <v>16</v>
      </c>
      <c r="E112" s="65">
        <v>24.15</v>
      </c>
      <c r="F112" s="45">
        <f t="shared" si="4"/>
        <v>29.22</v>
      </c>
    </row>
    <row r="113" spans="1:6" ht="18" customHeight="1" x14ac:dyDescent="0.25">
      <c r="A113" s="45" t="s">
        <v>391</v>
      </c>
      <c r="B113" s="123" t="s">
        <v>322</v>
      </c>
      <c r="C113" s="62"/>
      <c r="D113" s="62"/>
      <c r="E113" s="62"/>
      <c r="F113" s="45"/>
    </row>
    <row r="114" spans="1:6" ht="18" customHeight="1" x14ac:dyDescent="0.25">
      <c r="A114" s="45" t="s">
        <v>392</v>
      </c>
      <c r="B114" s="75" t="s">
        <v>31</v>
      </c>
      <c r="C114" s="144"/>
      <c r="D114" s="69" t="s">
        <v>32</v>
      </c>
      <c r="E114" s="69">
        <v>1.1200000000000001</v>
      </c>
      <c r="F114" s="45">
        <f t="shared" si="4"/>
        <v>1.36</v>
      </c>
    </row>
    <row r="115" spans="1:6" ht="18" customHeight="1" x14ac:dyDescent="0.25">
      <c r="A115" s="45" t="s">
        <v>393</v>
      </c>
      <c r="B115" s="68" t="s">
        <v>79</v>
      </c>
      <c r="C115" s="145"/>
      <c r="D115" s="69" t="s">
        <v>16</v>
      </c>
      <c r="E115" s="69">
        <v>32.39</v>
      </c>
      <c r="F115" s="45">
        <f t="shared" si="4"/>
        <v>39.19</v>
      </c>
    </row>
    <row r="116" spans="1:6" ht="16.5" customHeight="1" x14ac:dyDescent="0.25">
      <c r="A116" s="98" t="s">
        <v>394</v>
      </c>
      <c r="B116" s="76" t="s">
        <v>47</v>
      </c>
      <c r="C116" s="99"/>
      <c r="D116" s="65" t="s">
        <v>16</v>
      </c>
      <c r="E116" s="66">
        <v>18.899999999999999</v>
      </c>
      <c r="F116" s="45">
        <f t="shared" si="4"/>
        <v>22.87</v>
      </c>
    </row>
    <row r="117" spans="1:6" ht="16.5" customHeight="1" x14ac:dyDescent="0.25">
      <c r="A117" s="98" t="s">
        <v>395</v>
      </c>
      <c r="B117" s="77" t="s">
        <v>68</v>
      </c>
      <c r="C117" s="99"/>
      <c r="D117" s="65" t="s">
        <v>16</v>
      </c>
      <c r="E117" s="65">
        <v>15.21</v>
      </c>
      <c r="F117" s="43">
        <f t="shared" si="4"/>
        <v>18.399999999999999</v>
      </c>
    </row>
    <row r="118" spans="1:6" ht="22.5" customHeight="1" x14ac:dyDescent="0.25">
      <c r="A118" s="98" t="s">
        <v>396</v>
      </c>
      <c r="B118" s="78" t="s">
        <v>407</v>
      </c>
      <c r="C118" s="99"/>
      <c r="D118" s="65" t="s">
        <v>16</v>
      </c>
      <c r="E118" s="65">
        <v>15.93</v>
      </c>
      <c r="F118" s="45">
        <f t="shared" si="4"/>
        <v>19.28</v>
      </c>
    </row>
    <row r="119" spans="1:6" ht="33" customHeight="1" x14ac:dyDescent="0.25">
      <c r="A119" s="98" t="s">
        <v>397</v>
      </c>
      <c r="B119" s="78" t="s">
        <v>66</v>
      </c>
      <c r="C119" s="99"/>
      <c r="D119" s="69" t="s">
        <v>16</v>
      </c>
      <c r="E119" s="69">
        <v>16.13</v>
      </c>
      <c r="F119" s="45">
        <f t="shared" si="4"/>
        <v>19.52</v>
      </c>
    </row>
    <row r="120" spans="1:6" ht="19.5" customHeight="1" x14ac:dyDescent="0.25">
      <c r="A120" s="98" t="s">
        <v>398</v>
      </c>
      <c r="B120" s="124" t="s">
        <v>408</v>
      </c>
      <c r="C120" s="99"/>
      <c r="D120" s="65" t="s">
        <v>16</v>
      </c>
      <c r="E120" s="65">
        <v>20.36</v>
      </c>
      <c r="F120" s="45">
        <f t="shared" si="4"/>
        <v>24.64</v>
      </c>
    </row>
    <row r="121" spans="1:6" ht="19.5" customHeight="1" x14ac:dyDescent="0.25">
      <c r="A121" s="98" t="s">
        <v>399</v>
      </c>
      <c r="B121" s="124" t="s">
        <v>409</v>
      </c>
      <c r="C121" s="99"/>
      <c r="D121" s="65" t="s">
        <v>16</v>
      </c>
      <c r="E121" s="65">
        <v>15.57</v>
      </c>
      <c r="F121" s="45">
        <f t="shared" si="4"/>
        <v>18.84</v>
      </c>
    </row>
    <row r="122" spans="1:6" ht="18.75" customHeight="1" x14ac:dyDescent="0.25">
      <c r="A122" s="98" t="s">
        <v>400</v>
      </c>
      <c r="B122" s="124" t="s">
        <v>55</v>
      </c>
      <c r="C122" s="99"/>
      <c r="D122" s="65" t="s">
        <v>16</v>
      </c>
      <c r="E122" s="65">
        <v>15.84</v>
      </c>
      <c r="F122" s="45">
        <f t="shared" si="4"/>
        <v>19.170000000000002</v>
      </c>
    </row>
    <row r="123" spans="1:6" ht="20.25" customHeight="1" x14ac:dyDescent="0.25">
      <c r="A123" s="98" t="s">
        <v>401</v>
      </c>
      <c r="B123" s="124" t="s">
        <v>57</v>
      </c>
      <c r="C123" s="99"/>
      <c r="D123" s="65" t="s">
        <v>16</v>
      </c>
      <c r="E123" s="65">
        <v>18.95</v>
      </c>
      <c r="F123" s="45">
        <f t="shared" si="4"/>
        <v>22.93</v>
      </c>
    </row>
    <row r="124" spans="1:6" ht="20.25" customHeight="1" x14ac:dyDescent="0.25">
      <c r="A124" s="98" t="s">
        <v>402</v>
      </c>
      <c r="B124" s="125" t="s">
        <v>59</v>
      </c>
      <c r="C124" s="99"/>
      <c r="D124" s="65" t="s">
        <v>16</v>
      </c>
      <c r="E124" s="65">
        <v>17.78</v>
      </c>
      <c r="F124" s="45">
        <f t="shared" si="4"/>
        <v>21.51</v>
      </c>
    </row>
    <row r="125" spans="1:6" x14ac:dyDescent="0.25">
      <c r="C125" s="80"/>
      <c r="D125" s="64"/>
      <c r="E125" s="64"/>
    </row>
    <row r="126" spans="1:6" s="81" customFormat="1" ht="26.25" customHeight="1" x14ac:dyDescent="0.25">
      <c r="B126" s="82" t="s">
        <v>229</v>
      </c>
      <c r="C126" s="83"/>
      <c r="D126" s="83"/>
      <c r="E126" s="83"/>
      <c r="F126" s="12"/>
    </row>
    <row r="127" spans="1:6" ht="31.5" customHeight="1" x14ac:dyDescent="0.25">
      <c r="A127" s="84" t="s">
        <v>0</v>
      </c>
      <c r="B127" s="129" t="s">
        <v>239</v>
      </c>
      <c r="C127" s="129"/>
      <c r="D127" s="129"/>
      <c r="E127" s="129"/>
    </row>
    <row r="128" spans="1:6" ht="30" customHeight="1" x14ac:dyDescent="0.25">
      <c r="A128" s="84" t="s">
        <v>1</v>
      </c>
      <c r="B128" s="129" t="s">
        <v>236</v>
      </c>
      <c r="C128" s="129"/>
      <c r="D128" s="129"/>
      <c r="E128" s="129"/>
    </row>
    <row r="129" spans="1:5" ht="18" customHeight="1" x14ac:dyDescent="0.25">
      <c r="A129" s="85" t="s">
        <v>2</v>
      </c>
      <c r="B129" s="130" t="s">
        <v>230</v>
      </c>
      <c r="C129" s="130"/>
      <c r="D129" s="130"/>
      <c r="E129" s="130"/>
    </row>
    <row r="130" spans="1:5" s="86" customFormat="1" ht="69" customHeight="1" x14ac:dyDescent="0.25">
      <c r="A130" s="84" t="s">
        <v>3</v>
      </c>
      <c r="B130" s="131" t="s">
        <v>231</v>
      </c>
      <c r="C130" s="131"/>
      <c r="D130" s="131"/>
      <c r="E130" s="131"/>
    </row>
    <row r="131" spans="1:5" ht="33.75" customHeight="1" x14ac:dyDescent="0.25">
      <c r="A131" s="84" t="s">
        <v>4</v>
      </c>
      <c r="B131" s="132" t="s">
        <v>235</v>
      </c>
      <c r="C131" s="132"/>
      <c r="D131" s="132"/>
      <c r="E131" s="132"/>
    </row>
  </sheetData>
  <mergeCells count="16">
    <mergeCell ref="B129:E129"/>
    <mergeCell ref="B130:E130"/>
    <mergeCell ref="B131:E131"/>
    <mergeCell ref="A13:F13"/>
    <mergeCell ref="A24:F24"/>
    <mergeCell ref="A46:F46"/>
    <mergeCell ref="B79:E79"/>
    <mergeCell ref="C81:C85"/>
    <mergeCell ref="D81:D85"/>
    <mergeCell ref="C114:C115"/>
    <mergeCell ref="B127:E127"/>
    <mergeCell ref="A7:E7"/>
    <mergeCell ref="A8:E8"/>
    <mergeCell ref="A9:E9"/>
    <mergeCell ref="C26:C28"/>
    <mergeCell ref="B128:E12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opLeftCell="A58" workbookViewId="0">
      <selection activeCell="F63" sqref="F63"/>
    </sheetView>
  </sheetViews>
  <sheetFormatPr defaultRowHeight="15.75" x14ac:dyDescent="0.25"/>
  <cols>
    <col min="1" max="1" width="8.7109375" style="12" customWidth="1"/>
    <col min="2" max="2" width="35.42578125" style="12" customWidth="1"/>
    <col min="3" max="3" width="30.5703125" style="13" customWidth="1"/>
    <col min="4" max="4" width="8.85546875" style="12" customWidth="1"/>
    <col min="5" max="5" width="13" style="12" customWidth="1"/>
    <col min="6" max="6" width="13.140625" style="12" customWidth="1"/>
    <col min="7" max="16384" width="9.140625" style="12"/>
  </cols>
  <sheetData>
    <row r="1" spans="1:10" x14ac:dyDescent="0.25">
      <c r="A1" s="126" t="s">
        <v>25</v>
      </c>
      <c r="B1" s="126"/>
      <c r="C1" s="126"/>
      <c r="D1" s="126"/>
      <c r="E1" s="126"/>
    </row>
    <row r="2" spans="1:10" x14ac:dyDescent="0.25">
      <c r="A2" s="126" t="s">
        <v>26</v>
      </c>
      <c r="B2" s="126"/>
      <c r="C2" s="126"/>
      <c r="D2" s="126"/>
      <c r="E2" s="126"/>
    </row>
    <row r="3" spans="1:10" x14ac:dyDescent="0.25">
      <c r="A3" s="126" t="s">
        <v>101</v>
      </c>
      <c r="B3" s="126"/>
      <c r="C3" s="126"/>
      <c r="D3" s="126"/>
      <c r="E3" s="126"/>
    </row>
    <row r="5" spans="1:10" s="17" customFormat="1" ht="46.5" customHeight="1" x14ac:dyDescent="0.25">
      <c r="A5" s="14" t="s">
        <v>102</v>
      </c>
      <c r="B5" s="14" t="s">
        <v>103</v>
      </c>
      <c r="C5" s="15" t="s">
        <v>104</v>
      </c>
      <c r="D5" s="14" t="s">
        <v>105</v>
      </c>
      <c r="E5" s="16" t="s">
        <v>323</v>
      </c>
      <c r="F5" s="16" t="s">
        <v>324</v>
      </c>
    </row>
    <row r="6" spans="1:10" x14ac:dyDescent="0.25">
      <c r="A6" s="18">
        <v>1</v>
      </c>
      <c r="B6" s="18">
        <v>2</v>
      </c>
      <c r="C6" s="19">
        <v>3</v>
      </c>
      <c r="D6" s="18">
        <v>4</v>
      </c>
      <c r="E6" s="18">
        <v>5</v>
      </c>
      <c r="F6" s="18">
        <v>6</v>
      </c>
    </row>
    <row r="7" spans="1:10" ht="15.75" customHeight="1" x14ac:dyDescent="0.25">
      <c r="A7" s="133" t="s">
        <v>106</v>
      </c>
      <c r="B7" s="133"/>
      <c r="C7" s="133"/>
      <c r="D7" s="133"/>
      <c r="E7" s="133"/>
      <c r="F7" s="133"/>
    </row>
    <row r="8" spans="1:10" ht="94.5" customHeight="1" x14ac:dyDescent="0.25">
      <c r="A8" s="14" t="s">
        <v>0</v>
      </c>
      <c r="B8" s="20" t="s">
        <v>107</v>
      </c>
      <c r="C8" s="20" t="s">
        <v>108</v>
      </c>
      <c r="D8" s="14" t="s">
        <v>109</v>
      </c>
      <c r="E8" s="14">
        <v>1.7290000000000001</v>
      </c>
      <c r="F8" s="45">
        <f>ROUND(E8*1.21,3)</f>
        <v>2.0920000000000001</v>
      </c>
      <c r="H8" s="87"/>
      <c r="J8" s="87"/>
    </row>
    <row r="9" spans="1:10" ht="78" customHeight="1" x14ac:dyDescent="0.25">
      <c r="A9" s="14" t="s">
        <v>1</v>
      </c>
      <c r="B9" s="20" t="s">
        <v>110</v>
      </c>
      <c r="C9" s="20" t="s">
        <v>111</v>
      </c>
      <c r="D9" s="14" t="s">
        <v>109</v>
      </c>
      <c r="E9" s="14">
        <v>4.4470000000000001</v>
      </c>
      <c r="F9" s="45">
        <f t="shared" ref="F9:F12" si="0">ROUND(E9*1.21,3)</f>
        <v>5.3810000000000002</v>
      </c>
    </row>
    <row r="10" spans="1:10" ht="47.25" x14ac:dyDescent="0.25">
      <c r="A10" s="14" t="s">
        <v>2</v>
      </c>
      <c r="B10" s="20" t="s">
        <v>112</v>
      </c>
      <c r="C10" s="20" t="s">
        <v>113</v>
      </c>
      <c r="D10" s="14" t="s">
        <v>15</v>
      </c>
      <c r="E10" s="21">
        <v>0.35</v>
      </c>
      <c r="F10" s="45">
        <f t="shared" si="0"/>
        <v>0.42399999999999999</v>
      </c>
      <c r="G10" s="7"/>
      <c r="I10" s="7"/>
    </row>
    <row r="11" spans="1:10" ht="35.25" customHeight="1" x14ac:dyDescent="0.25">
      <c r="A11" s="14" t="s">
        <v>3</v>
      </c>
      <c r="B11" s="20" t="s">
        <v>114</v>
      </c>
      <c r="C11" s="20" t="s">
        <v>241</v>
      </c>
      <c r="D11" s="14" t="s">
        <v>109</v>
      </c>
      <c r="E11" s="21">
        <v>0.8</v>
      </c>
      <c r="F11" s="45">
        <f t="shared" si="0"/>
        <v>0.96799999999999997</v>
      </c>
    </row>
    <row r="12" spans="1:10" ht="49.5" customHeight="1" x14ac:dyDescent="0.25">
      <c r="A12" s="14" t="s">
        <v>4</v>
      </c>
      <c r="B12" s="22" t="s">
        <v>240</v>
      </c>
      <c r="C12" s="20" t="s">
        <v>241</v>
      </c>
      <c r="D12" s="14" t="s">
        <v>109</v>
      </c>
      <c r="E12" s="14">
        <v>1.075</v>
      </c>
      <c r="F12" s="45">
        <f t="shared" si="0"/>
        <v>1.3009999999999999</v>
      </c>
    </row>
    <row r="13" spans="1:10" ht="47.25" x14ac:dyDescent="0.25">
      <c r="A13" s="14" t="s">
        <v>5</v>
      </c>
      <c r="B13" s="22" t="s">
        <v>115</v>
      </c>
      <c r="C13" s="20" t="s">
        <v>116</v>
      </c>
      <c r="D13" s="14" t="s">
        <v>109</v>
      </c>
      <c r="E13" s="14">
        <v>2.16</v>
      </c>
      <c r="F13" s="45">
        <f>ROUND(E13*1.21,2)</f>
        <v>2.61</v>
      </c>
    </row>
    <row r="14" spans="1:10" ht="44.25" customHeight="1" x14ac:dyDescent="0.25">
      <c r="A14" s="54" t="s">
        <v>6</v>
      </c>
      <c r="B14" s="22" t="s">
        <v>117</v>
      </c>
      <c r="C14" s="20" t="s">
        <v>118</v>
      </c>
      <c r="D14" s="14" t="s">
        <v>109</v>
      </c>
      <c r="E14" s="14">
        <v>3.55</v>
      </c>
      <c r="F14" s="43">
        <f t="shared" ref="F14:F17" si="1">ROUND(E14*1.21,2)</f>
        <v>4.3</v>
      </c>
    </row>
    <row r="15" spans="1:10" ht="63" x14ac:dyDescent="0.25">
      <c r="A15" s="54" t="s">
        <v>7</v>
      </c>
      <c r="B15" s="20" t="s">
        <v>119</v>
      </c>
      <c r="C15" s="20" t="s">
        <v>120</v>
      </c>
      <c r="D15" s="14" t="s">
        <v>121</v>
      </c>
      <c r="E15" s="14">
        <v>16.649999999999999</v>
      </c>
      <c r="F15" s="45">
        <f t="shared" si="1"/>
        <v>20.149999999999999</v>
      </c>
    </row>
    <row r="16" spans="1:10" ht="48" customHeight="1" x14ac:dyDescent="0.25">
      <c r="A16" s="54" t="s">
        <v>8</v>
      </c>
      <c r="B16" s="20" t="s">
        <v>122</v>
      </c>
      <c r="C16" s="20" t="s">
        <v>123</v>
      </c>
      <c r="D16" s="14" t="s">
        <v>121</v>
      </c>
      <c r="E16" s="14">
        <v>7.91</v>
      </c>
      <c r="F16" s="45">
        <f t="shared" si="1"/>
        <v>9.57</v>
      </c>
    </row>
    <row r="17" spans="1:6" ht="61.5" customHeight="1" x14ac:dyDescent="0.25">
      <c r="A17" s="54" t="s">
        <v>9</v>
      </c>
      <c r="B17" s="20" t="s">
        <v>124</v>
      </c>
      <c r="C17" s="20" t="s">
        <v>125</v>
      </c>
      <c r="D17" s="14" t="s">
        <v>126</v>
      </c>
      <c r="E17" s="23">
        <v>7.3</v>
      </c>
      <c r="F17" s="45">
        <f t="shared" si="1"/>
        <v>8.83</v>
      </c>
    </row>
    <row r="18" spans="1:6" ht="15.75" customHeight="1" x14ac:dyDescent="0.25">
      <c r="A18" s="134" t="s">
        <v>127</v>
      </c>
      <c r="B18" s="134"/>
      <c r="C18" s="134"/>
      <c r="D18" s="134"/>
      <c r="E18" s="134"/>
      <c r="F18" s="134"/>
    </row>
    <row r="19" spans="1:6" s="28" customFormat="1" ht="33.75" customHeight="1" x14ac:dyDescent="0.25">
      <c r="A19" s="24" t="s">
        <v>10</v>
      </c>
      <c r="B19" s="25" t="s">
        <v>128</v>
      </c>
      <c r="C19" s="26"/>
      <c r="D19" s="27"/>
      <c r="E19" s="27"/>
      <c r="F19" s="50"/>
    </row>
    <row r="20" spans="1:6" s="28" customFormat="1" ht="20.25" customHeight="1" x14ac:dyDescent="0.25">
      <c r="A20" s="29" t="s">
        <v>129</v>
      </c>
      <c r="B20" s="30" t="s">
        <v>80</v>
      </c>
      <c r="C20" s="146" t="s">
        <v>325</v>
      </c>
      <c r="D20" s="14" t="s">
        <v>109</v>
      </c>
      <c r="E20" s="27">
        <v>0.80500000000000005</v>
      </c>
      <c r="F20" s="45">
        <f t="shared" ref="F20:F24" si="2">ROUND(E20*1.21,3)</f>
        <v>0.97399999999999998</v>
      </c>
    </row>
    <row r="21" spans="1:6" s="28" customFormat="1" ht="33.75" customHeight="1" x14ac:dyDescent="0.25">
      <c r="A21" s="29" t="s">
        <v>130</v>
      </c>
      <c r="B21" s="30" t="s">
        <v>131</v>
      </c>
      <c r="C21" s="147"/>
      <c r="D21" s="14" t="s">
        <v>109</v>
      </c>
      <c r="E21" s="27">
        <v>1.0609999999999999</v>
      </c>
      <c r="F21" s="45">
        <f t="shared" si="2"/>
        <v>1.284</v>
      </c>
    </row>
    <row r="22" spans="1:6" s="28" customFormat="1" ht="23.25" customHeight="1" x14ac:dyDescent="0.25">
      <c r="A22" s="29" t="s">
        <v>132</v>
      </c>
      <c r="B22" s="30" t="s">
        <v>77</v>
      </c>
      <c r="C22" s="147"/>
      <c r="D22" s="14" t="s">
        <v>109</v>
      </c>
      <c r="E22" s="27">
        <v>2.2229999999999999</v>
      </c>
      <c r="F22" s="45">
        <f t="shared" si="2"/>
        <v>2.69</v>
      </c>
    </row>
    <row r="23" spans="1:6" s="28" customFormat="1" ht="60.75" customHeight="1" x14ac:dyDescent="0.25">
      <c r="A23" s="29" t="s">
        <v>133</v>
      </c>
      <c r="B23" s="30" t="s">
        <v>134</v>
      </c>
      <c r="C23" s="26" t="s">
        <v>135</v>
      </c>
      <c r="D23" s="14" t="s">
        <v>109</v>
      </c>
      <c r="E23" s="27">
        <v>7.7399999999999997E-2</v>
      </c>
      <c r="F23" s="45">
        <f t="shared" si="2"/>
        <v>9.4E-2</v>
      </c>
    </row>
    <row r="24" spans="1:6" ht="45.75" customHeight="1" x14ac:dyDescent="0.25">
      <c r="A24" s="14" t="s">
        <v>136</v>
      </c>
      <c r="B24" s="20" t="s">
        <v>137</v>
      </c>
      <c r="C24" s="31" t="s">
        <v>326</v>
      </c>
      <c r="D24" s="14" t="s">
        <v>109</v>
      </c>
      <c r="E24" s="14">
        <v>0.63800000000000001</v>
      </c>
      <c r="F24" s="45">
        <f t="shared" si="2"/>
        <v>0.77200000000000002</v>
      </c>
    </row>
    <row r="25" spans="1:6" ht="47.25" x14ac:dyDescent="0.25">
      <c r="A25" s="14" t="s">
        <v>11</v>
      </c>
      <c r="B25" s="20" t="s">
        <v>138</v>
      </c>
      <c r="C25" s="31" t="s">
        <v>326</v>
      </c>
      <c r="D25" s="14" t="s">
        <v>109</v>
      </c>
      <c r="E25" s="14">
        <v>1.02</v>
      </c>
      <c r="F25" s="45">
        <f t="shared" ref="F25:F88" si="3">ROUND(E25*1.21,2)</f>
        <v>1.23</v>
      </c>
    </row>
    <row r="26" spans="1:6" ht="64.5" customHeight="1" x14ac:dyDescent="0.25">
      <c r="A26" s="14" t="s">
        <v>12</v>
      </c>
      <c r="B26" s="20" t="s">
        <v>139</v>
      </c>
      <c r="C26" s="32" t="s">
        <v>140</v>
      </c>
      <c r="D26" s="20" t="s">
        <v>109</v>
      </c>
      <c r="E26" s="14">
        <v>2.39</v>
      </c>
      <c r="F26" s="45">
        <f t="shared" si="3"/>
        <v>2.89</v>
      </c>
    </row>
    <row r="27" spans="1:6" ht="45" x14ac:dyDescent="0.25">
      <c r="A27" s="54" t="s">
        <v>13</v>
      </c>
      <c r="B27" s="33" t="s">
        <v>141</v>
      </c>
      <c r="C27" s="34" t="s">
        <v>142</v>
      </c>
      <c r="D27" s="20" t="s">
        <v>109</v>
      </c>
      <c r="E27" s="35">
        <v>4.4000000000000004</v>
      </c>
      <c r="F27" s="45">
        <f t="shared" si="3"/>
        <v>5.32</v>
      </c>
    </row>
    <row r="28" spans="1:6" ht="94.5" customHeight="1" x14ac:dyDescent="0.25">
      <c r="A28" s="54" t="s">
        <v>14</v>
      </c>
      <c r="B28" s="36" t="s">
        <v>143</v>
      </c>
      <c r="C28" s="37" t="s">
        <v>144</v>
      </c>
      <c r="D28" s="14" t="s">
        <v>145</v>
      </c>
      <c r="E28" s="23">
        <v>67</v>
      </c>
      <c r="F28" s="45">
        <f t="shared" si="3"/>
        <v>81.069999999999993</v>
      </c>
    </row>
    <row r="29" spans="1:6" ht="45.75" customHeight="1" x14ac:dyDescent="0.25">
      <c r="A29" s="107" t="s">
        <v>17</v>
      </c>
      <c r="B29" s="22" t="s">
        <v>146</v>
      </c>
      <c r="C29" s="39" t="s">
        <v>147</v>
      </c>
      <c r="D29" s="40" t="s">
        <v>148</v>
      </c>
      <c r="E29" s="14">
        <v>1.33</v>
      </c>
      <c r="F29" s="45">
        <f t="shared" si="3"/>
        <v>1.61</v>
      </c>
    </row>
    <row r="30" spans="1:6" ht="31.5" x14ac:dyDescent="0.25">
      <c r="A30" s="54" t="s">
        <v>18</v>
      </c>
      <c r="B30" s="22" t="s">
        <v>149</v>
      </c>
      <c r="C30" s="39" t="s">
        <v>150</v>
      </c>
      <c r="D30" s="40" t="s">
        <v>151</v>
      </c>
      <c r="E30" s="14">
        <v>1.31</v>
      </c>
      <c r="F30" s="45">
        <f t="shared" si="3"/>
        <v>1.59</v>
      </c>
    </row>
    <row r="31" spans="1:6" ht="60" x14ac:dyDescent="0.25">
      <c r="A31" s="57" t="s">
        <v>19</v>
      </c>
      <c r="B31" s="33" t="s">
        <v>327</v>
      </c>
      <c r="C31" s="41" t="s">
        <v>152</v>
      </c>
      <c r="D31" s="42" t="s">
        <v>153</v>
      </c>
      <c r="E31" s="43">
        <v>5.0999999999999996</v>
      </c>
      <c r="F31" s="45">
        <f t="shared" si="3"/>
        <v>6.17</v>
      </c>
    </row>
    <row r="32" spans="1:6" ht="60" x14ac:dyDescent="0.25">
      <c r="A32" s="54" t="s">
        <v>20</v>
      </c>
      <c r="B32" s="22" t="s">
        <v>154</v>
      </c>
      <c r="C32" s="31" t="s">
        <v>155</v>
      </c>
      <c r="D32" s="14" t="s">
        <v>121</v>
      </c>
      <c r="E32" s="14">
        <v>30.05</v>
      </c>
      <c r="F32" s="45">
        <f t="shared" si="3"/>
        <v>36.36</v>
      </c>
    </row>
    <row r="33" spans="1:6" ht="45" x14ac:dyDescent="0.25">
      <c r="A33" s="54" t="s">
        <v>21</v>
      </c>
      <c r="B33" s="20" t="s">
        <v>156</v>
      </c>
      <c r="C33" s="31" t="s">
        <v>157</v>
      </c>
      <c r="D33" s="14" t="s">
        <v>158</v>
      </c>
      <c r="E33" s="23">
        <v>6.3</v>
      </c>
      <c r="F33" s="45">
        <f t="shared" si="3"/>
        <v>7.62</v>
      </c>
    </row>
    <row r="34" spans="1:6" ht="60" x14ac:dyDescent="0.25">
      <c r="A34" s="54" t="s">
        <v>22</v>
      </c>
      <c r="B34" s="20" t="s">
        <v>159</v>
      </c>
      <c r="C34" s="31" t="s">
        <v>160</v>
      </c>
      <c r="D34" s="14" t="s">
        <v>161</v>
      </c>
      <c r="E34" s="14">
        <v>4.63</v>
      </c>
      <c r="F34" s="43">
        <f t="shared" si="3"/>
        <v>5.6</v>
      </c>
    </row>
    <row r="35" spans="1:6" ht="120" x14ac:dyDescent="0.25">
      <c r="A35" s="54" t="s">
        <v>24</v>
      </c>
      <c r="B35" s="20" t="s">
        <v>162</v>
      </c>
      <c r="C35" s="31" t="s">
        <v>163</v>
      </c>
      <c r="D35" s="14" t="s">
        <v>164</v>
      </c>
      <c r="E35" s="23">
        <v>5</v>
      </c>
      <c r="F35" s="45">
        <f t="shared" si="3"/>
        <v>6.05</v>
      </c>
    </row>
    <row r="36" spans="1:6" ht="60" x14ac:dyDescent="0.25">
      <c r="A36" s="54" t="s">
        <v>48</v>
      </c>
      <c r="B36" s="33" t="s">
        <v>165</v>
      </c>
      <c r="C36" s="44" t="s">
        <v>166</v>
      </c>
      <c r="D36" s="42" t="s">
        <v>167</v>
      </c>
      <c r="E36" s="43">
        <v>64</v>
      </c>
      <c r="F36" s="45">
        <f t="shared" si="3"/>
        <v>77.44</v>
      </c>
    </row>
    <row r="37" spans="1:6" ht="31.5" x14ac:dyDescent="0.25">
      <c r="A37" s="54" t="s">
        <v>49</v>
      </c>
      <c r="B37" s="30" t="s">
        <v>168</v>
      </c>
      <c r="C37" s="44" t="s">
        <v>169</v>
      </c>
      <c r="D37" s="14" t="s">
        <v>170</v>
      </c>
      <c r="E37" s="45">
        <v>15.65</v>
      </c>
      <c r="F37" s="45">
        <f t="shared" si="3"/>
        <v>18.940000000000001</v>
      </c>
    </row>
    <row r="38" spans="1:6" ht="63" x14ac:dyDescent="0.25">
      <c r="A38" s="57" t="s">
        <v>50</v>
      </c>
      <c r="B38" s="33" t="s">
        <v>171</v>
      </c>
      <c r="C38" s="111" t="s">
        <v>328</v>
      </c>
      <c r="D38" s="46" t="s">
        <v>15</v>
      </c>
      <c r="E38" s="17">
        <v>8.0299999999999994</v>
      </c>
      <c r="F38" s="45">
        <f t="shared" si="3"/>
        <v>9.7200000000000006</v>
      </c>
    </row>
    <row r="39" spans="1:6" ht="60" x14ac:dyDescent="0.25">
      <c r="A39" s="57" t="s">
        <v>51</v>
      </c>
      <c r="B39" s="33" t="s">
        <v>172</v>
      </c>
      <c r="C39" s="31" t="s">
        <v>173</v>
      </c>
      <c r="D39" s="42" t="s">
        <v>174</v>
      </c>
      <c r="E39" s="43">
        <v>6</v>
      </c>
      <c r="F39" s="45">
        <f t="shared" si="3"/>
        <v>7.26</v>
      </c>
    </row>
    <row r="40" spans="1:6" ht="15.75" customHeight="1" x14ac:dyDescent="0.25">
      <c r="A40" s="134" t="s">
        <v>175</v>
      </c>
      <c r="B40" s="134"/>
      <c r="C40" s="134"/>
      <c r="D40" s="134"/>
      <c r="E40" s="134"/>
      <c r="F40" s="134"/>
    </row>
    <row r="41" spans="1:6" ht="75" x14ac:dyDescent="0.25">
      <c r="A41" s="14" t="s">
        <v>52</v>
      </c>
      <c r="B41" s="20" t="s">
        <v>176</v>
      </c>
      <c r="C41" s="31" t="s">
        <v>177</v>
      </c>
      <c r="D41" s="14" t="s">
        <v>178</v>
      </c>
      <c r="E41" s="14">
        <v>5.04</v>
      </c>
      <c r="F41" s="43">
        <f t="shared" si="3"/>
        <v>6.1</v>
      </c>
    </row>
    <row r="42" spans="1:6" s="28" customFormat="1" x14ac:dyDescent="0.25">
      <c r="A42" s="24" t="s">
        <v>54</v>
      </c>
      <c r="B42" s="25" t="s">
        <v>179</v>
      </c>
      <c r="C42" s="47"/>
      <c r="D42" s="47"/>
      <c r="E42" s="47"/>
      <c r="F42" s="45"/>
    </row>
    <row r="43" spans="1:6" s="28" customFormat="1" ht="75" customHeight="1" x14ac:dyDescent="0.25">
      <c r="A43" s="29" t="s">
        <v>180</v>
      </c>
      <c r="B43" s="25" t="s">
        <v>181</v>
      </c>
      <c r="C43" s="48" t="s">
        <v>182</v>
      </c>
      <c r="D43" s="47" t="s">
        <v>15</v>
      </c>
      <c r="E43" s="49">
        <v>37.299999999999997</v>
      </c>
      <c r="F43" s="45">
        <f t="shared" si="3"/>
        <v>45.13</v>
      </c>
    </row>
    <row r="44" spans="1:6" s="28" customFormat="1" ht="18.75" customHeight="1" x14ac:dyDescent="0.25">
      <c r="A44" s="29" t="s">
        <v>183</v>
      </c>
      <c r="B44" s="25" t="s">
        <v>28</v>
      </c>
      <c r="C44" s="50"/>
      <c r="D44" s="47" t="s">
        <v>29</v>
      </c>
      <c r="E44" s="47">
        <v>0.88</v>
      </c>
      <c r="F44" s="45">
        <f t="shared" si="3"/>
        <v>1.06</v>
      </c>
    </row>
    <row r="45" spans="1:6" s="28" customFormat="1" ht="67.5" customHeight="1" x14ac:dyDescent="0.25">
      <c r="A45" s="29" t="s">
        <v>184</v>
      </c>
      <c r="B45" s="25" t="s">
        <v>185</v>
      </c>
      <c r="C45" s="48" t="s">
        <v>186</v>
      </c>
      <c r="D45" s="27" t="s">
        <v>15</v>
      </c>
      <c r="E45" s="27">
        <v>18.21</v>
      </c>
      <c r="F45" s="45">
        <f t="shared" si="3"/>
        <v>22.03</v>
      </c>
    </row>
    <row r="46" spans="1:6" ht="73.5" customHeight="1" x14ac:dyDescent="0.25">
      <c r="A46" s="54" t="s">
        <v>56</v>
      </c>
      <c r="B46" s="20" t="s">
        <v>187</v>
      </c>
      <c r="C46" s="41" t="s">
        <v>188</v>
      </c>
      <c r="D46" s="42" t="s">
        <v>189</v>
      </c>
      <c r="E46" s="43">
        <v>24.04</v>
      </c>
      <c r="F46" s="45">
        <f t="shared" si="3"/>
        <v>29.09</v>
      </c>
    </row>
    <row r="47" spans="1:6" s="91" customFormat="1" ht="63" x14ac:dyDescent="0.25">
      <c r="A47" s="27" t="s">
        <v>58</v>
      </c>
      <c r="B47" s="88" t="s">
        <v>190</v>
      </c>
      <c r="C47" s="89" t="s">
        <v>191</v>
      </c>
      <c r="D47" s="27" t="s">
        <v>121</v>
      </c>
      <c r="E47" s="27">
        <v>902</v>
      </c>
      <c r="F47" s="45">
        <f t="shared" si="3"/>
        <v>1091.42</v>
      </c>
    </row>
    <row r="48" spans="1:6" ht="60" x14ac:dyDescent="0.25">
      <c r="A48" s="54" t="s">
        <v>60</v>
      </c>
      <c r="B48" s="36" t="s">
        <v>192</v>
      </c>
      <c r="C48" s="31" t="s">
        <v>193</v>
      </c>
      <c r="D48" s="14"/>
      <c r="E48" s="14"/>
      <c r="F48" s="45"/>
    </row>
    <row r="49" spans="1:6" x14ac:dyDescent="0.25">
      <c r="A49" s="108" t="s">
        <v>194</v>
      </c>
      <c r="B49" s="51" t="s">
        <v>195</v>
      </c>
      <c r="C49" s="31"/>
      <c r="D49" s="14" t="s">
        <v>121</v>
      </c>
      <c r="E49" s="14">
        <v>21</v>
      </c>
      <c r="F49" s="45">
        <f t="shared" si="3"/>
        <v>25.41</v>
      </c>
    </row>
    <row r="50" spans="1:6" x14ac:dyDescent="0.25">
      <c r="A50" s="108" t="s">
        <v>196</v>
      </c>
      <c r="B50" s="51" t="s">
        <v>197</v>
      </c>
      <c r="C50" s="31"/>
      <c r="D50" s="14" t="s">
        <v>121</v>
      </c>
      <c r="E50" s="14">
        <v>39.950000000000003</v>
      </c>
      <c r="F50" s="45">
        <f t="shared" si="3"/>
        <v>48.34</v>
      </c>
    </row>
    <row r="51" spans="1:6" x14ac:dyDescent="0.25">
      <c r="A51" s="108" t="s">
        <v>198</v>
      </c>
      <c r="B51" s="51" t="s">
        <v>199</v>
      </c>
      <c r="C51" s="31"/>
      <c r="D51" s="14" t="s">
        <v>121</v>
      </c>
      <c r="E51" s="14">
        <v>64</v>
      </c>
      <c r="F51" s="45">
        <f t="shared" si="3"/>
        <v>77.44</v>
      </c>
    </row>
    <row r="52" spans="1:6" ht="63" x14ac:dyDescent="0.25">
      <c r="A52" s="54" t="s">
        <v>61</v>
      </c>
      <c r="B52" s="36" t="s">
        <v>200</v>
      </c>
      <c r="C52" s="31" t="s">
        <v>193</v>
      </c>
      <c r="D52" s="14"/>
      <c r="E52" s="14"/>
      <c r="F52" s="45"/>
    </row>
    <row r="53" spans="1:6" ht="31.5" x14ac:dyDescent="0.25">
      <c r="A53" s="108" t="s">
        <v>201</v>
      </c>
      <c r="B53" s="52" t="s">
        <v>195</v>
      </c>
      <c r="C53" s="31"/>
      <c r="D53" s="14" t="s">
        <v>121</v>
      </c>
      <c r="E53" s="14">
        <v>55</v>
      </c>
      <c r="F53" s="45">
        <f t="shared" si="3"/>
        <v>66.55</v>
      </c>
    </row>
    <row r="54" spans="1:6" ht="31.5" x14ac:dyDescent="0.25">
      <c r="A54" s="108" t="s">
        <v>202</v>
      </c>
      <c r="B54" s="52" t="s">
        <v>203</v>
      </c>
      <c r="C54" s="31"/>
      <c r="D54" s="14" t="s">
        <v>121</v>
      </c>
      <c r="E54" s="14">
        <v>85</v>
      </c>
      <c r="F54" s="45">
        <f t="shared" si="3"/>
        <v>102.85</v>
      </c>
    </row>
    <row r="55" spans="1:6" ht="31.5" x14ac:dyDescent="0.25">
      <c r="A55" s="108" t="s">
        <v>204</v>
      </c>
      <c r="B55" s="53" t="s">
        <v>205</v>
      </c>
      <c r="C55" s="31"/>
      <c r="D55" s="14" t="s">
        <v>121</v>
      </c>
      <c r="E55" s="14">
        <v>120</v>
      </c>
      <c r="F55" s="45">
        <f t="shared" si="3"/>
        <v>145.19999999999999</v>
      </c>
    </row>
    <row r="56" spans="1:6" ht="31.5" x14ac:dyDescent="0.25">
      <c r="A56" s="108" t="s">
        <v>206</v>
      </c>
      <c r="B56" s="52" t="s">
        <v>199</v>
      </c>
      <c r="C56" s="31" t="s">
        <v>207</v>
      </c>
      <c r="D56" s="14" t="s">
        <v>121</v>
      </c>
      <c r="E56" s="14">
        <v>150</v>
      </c>
      <c r="F56" s="45">
        <f t="shared" si="3"/>
        <v>181.5</v>
      </c>
    </row>
    <row r="57" spans="1:6" ht="60" customHeight="1" x14ac:dyDescent="0.25">
      <c r="A57" s="107" t="s">
        <v>62</v>
      </c>
      <c r="B57" s="22" t="s">
        <v>208</v>
      </c>
      <c r="C57" s="39" t="s">
        <v>238</v>
      </c>
      <c r="D57" s="40" t="s">
        <v>70</v>
      </c>
      <c r="E57" s="14">
        <v>6.79</v>
      </c>
      <c r="F57" s="45">
        <f t="shared" si="3"/>
        <v>8.2200000000000006</v>
      </c>
    </row>
    <row r="58" spans="1:6" ht="30.75" customHeight="1" x14ac:dyDescent="0.25">
      <c r="A58" s="38" t="s">
        <v>95</v>
      </c>
      <c r="B58" s="22" t="s">
        <v>209</v>
      </c>
      <c r="C58" s="31" t="s">
        <v>329</v>
      </c>
      <c r="D58" s="40" t="s">
        <v>148</v>
      </c>
      <c r="E58" s="14">
        <v>1.33</v>
      </c>
      <c r="F58" s="45">
        <f t="shared" si="3"/>
        <v>1.61</v>
      </c>
    </row>
    <row r="59" spans="1:6" s="58" customFormat="1" ht="188.25" customHeight="1" x14ac:dyDescent="0.25">
      <c r="A59" s="107" t="s">
        <v>96</v>
      </c>
      <c r="B59" s="88" t="s">
        <v>233</v>
      </c>
      <c r="C59" s="30" t="s">
        <v>234</v>
      </c>
      <c r="D59" s="27" t="s">
        <v>27</v>
      </c>
      <c r="E59" s="54">
        <v>1975.06</v>
      </c>
      <c r="F59" s="45">
        <f t="shared" si="3"/>
        <v>2389.8200000000002</v>
      </c>
    </row>
    <row r="60" spans="1:6" s="58" customFormat="1" ht="90.75" customHeight="1" x14ac:dyDescent="0.25">
      <c r="A60" s="107" t="s">
        <v>96</v>
      </c>
      <c r="B60" s="88" t="s">
        <v>242</v>
      </c>
      <c r="C60" s="30" t="s">
        <v>250</v>
      </c>
      <c r="D60" s="27" t="s">
        <v>23</v>
      </c>
      <c r="E60" s="104">
        <v>28.46</v>
      </c>
      <c r="F60" s="45">
        <f t="shared" si="3"/>
        <v>34.44</v>
      </c>
    </row>
    <row r="61" spans="1:6" s="58" customFormat="1" ht="60" customHeight="1" x14ac:dyDescent="0.25">
      <c r="A61" s="107" t="s">
        <v>97</v>
      </c>
      <c r="B61" s="55" t="s">
        <v>247</v>
      </c>
      <c r="C61" s="30" t="s">
        <v>251</v>
      </c>
      <c r="D61" s="57" t="s">
        <v>270</v>
      </c>
      <c r="E61" s="104">
        <v>21.35</v>
      </c>
      <c r="F61" s="45">
        <f t="shared" si="3"/>
        <v>25.83</v>
      </c>
    </row>
    <row r="62" spans="1:6" s="58" customFormat="1" ht="61.5" customHeight="1" x14ac:dyDescent="0.25">
      <c r="A62" s="107" t="s">
        <v>98</v>
      </c>
      <c r="B62" s="88" t="s">
        <v>243</v>
      </c>
      <c r="C62" s="30" t="s">
        <v>252</v>
      </c>
      <c r="D62" s="27" t="s">
        <v>15</v>
      </c>
      <c r="E62" s="104">
        <v>26.5</v>
      </c>
      <c r="F62" s="45">
        <f t="shared" si="3"/>
        <v>32.07</v>
      </c>
    </row>
    <row r="63" spans="1:6" s="58" customFormat="1" ht="60.75" customHeight="1" x14ac:dyDescent="0.25">
      <c r="A63" s="113" t="s">
        <v>99</v>
      </c>
      <c r="B63" s="55" t="s">
        <v>253</v>
      </c>
      <c r="C63" s="59"/>
      <c r="D63" s="57" t="s">
        <v>271</v>
      </c>
      <c r="E63" s="104">
        <v>0.25</v>
      </c>
      <c r="F63" s="43">
        <f t="shared" si="3"/>
        <v>0.3</v>
      </c>
    </row>
    <row r="64" spans="1:6" s="58" customFormat="1" ht="68.25" customHeight="1" x14ac:dyDescent="0.25">
      <c r="A64" s="113" t="s">
        <v>100</v>
      </c>
      <c r="B64" s="55" t="s">
        <v>254</v>
      </c>
      <c r="C64" s="102" t="s">
        <v>255</v>
      </c>
      <c r="D64" s="57" t="s">
        <v>15</v>
      </c>
      <c r="E64" s="104">
        <v>56.92</v>
      </c>
      <c r="F64" s="45">
        <f t="shared" si="3"/>
        <v>68.87</v>
      </c>
    </row>
    <row r="65" spans="1:6" s="58" customFormat="1" ht="80.25" customHeight="1" x14ac:dyDescent="0.25">
      <c r="A65" s="113" t="s">
        <v>261</v>
      </c>
      <c r="B65" s="55" t="s">
        <v>244</v>
      </c>
      <c r="C65" s="103" t="s">
        <v>256</v>
      </c>
      <c r="D65" s="57" t="s">
        <v>15</v>
      </c>
      <c r="E65" s="105">
        <v>47.94</v>
      </c>
      <c r="F65" s="45">
        <f t="shared" si="3"/>
        <v>58.01</v>
      </c>
    </row>
    <row r="66" spans="1:6" s="58" customFormat="1" ht="53.25" customHeight="1" x14ac:dyDescent="0.25">
      <c r="A66" s="113" t="s">
        <v>262</v>
      </c>
      <c r="B66" s="55" t="s">
        <v>245</v>
      </c>
      <c r="C66" s="59"/>
      <c r="D66" s="57" t="s">
        <v>15</v>
      </c>
      <c r="E66" s="105">
        <v>7.24</v>
      </c>
      <c r="F66" s="45">
        <f t="shared" si="3"/>
        <v>8.76</v>
      </c>
    </row>
    <row r="67" spans="1:6" s="58" customFormat="1" ht="110.25" customHeight="1" x14ac:dyDescent="0.25">
      <c r="A67" s="113" t="s">
        <v>263</v>
      </c>
      <c r="B67" s="55" t="s">
        <v>257</v>
      </c>
      <c r="C67" s="55" t="s">
        <v>258</v>
      </c>
      <c r="D67" s="57" t="s">
        <v>246</v>
      </c>
      <c r="E67" s="104">
        <v>15.96</v>
      </c>
      <c r="F67" s="45">
        <f t="shared" si="3"/>
        <v>19.309999999999999</v>
      </c>
    </row>
    <row r="68" spans="1:6" s="58" customFormat="1" ht="53.25" customHeight="1" x14ac:dyDescent="0.25">
      <c r="A68" s="113" t="s">
        <v>264</v>
      </c>
      <c r="B68" s="55" t="s">
        <v>249</v>
      </c>
      <c r="C68" s="94" t="s">
        <v>259</v>
      </c>
      <c r="D68" s="57" t="s">
        <v>32</v>
      </c>
      <c r="E68" s="104">
        <v>1.33</v>
      </c>
      <c r="F68" s="45">
        <f t="shared" si="3"/>
        <v>1.61</v>
      </c>
    </row>
    <row r="69" spans="1:6" s="58" customFormat="1" ht="38.25" customHeight="1" x14ac:dyDescent="0.25">
      <c r="A69" s="113" t="s">
        <v>265</v>
      </c>
      <c r="B69" s="55" t="s">
        <v>248</v>
      </c>
      <c r="C69" s="94" t="s">
        <v>260</v>
      </c>
      <c r="D69" s="57" t="s">
        <v>69</v>
      </c>
      <c r="E69" s="104">
        <v>14.23</v>
      </c>
      <c r="F69" s="45">
        <f t="shared" si="3"/>
        <v>17.22</v>
      </c>
    </row>
    <row r="70" spans="1:6" s="58" customFormat="1" ht="45.75" customHeight="1" x14ac:dyDescent="0.25">
      <c r="A70" s="54" t="s">
        <v>266</v>
      </c>
      <c r="B70" s="55" t="s">
        <v>210</v>
      </c>
      <c r="C70" s="112" t="s">
        <v>211</v>
      </c>
      <c r="D70" s="57" t="s">
        <v>212</v>
      </c>
      <c r="E70" s="93">
        <v>3</v>
      </c>
      <c r="F70" s="45">
        <f t="shared" si="3"/>
        <v>3.63</v>
      </c>
    </row>
    <row r="71" spans="1:6" s="58" customFormat="1" ht="35.25" customHeight="1" x14ac:dyDescent="0.25">
      <c r="A71" s="54" t="s">
        <v>267</v>
      </c>
      <c r="B71" s="94" t="s">
        <v>213</v>
      </c>
      <c r="C71" s="94" t="s">
        <v>214</v>
      </c>
      <c r="D71" s="54" t="s">
        <v>215</v>
      </c>
      <c r="E71" s="104">
        <v>1.1000000000000001</v>
      </c>
      <c r="F71" s="45">
        <f t="shared" si="3"/>
        <v>1.33</v>
      </c>
    </row>
    <row r="72" spans="1:6" s="58" customFormat="1" ht="204.75" x14ac:dyDescent="0.25">
      <c r="A72" s="54" t="s">
        <v>268</v>
      </c>
      <c r="B72" s="94" t="s">
        <v>216</v>
      </c>
      <c r="C72" s="94" t="s">
        <v>237</v>
      </c>
      <c r="D72" s="54" t="s">
        <v>217</v>
      </c>
      <c r="E72" s="54">
        <v>1.49</v>
      </c>
      <c r="F72" s="43">
        <f t="shared" si="3"/>
        <v>1.8</v>
      </c>
    </row>
    <row r="73" spans="1:6" s="58" customFormat="1" ht="19.5" customHeight="1" x14ac:dyDescent="0.25">
      <c r="A73" s="16" t="s">
        <v>269</v>
      </c>
      <c r="B73" s="135" t="s">
        <v>218</v>
      </c>
      <c r="C73" s="136"/>
      <c r="D73" s="136"/>
      <c r="E73" s="137"/>
      <c r="F73" s="45"/>
    </row>
    <row r="74" spans="1:6" s="58" customFormat="1" x14ac:dyDescent="0.25">
      <c r="A74" s="114" t="s">
        <v>272</v>
      </c>
      <c r="B74" s="115" t="s">
        <v>219</v>
      </c>
      <c r="C74" s="56"/>
      <c r="D74" s="59"/>
      <c r="E74" s="106"/>
      <c r="F74" s="45"/>
    </row>
    <row r="75" spans="1:6" s="58" customFormat="1" ht="24.95" customHeight="1" x14ac:dyDescent="0.25">
      <c r="A75" s="116" t="s">
        <v>273</v>
      </c>
      <c r="B75" s="106" t="s">
        <v>220</v>
      </c>
      <c r="C75" s="138" t="s">
        <v>221</v>
      </c>
      <c r="D75" s="141" t="s">
        <v>63</v>
      </c>
      <c r="E75" s="106"/>
      <c r="F75" s="45"/>
    </row>
    <row r="76" spans="1:6" s="58" customFormat="1" ht="24.95" customHeight="1" x14ac:dyDescent="0.25">
      <c r="A76" s="116" t="s">
        <v>274</v>
      </c>
      <c r="B76" s="106" t="s">
        <v>222</v>
      </c>
      <c r="C76" s="139"/>
      <c r="D76" s="142"/>
      <c r="E76" s="106"/>
      <c r="F76" s="45"/>
    </row>
    <row r="77" spans="1:6" s="58" customFormat="1" ht="24.95" customHeight="1" x14ac:dyDescent="0.25">
      <c r="A77" s="116" t="s">
        <v>275</v>
      </c>
      <c r="B77" s="106" t="s">
        <v>223</v>
      </c>
      <c r="C77" s="139"/>
      <c r="D77" s="142"/>
      <c r="E77" s="106"/>
      <c r="F77" s="45"/>
    </row>
    <row r="78" spans="1:6" s="58" customFormat="1" ht="24.95" customHeight="1" x14ac:dyDescent="0.25">
      <c r="A78" s="116" t="s">
        <v>276</v>
      </c>
      <c r="B78" s="106" t="s">
        <v>224</v>
      </c>
      <c r="C78" s="139"/>
      <c r="D78" s="142"/>
      <c r="E78" s="106"/>
      <c r="F78" s="45"/>
    </row>
    <row r="79" spans="1:6" s="58" customFormat="1" ht="34.5" customHeight="1" x14ac:dyDescent="0.25">
      <c r="A79" s="116" t="s">
        <v>277</v>
      </c>
      <c r="B79" s="106" t="s">
        <v>225</v>
      </c>
      <c r="C79" s="140"/>
      <c r="D79" s="143"/>
      <c r="E79" s="106"/>
      <c r="F79" s="45"/>
    </row>
    <row r="80" spans="1:6" x14ac:dyDescent="0.25">
      <c r="A80" s="95" t="s">
        <v>278</v>
      </c>
      <c r="B80" s="92" t="s">
        <v>232</v>
      </c>
      <c r="C80" s="61"/>
      <c r="D80" s="60"/>
      <c r="E80" s="60"/>
      <c r="F80" s="45"/>
    </row>
    <row r="81" spans="1:6" s="58" customFormat="1" x14ac:dyDescent="0.25">
      <c r="A81" s="109" t="s">
        <v>279</v>
      </c>
      <c r="B81" s="62" t="s">
        <v>30</v>
      </c>
      <c r="C81" s="62"/>
      <c r="D81" s="62"/>
      <c r="E81" s="62"/>
      <c r="F81" s="45"/>
    </row>
    <row r="82" spans="1:6" s="58" customFormat="1" x14ac:dyDescent="0.25">
      <c r="A82" s="97" t="s">
        <v>280</v>
      </c>
      <c r="B82" s="63" t="s">
        <v>31</v>
      </c>
      <c r="C82" s="110"/>
      <c r="D82" s="65" t="s">
        <v>32</v>
      </c>
      <c r="E82" s="65">
        <v>1.03</v>
      </c>
      <c r="F82" s="45">
        <f t="shared" si="3"/>
        <v>1.25</v>
      </c>
    </row>
    <row r="83" spans="1:6" s="58" customFormat="1" x14ac:dyDescent="0.25">
      <c r="A83" s="97" t="s">
        <v>281</v>
      </c>
      <c r="B83" s="63" t="s">
        <v>64</v>
      </c>
      <c r="C83" s="110"/>
      <c r="D83" s="65" t="s">
        <v>16</v>
      </c>
      <c r="E83" s="65">
        <v>16.579999999999998</v>
      </c>
      <c r="F83" s="45">
        <f t="shared" si="3"/>
        <v>20.059999999999999</v>
      </c>
    </row>
    <row r="84" spans="1:6" s="58" customFormat="1" x14ac:dyDescent="0.25">
      <c r="A84" s="97" t="s">
        <v>282</v>
      </c>
      <c r="B84" s="63" t="s">
        <v>78</v>
      </c>
      <c r="C84" s="110"/>
      <c r="D84" s="65" t="s">
        <v>16</v>
      </c>
      <c r="E84" s="65">
        <v>17.37</v>
      </c>
      <c r="F84" s="45">
        <f t="shared" si="3"/>
        <v>21.02</v>
      </c>
    </row>
    <row r="85" spans="1:6" ht="19.5" customHeight="1" x14ac:dyDescent="0.25">
      <c r="A85" s="98" t="s">
        <v>283</v>
      </c>
      <c r="B85" s="62" t="s">
        <v>33</v>
      </c>
      <c r="C85" s="62"/>
      <c r="D85" s="62"/>
      <c r="E85" s="62"/>
      <c r="F85" s="45"/>
    </row>
    <row r="86" spans="1:6" x14ac:dyDescent="0.25">
      <c r="A86" s="96" t="s">
        <v>284</v>
      </c>
      <c r="B86" s="63" t="s">
        <v>31</v>
      </c>
      <c r="C86" s="100"/>
      <c r="D86" s="65" t="s">
        <v>32</v>
      </c>
      <c r="E86" s="66">
        <v>1.2</v>
      </c>
      <c r="F86" s="45">
        <f t="shared" si="3"/>
        <v>1.45</v>
      </c>
    </row>
    <row r="87" spans="1:6" x14ac:dyDescent="0.25">
      <c r="A87" s="97" t="s">
        <v>285</v>
      </c>
      <c r="B87" s="63" t="s">
        <v>226</v>
      </c>
      <c r="C87" s="100"/>
      <c r="D87" s="65" t="s">
        <v>16</v>
      </c>
      <c r="E87" s="66">
        <v>32.200000000000003</v>
      </c>
      <c r="F87" s="45">
        <f t="shared" si="3"/>
        <v>38.96</v>
      </c>
    </row>
    <row r="88" spans="1:6" x14ac:dyDescent="0.25">
      <c r="A88" s="97" t="s">
        <v>286</v>
      </c>
      <c r="B88" s="63" t="s">
        <v>227</v>
      </c>
      <c r="C88" s="100"/>
      <c r="D88" s="65" t="s">
        <v>16</v>
      </c>
      <c r="E88" s="66">
        <v>27.3</v>
      </c>
      <c r="F88" s="45">
        <f t="shared" si="3"/>
        <v>33.03</v>
      </c>
    </row>
    <row r="89" spans="1:6" x14ac:dyDescent="0.25">
      <c r="A89" s="96" t="s">
        <v>287</v>
      </c>
      <c r="B89" s="63" t="s">
        <v>65</v>
      </c>
      <c r="C89" s="100"/>
      <c r="D89" s="65" t="s">
        <v>16</v>
      </c>
      <c r="E89" s="65">
        <v>23.97</v>
      </c>
      <c r="F89" s="43">
        <f t="shared" ref="F89:F118" si="4">ROUND(E89*1.21,2)</f>
        <v>29</v>
      </c>
    </row>
    <row r="90" spans="1:6" x14ac:dyDescent="0.25">
      <c r="A90" s="98" t="s">
        <v>288</v>
      </c>
      <c r="B90" s="62" t="s">
        <v>35</v>
      </c>
      <c r="C90" s="62"/>
      <c r="D90" s="62"/>
      <c r="E90" s="62"/>
      <c r="F90" s="45"/>
    </row>
    <row r="91" spans="1:6" ht="17.25" customHeight="1" x14ac:dyDescent="0.25">
      <c r="A91" s="96" t="s">
        <v>289</v>
      </c>
      <c r="B91" s="67" t="s">
        <v>31</v>
      </c>
      <c r="C91" s="100"/>
      <c r="D91" s="65" t="s">
        <v>32</v>
      </c>
      <c r="E91" s="66">
        <v>2.9</v>
      </c>
      <c r="F91" s="45">
        <f t="shared" si="4"/>
        <v>3.51</v>
      </c>
    </row>
    <row r="92" spans="1:6" ht="18" customHeight="1" x14ac:dyDescent="0.25">
      <c r="A92" s="96" t="s">
        <v>290</v>
      </c>
      <c r="B92" s="68" t="s">
        <v>79</v>
      </c>
      <c r="C92" s="100"/>
      <c r="D92" s="69" t="s">
        <v>16</v>
      </c>
      <c r="E92" s="69">
        <v>32.549999999999997</v>
      </c>
      <c r="F92" s="45">
        <f t="shared" si="4"/>
        <v>39.39</v>
      </c>
    </row>
    <row r="93" spans="1:6" x14ac:dyDescent="0.25">
      <c r="A93" s="98" t="s">
        <v>291</v>
      </c>
      <c r="B93" s="62" t="s">
        <v>36</v>
      </c>
      <c r="C93" s="62"/>
      <c r="D93" s="62"/>
      <c r="E93" s="62"/>
      <c r="F93" s="45"/>
    </row>
    <row r="94" spans="1:6" x14ac:dyDescent="0.25">
      <c r="A94" s="96" t="s">
        <v>292</v>
      </c>
      <c r="B94" s="70" t="s">
        <v>31</v>
      </c>
      <c r="C94" s="100"/>
      <c r="D94" s="65" t="s">
        <v>34</v>
      </c>
      <c r="E94" s="65">
        <v>1.33</v>
      </c>
      <c r="F94" s="45">
        <f t="shared" si="4"/>
        <v>1.61</v>
      </c>
    </row>
    <row r="95" spans="1:6" x14ac:dyDescent="0.25">
      <c r="A95" s="96" t="s">
        <v>293</v>
      </c>
      <c r="B95" s="63" t="s">
        <v>37</v>
      </c>
      <c r="C95" s="100"/>
      <c r="D95" s="65" t="s">
        <v>16</v>
      </c>
      <c r="E95" s="65">
        <v>31.59</v>
      </c>
      <c r="F95" s="45">
        <f t="shared" si="4"/>
        <v>38.22</v>
      </c>
    </row>
    <row r="96" spans="1:6" x14ac:dyDescent="0.25">
      <c r="A96" s="96" t="s">
        <v>294</v>
      </c>
      <c r="B96" s="63" t="s">
        <v>38</v>
      </c>
      <c r="C96" s="100"/>
      <c r="D96" s="65" t="s">
        <v>32</v>
      </c>
      <c r="E96" s="65">
        <v>2.44</v>
      </c>
      <c r="F96" s="45">
        <f t="shared" si="4"/>
        <v>2.95</v>
      </c>
    </row>
    <row r="97" spans="1:6" x14ac:dyDescent="0.25">
      <c r="A97" s="96" t="s">
        <v>295</v>
      </c>
      <c r="B97" s="63" t="s">
        <v>39</v>
      </c>
      <c r="C97" s="100"/>
      <c r="D97" s="65" t="s">
        <v>16</v>
      </c>
      <c r="E97" s="66">
        <v>36</v>
      </c>
      <c r="F97" s="45">
        <f t="shared" si="4"/>
        <v>43.56</v>
      </c>
    </row>
    <row r="98" spans="1:6" ht="18" customHeight="1" x14ac:dyDescent="0.25">
      <c r="A98" s="98" t="s">
        <v>296</v>
      </c>
      <c r="B98" s="62" t="s">
        <v>40</v>
      </c>
      <c r="C98" s="62"/>
      <c r="D98" s="62"/>
      <c r="E98" s="62"/>
      <c r="F98" s="45"/>
    </row>
    <row r="99" spans="1:6" ht="18" customHeight="1" x14ac:dyDescent="0.25">
      <c r="A99" s="96" t="s">
        <v>297</v>
      </c>
      <c r="B99" s="71" t="s">
        <v>31</v>
      </c>
      <c r="C99" s="100"/>
      <c r="D99" s="65" t="s">
        <v>32</v>
      </c>
      <c r="E99" s="65">
        <v>1.01</v>
      </c>
      <c r="F99" s="45">
        <f t="shared" si="4"/>
        <v>1.22</v>
      </c>
    </row>
    <row r="100" spans="1:6" ht="18" customHeight="1" x14ac:dyDescent="0.25">
      <c r="A100" s="96" t="s">
        <v>298</v>
      </c>
      <c r="B100" s="71" t="s">
        <v>41</v>
      </c>
      <c r="C100" s="100"/>
      <c r="D100" s="65" t="s">
        <v>16</v>
      </c>
      <c r="E100" s="65">
        <v>18.809999999999999</v>
      </c>
      <c r="F100" s="45">
        <f t="shared" si="4"/>
        <v>22.76</v>
      </c>
    </row>
    <row r="101" spans="1:6" ht="30" customHeight="1" x14ac:dyDescent="0.25">
      <c r="A101" s="98" t="s">
        <v>299</v>
      </c>
      <c r="B101" s="72" t="s">
        <v>42</v>
      </c>
      <c r="C101" s="72"/>
      <c r="D101" s="72"/>
      <c r="E101" s="72"/>
      <c r="F101" s="45"/>
    </row>
    <row r="102" spans="1:6" x14ac:dyDescent="0.25">
      <c r="A102" s="96" t="s">
        <v>300</v>
      </c>
      <c r="B102" s="63" t="s">
        <v>31</v>
      </c>
      <c r="C102" s="100"/>
      <c r="D102" s="65" t="s">
        <v>32</v>
      </c>
      <c r="E102" s="65">
        <v>1.24</v>
      </c>
      <c r="F102" s="43">
        <f t="shared" si="4"/>
        <v>1.5</v>
      </c>
    </row>
    <row r="103" spans="1:6" s="17" customFormat="1" ht="16.5" customHeight="1" x14ac:dyDescent="0.25">
      <c r="A103" s="96" t="s">
        <v>301</v>
      </c>
      <c r="B103" s="73" t="s">
        <v>43</v>
      </c>
      <c r="C103" s="101"/>
      <c r="D103" s="69" t="s">
        <v>44</v>
      </c>
      <c r="E103" s="69">
        <v>26.42</v>
      </c>
      <c r="F103" s="45">
        <f t="shared" si="4"/>
        <v>31.97</v>
      </c>
    </row>
    <row r="104" spans="1:6" ht="16.5" customHeight="1" x14ac:dyDescent="0.25">
      <c r="A104" s="98" t="s">
        <v>302</v>
      </c>
      <c r="B104" s="62" t="s">
        <v>45</v>
      </c>
      <c r="C104" s="62"/>
      <c r="D104" s="62"/>
      <c r="E104" s="62"/>
      <c r="F104" s="45"/>
    </row>
    <row r="105" spans="1:6" ht="16.5" customHeight="1" x14ac:dyDescent="0.25">
      <c r="A105" s="96" t="s">
        <v>303</v>
      </c>
      <c r="B105" s="74" t="s">
        <v>31</v>
      </c>
      <c r="C105" s="100"/>
      <c r="D105" s="65" t="s">
        <v>32</v>
      </c>
      <c r="E105" s="65">
        <v>1.41</v>
      </c>
      <c r="F105" s="45">
        <f t="shared" si="4"/>
        <v>1.71</v>
      </c>
    </row>
    <row r="106" spans="1:6" ht="16.5" customHeight="1" x14ac:dyDescent="0.25">
      <c r="A106" s="96" t="s">
        <v>304</v>
      </c>
      <c r="B106" s="63" t="s">
        <v>46</v>
      </c>
      <c r="C106" s="100"/>
      <c r="D106" s="65" t="s">
        <v>16</v>
      </c>
      <c r="E106" s="65">
        <v>24.15</v>
      </c>
      <c r="F106" s="45">
        <f t="shared" si="4"/>
        <v>29.22</v>
      </c>
    </row>
    <row r="107" spans="1:6" ht="15" customHeight="1" x14ac:dyDescent="0.25">
      <c r="A107" s="98" t="s">
        <v>305</v>
      </c>
      <c r="B107" s="62" t="s">
        <v>330</v>
      </c>
      <c r="C107" s="62"/>
      <c r="D107" s="62"/>
      <c r="E107" s="62"/>
      <c r="F107" s="45"/>
    </row>
    <row r="108" spans="1:6" ht="30" customHeight="1" x14ac:dyDescent="0.25">
      <c r="A108" s="96" t="s">
        <v>307</v>
      </c>
      <c r="B108" s="75" t="s">
        <v>31</v>
      </c>
      <c r="C108" s="144" t="s">
        <v>331</v>
      </c>
      <c r="D108" s="69" t="s">
        <v>32</v>
      </c>
      <c r="E108" s="69">
        <v>1.1200000000000001</v>
      </c>
      <c r="F108" s="45">
        <f t="shared" si="4"/>
        <v>1.36</v>
      </c>
    </row>
    <row r="109" spans="1:6" ht="36" customHeight="1" x14ac:dyDescent="0.25">
      <c r="A109" s="96" t="s">
        <v>306</v>
      </c>
      <c r="B109" s="68" t="s">
        <v>79</v>
      </c>
      <c r="C109" s="145"/>
      <c r="D109" s="69" t="s">
        <v>16</v>
      </c>
      <c r="E109" s="69">
        <v>32.39</v>
      </c>
      <c r="F109" s="45">
        <f t="shared" si="4"/>
        <v>39.19</v>
      </c>
    </row>
    <row r="110" spans="1:6" ht="16.5" customHeight="1" x14ac:dyDescent="0.25">
      <c r="A110" s="98" t="s">
        <v>308</v>
      </c>
      <c r="B110" s="76" t="s">
        <v>47</v>
      </c>
      <c r="C110" s="99"/>
      <c r="D110" s="65" t="s">
        <v>16</v>
      </c>
      <c r="E110" s="66">
        <v>18.899999999999999</v>
      </c>
      <c r="F110" s="45">
        <f t="shared" si="4"/>
        <v>22.87</v>
      </c>
    </row>
    <row r="111" spans="1:6" ht="16.5" customHeight="1" x14ac:dyDescent="0.25">
      <c r="A111" s="98" t="s">
        <v>309</v>
      </c>
      <c r="B111" s="77" t="s">
        <v>68</v>
      </c>
      <c r="C111" s="99"/>
      <c r="D111" s="65" t="s">
        <v>16</v>
      </c>
      <c r="E111" s="65">
        <v>15.21</v>
      </c>
      <c r="F111" s="43">
        <f t="shared" si="4"/>
        <v>18.399999999999999</v>
      </c>
    </row>
    <row r="112" spans="1:6" ht="16.5" customHeight="1" x14ac:dyDescent="0.25">
      <c r="A112" s="98" t="s">
        <v>310</v>
      </c>
      <c r="B112" s="77" t="s">
        <v>67</v>
      </c>
      <c r="C112" s="99"/>
      <c r="D112" s="65" t="s">
        <v>16</v>
      </c>
      <c r="E112" s="65">
        <v>15.93</v>
      </c>
      <c r="F112" s="45">
        <f t="shared" si="4"/>
        <v>19.28</v>
      </c>
    </row>
    <row r="113" spans="1:6" ht="28.5" customHeight="1" x14ac:dyDescent="0.25">
      <c r="A113" s="98" t="s">
        <v>311</v>
      </c>
      <c r="B113" s="78" t="s">
        <v>66</v>
      </c>
      <c r="C113" s="99"/>
      <c r="D113" s="69" t="s">
        <v>16</v>
      </c>
      <c r="E113" s="69">
        <v>16.13</v>
      </c>
      <c r="F113" s="45">
        <f t="shared" si="4"/>
        <v>19.52</v>
      </c>
    </row>
    <row r="114" spans="1:6" ht="16.5" customHeight="1" x14ac:dyDescent="0.25">
      <c r="A114" s="98" t="s">
        <v>312</v>
      </c>
      <c r="B114" s="76" t="s">
        <v>228</v>
      </c>
      <c r="C114" s="99"/>
      <c r="D114" s="65" t="s">
        <v>16</v>
      </c>
      <c r="E114" s="65">
        <v>20.36</v>
      </c>
      <c r="F114" s="45">
        <f t="shared" si="4"/>
        <v>24.64</v>
      </c>
    </row>
    <row r="115" spans="1:6" ht="16.5" customHeight="1" x14ac:dyDescent="0.25">
      <c r="A115" s="98" t="s">
        <v>313</v>
      </c>
      <c r="B115" s="76" t="s">
        <v>53</v>
      </c>
      <c r="C115" s="99"/>
      <c r="D115" s="65" t="s">
        <v>16</v>
      </c>
      <c r="E115" s="65">
        <v>15.57</v>
      </c>
      <c r="F115" s="45">
        <f t="shared" si="4"/>
        <v>18.84</v>
      </c>
    </row>
    <row r="116" spans="1:6" ht="16.5" customHeight="1" x14ac:dyDescent="0.25">
      <c r="A116" s="98" t="s">
        <v>314</v>
      </c>
      <c r="B116" s="76" t="s">
        <v>55</v>
      </c>
      <c r="C116" s="99"/>
      <c r="D116" s="65" t="s">
        <v>16</v>
      </c>
      <c r="E116" s="65">
        <v>15.84</v>
      </c>
      <c r="F116" s="45">
        <f t="shared" si="4"/>
        <v>19.170000000000002</v>
      </c>
    </row>
    <row r="117" spans="1:6" ht="16.5" customHeight="1" x14ac:dyDescent="0.25">
      <c r="A117" s="98" t="s">
        <v>315</v>
      </c>
      <c r="B117" s="76" t="s">
        <v>57</v>
      </c>
      <c r="C117" s="99"/>
      <c r="D117" s="65" t="s">
        <v>16</v>
      </c>
      <c r="E117" s="65">
        <v>18.95</v>
      </c>
      <c r="F117" s="45">
        <f t="shared" si="4"/>
        <v>22.93</v>
      </c>
    </row>
    <row r="118" spans="1:6" ht="16.5" customHeight="1" x14ac:dyDescent="0.25">
      <c r="A118" s="98" t="s">
        <v>316</v>
      </c>
      <c r="B118" s="79" t="s">
        <v>59</v>
      </c>
      <c r="C118" s="99"/>
      <c r="D118" s="65" t="s">
        <v>16</v>
      </c>
      <c r="E118" s="65">
        <v>17.78</v>
      </c>
      <c r="F118" s="45">
        <f t="shared" si="4"/>
        <v>21.51</v>
      </c>
    </row>
    <row r="119" spans="1:6" x14ac:dyDescent="0.25">
      <c r="C119" s="80"/>
      <c r="D119" s="64"/>
      <c r="E119" s="64"/>
    </row>
    <row r="120" spans="1:6" s="81" customFormat="1" ht="26.25" customHeight="1" x14ac:dyDescent="0.25">
      <c r="B120" s="82" t="s">
        <v>229</v>
      </c>
      <c r="C120" s="83"/>
      <c r="D120" s="83"/>
      <c r="E120" s="83"/>
      <c r="F120" s="12"/>
    </row>
    <row r="121" spans="1:6" ht="31.5" customHeight="1" x14ac:dyDescent="0.25">
      <c r="A121" s="84" t="s">
        <v>0</v>
      </c>
      <c r="B121" s="129" t="s">
        <v>239</v>
      </c>
      <c r="C121" s="129"/>
      <c r="D121" s="129"/>
      <c r="E121" s="129"/>
    </row>
    <row r="122" spans="1:6" ht="30" customHeight="1" x14ac:dyDescent="0.25">
      <c r="A122" s="84" t="s">
        <v>1</v>
      </c>
      <c r="B122" s="129" t="s">
        <v>236</v>
      </c>
      <c r="C122" s="129"/>
      <c r="D122" s="129"/>
      <c r="E122" s="129"/>
    </row>
    <row r="123" spans="1:6" ht="18" customHeight="1" x14ac:dyDescent="0.25">
      <c r="A123" s="85" t="s">
        <v>2</v>
      </c>
      <c r="B123" s="130" t="s">
        <v>230</v>
      </c>
      <c r="C123" s="130"/>
      <c r="D123" s="130"/>
      <c r="E123" s="130"/>
    </row>
    <row r="124" spans="1:6" s="86" customFormat="1" ht="69" customHeight="1" x14ac:dyDescent="0.25">
      <c r="A124" s="84" t="s">
        <v>3</v>
      </c>
      <c r="B124" s="131" t="s">
        <v>231</v>
      </c>
      <c r="C124" s="131"/>
      <c r="D124" s="131"/>
      <c r="E124" s="131"/>
    </row>
    <row r="125" spans="1:6" ht="33.75" customHeight="1" x14ac:dyDescent="0.25">
      <c r="A125" s="84" t="s">
        <v>4</v>
      </c>
      <c r="B125" s="132" t="s">
        <v>235</v>
      </c>
      <c r="C125" s="132"/>
      <c r="D125" s="132"/>
      <c r="E125" s="132"/>
    </row>
  </sheetData>
  <mergeCells count="16">
    <mergeCell ref="B123:E123"/>
    <mergeCell ref="B124:E124"/>
    <mergeCell ref="B125:E125"/>
    <mergeCell ref="A7:F7"/>
    <mergeCell ref="A18:F18"/>
    <mergeCell ref="A40:F40"/>
    <mergeCell ref="B73:E73"/>
    <mergeCell ref="C75:C79"/>
    <mergeCell ref="D75:D79"/>
    <mergeCell ref="C108:C109"/>
    <mergeCell ref="B121:E121"/>
    <mergeCell ref="A1:E1"/>
    <mergeCell ref="A2:E2"/>
    <mergeCell ref="A3:E3"/>
    <mergeCell ref="C20:C22"/>
    <mergeCell ref="B122:E1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7"/>
  <sheetViews>
    <sheetView workbookViewId="0">
      <selection activeCell="I33" sqref="I33"/>
    </sheetView>
  </sheetViews>
  <sheetFormatPr defaultRowHeight="15" x14ac:dyDescent="0.25"/>
  <cols>
    <col min="1" max="1" width="6.140625" customWidth="1"/>
    <col min="2" max="2" width="13.140625" customWidth="1"/>
    <col min="3" max="3" width="14.140625" customWidth="1"/>
    <col min="4" max="4" width="16.42578125" customWidth="1"/>
    <col min="5" max="5" width="15.5703125" customWidth="1"/>
    <col min="6" max="6" width="17.28515625" customWidth="1"/>
    <col min="7" max="7" width="15.42578125" customWidth="1"/>
  </cols>
  <sheetData>
    <row r="4" spans="2:7" x14ac:dyDescent="0.25">
      <c r="C4" s="148" t="s">
        <v>82</v>
      </c>
      <c r="D4" s="148"/>
      <c r="E4" s="148" t="s">
        <v>84</v>
      </c>
      <c r="F4" s="148"/>
      <c r="G4" s="6" t="s">
        <v>92</v>
      </c>
    </row>
    <row r="5" spans="2:7" x14ac:dyDescent="0.25">
      <c r="C5" s="3" t="s">
        <v>81</v>
      </c>
      <c r="D5" s="3" t="s">
        <v>83</v>
      </c>
      <c r="E5" s="3" t="s">
        <v>81</v>
      </c>
      <c r="F5" s="3" t="s">
        <v>83</v>
      </c>
      <c r="G5" s="9" t="s">
        <v>93</v>
      </c>
    </row>
    <row r="6" spans="2:7" ht="15.75" x14ac:dyDescent="0.25">
      <c r="B6" t="s">
        <v>85</v>
      </c>
      <c r="C6" s="3">
        <v>20</v>
      </c>
      <c r="D6" s="10">
        <v>25</v>
      </c>
      <c r="E6" s="3">
        <f>ROUND(C6*8,0)</f>
        <v>160</v>
      </c>
      <c r="F6" s="3"/>
    </row>
    <row r="7" spans="2:7" ht="15.75" x14ac:dyDescent="0.25">
      <c r="B7" t="s">
        <v>86</v>
      </c>
      <c r="C7" s="3">
        <v>19</v>
      </c>
      <c r="D7" s="10">
        <v>23</v>
      </c>
      <c r="E7" s="3">
        <v>151</v>
      </c>
      <c r="F7" s="3"/>
    </row>
    <row r="8" spans="2:7" ht="15.75" x14ac:dyDescent="0.25">
      <c r="B8" t="s">
        <v>87</v>
      </c>
      <c r="C8" s="3">
        <v>22</v>
      </c>
      <c r="D8" s="10">
        <v>26</v>
      </c>
      <c r="E8" s="3">
        <v>175</v>
      </c>
      <c r="F8" s="3"/>
    </row>
    <row r="9" spans="2:7" ht="15.75" x14ac:dyDescent="0.25">
      <c r="B9" t="s">
        <v>88</v>
      </c>
      <c r="C9" s="3">
        <v>21</v>
      </c>
      <c r="D9" s="10">
        <v>25</v>
      </c>
      <c r="E9" s="3">
        <v>167</v>
      </c>
      <c r="F9" s="3"/>
      <c r="G9" s="11">
        <v>167</v>
      </c>
    </row>
    <row r="10" spans="2:7" ht="15.75" x14ac:dyDescent="0.25">
      <c r="B10" t="s">
        <v>71</v>
      </c>
      <c r="C10" s="3">
        <v>21</v>
      </c>
      <c r="D10" s="10">
        <v>25</v>
      </c>
      <c r="E10" s="3">
        <f t="shared" ref="E10:E16" si="0">ROUND(C10*8,0)</f>
        <v>168</v>
      </c>
      <c r="F10" s="3"/>
      <c r="G10" s="2">
        <v>168</v>
      </c>
    </row>
    <row r="11" spans="2:7" ht="15.75" x14ac:dyDescent="0.25">
      <c r="B11" t="s">
        <v>72</v>
      </c>
      <c r="C11" s="3">
        <v>21</v>
      </c>
      <c r="D11" s="10">
        <v>25</v>
      </c>
      <c r="E11" s="3">
        <v>167</v>
      </c>
      <c r="F11" s="3"/>
      <c r="G11" s="11">
        <v>167</v>
      </c>
    </row>
    <row r="12" spans="2:7" ht="15.75" x14ac:dyDescent="0.25">
      <c r="B12" t="s">
        <v>73</v>
      </c>
      <c r="C12" s="3">
        <v>21</v>
      </c>
      <c r="D12" s="10">
        <v>26</v>
      </c>
      <c r="E12" s="3">
        <v>167</v>
      </c>
      <c r="F12" s="3"/>
      <c r="G12" s="11">
        <v>167</v>
      </c>
    </row>
    <row r="13" spans="2:7" ht="15.75" x14ac:dyDescent="0.25">
      <c r="B13" t="s">
        <v>74</v>
      </c>
      <c r="C13" s="3">
        <v>22</v>
      </c>
      <c r="D13" s="10">
        <v>26</v>
      </c>
      <c r="E13" s="3">
        <f t="shared" si="0"/>
        <v>176</v>
      </c>
      <c r="F13" s="3"/>
      <c r="G13" s="8">
        <v>176</v>
      </c>
    </row>
    <row r="14" spans="2:7" ht="15.75" x14ac:dyDescent="0.25">
      <c r="B14" t="s">
        <v>75</v>
      </c>
      <c r="C14" s="3">
        <v>22</v>
      </c>
      <c r="D14" s="10">
        <v>26</v>
      </c>
      <c r="E14" s="3">
        <f t="shared" si="0"/>
        <v>176</v>
      </c>
      <c r="F14" s="3"/>
      <c r="G14" s="8">
        <v>176</v>
      </c>
    </row>
    <row r="15" spans="2:7" ht="15.75" x14ac:dyDescent="0.25">
      <c r="B15" t="s">
        <v>76</v>
      </c>
      <c r="C15" s="3">
        <v>21</v>
      </c>
      <c r="D15" s="10">
        <v>26</v>
      </c>
      <c r="E15" s="3">
        <f t="shared" si="0"/>
        <v>168</v>
      </c>
      <c r="F15" s="3"/>
      <c r="G15" s="8">
        <v>168</v>
      </c>
    </row>
    <row r="16" spans="2:7" ht="15.75" x14ac:dyDescent="0.25">
      <c r="B16" t="s">
        <v>89</v>
      </c>
      <c r="C16" s="3">
        <v>20</v>
      </c>
      <c r="D16" s="10">
        <v>24</v>
      </c>
      <c r="E16" s="3">
        <f t="shared" si="0"/>
        <v>160</v>
      </c>
      <c r="F16" s="3"/>
    </row>
    <row r="17" spans="2:7" ht="15.75" x14ac:dyDescent="0.25">
      <c r="B17" t="s">
        <v>90</v>
      </c>
      <c r="C17" s="3">
        <v>22</v>
      </c>
      <c r="D17" s="10">
        <v>24</v>
      </c>
      <c r="E17" s="3">
        <v>174</v>
      </c>
      <c r="F17" s="3"/>
    </row>
    <row r="18" spans="2:7" ht="15.75" x14ac:dyDescent="0.25">
      <c r="B18" s="5" t="s">
        <v>91</v>
      </c>
      <c r="C18" s="1">
        <f>SUM(C6:C17)</f>
        <v>252</v>
      </c>
      <c r="D18" s="1">
        <f>SUM(D6:D17)</f>
        <v>301</v>
      </c>
      <c r="E18" s="1">
        <f t="shared" ref="E18:G18" si="1">SUM(E6:E17)</f>
        <v>2009</v>
      </c>
      <c r="F18" s="1">
        <f t="shared" si="1"/>
        <v>0</v>
      </c>
      <c r="G18" s="1">
        <f t="shared" si="1"/>
        <v>1189</v>
      </c>
    </row>
    <row r="19" spans="2:7" x14ac:dyDescent="0.25">
      <c r="C19" s="3"/>
      <c r="D19" s="3"/>
      <c r="E19" s="3"/>
      <c r="F19" s="3"/>
    </row>
    <row r="20" spans="2:7" x14ac:dyDescent="0.25">
      <c r="B20" s="5" t="s">
        <v>94</v>
      </c>
      <c r="C20" s="3">
        <f>ROUND(C18/12,2)</f>
        <v>21</v>
      </c>
      <c r="D20" s="3"/>
      <c r="E20" s="3">
        <f>ROUND(E18/12,2)</f>
        <v>167.42</v>
      </c>
      <c r="F20" s="3"/>
    </row>
    <row r="21" spans="2:7" x14ac:dyDescent="0.25">
      <c r="C21" s="3"/>
      <c r="D21" s="3"/>
      <c r="E21" s="3"/>
      <c r="F21" s="3"/>
    </row>
    <row r="22" spans="2:7" x14ac:dyDescent="0.25">
      <c r="C22" s="3"/>
      <c r="D22" s="3"/>
      <c r="E22" s="3"/>
      <c r="F22" s="3"/>
    </row>
    <row r="23" spans="2:7" x14ac:dyDescent="0.25">
      <c r="C23" s="3"/>
      <c r="D23" s="3"/>
      <c r="E23" s="3"/>
      <c r="F23" s="3"/>
    </row>
    <row r="24" spans="2:7" x14ac:dyDescent="0.25">
      <c r="C24" s="4"/>
      <c r="D24" s="4"/>
      <c r="E24" s="4"/>
      <c r="F24" s="4"/>
    </row>
    <row r="25" spans="2:7" x14ac:dyDescent="0.25">
      <c r="C25" s="4"/>
      <c r="D25" s="4"/>
      <c r="E25" s="4"/>
      <c r="F25" s="4"/>
    </row>
    <row r="26" spans="2:7" x14ac:dyDescent="0.25">
      <c r="C26" s="4"/>
      <c r="D26" s="4"/>
      <c r="E26" s="4"/>
      <c r="F26" s="4"/>
    </row>
    <row r="27" spans="2:7" x14ac:dyDescent="0.25">
      <c r="C27" s="4"/>
      <c r="D27" s="4"/>
      <c r="E27" s="4"/>
      <c r="F27" s="4"/>
    </row>
  </sheetData>
  <mergeCells count="2">
    <mergeCell ref="C4:D4"/>
    <mergeCell ref="E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Įkainiai 2</vt:lpstr>
      <vt:lpstr>LLLL</vt:lpstr>
      <vt:lpstr>Darbo val. skaičius 2021 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Zita-PC</dc:creator>
  <cp:lastModifiedBy>Rimantas Šavelis</cp:lastModifiedBy>
  <cp:lastPrinted>2020-12-09T08:25:48Z</cp:lastPrinted>
  <dcterms:created xsi:type="dcterms:W3CDTF">2019-01-14T16:31:57Z</dcterms:created>
  <dcterms:modified xsi:type="dcterms:W3CDTF">2020-12-09T14:02:19Z</dcterms:modified>
</cp:coreProperties>
</file>