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RIAI\statyba\vazgilevicius\214000000\888888888888\Sprendimas\Sprendimas rugsejis\Derinimui\"/>
    </mc:Choice>
  </mc:AlternateContent>
  <bookViews>
    <workbookView xWindow="0" yWindow="0" windowWidth="20496" windowHeight="7620"/>
  </bookViews>
  <sheets>
    <sheet name="Variantas 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37" i="1" l="1"/>
  <c r="H42" i="1"/>
  <c r="H47" i="1"/>
  <c r="H52" i="1"/>
  <c r="H57" i="1"/>
  <c r="H62" i="1"/>
  <c r="H67" i="1"/>
  <c r="H72" i="1"/>
  <c r="H77" i="1"/>
  <c r="H82" i="1"/>
  <c r="H87" i="1"/>
  <c r="H92" i="1"/>
  <c r="H106" i="1"/>
  <c r="H122" i="1" l="1"/>
  <c r="H125" i="1" l="1"/>
</calcChain>
</file>

<file path=xl/sharedStrings.xml><?xml version="1.0" encoding="utf-8"?>
<sst xmlns="http://schemas.openxmlformats.org/spreadsheetml/2006/main" count="388" uniqueCount="185">
  <si>
    <t>Eil. Nr.</t>
  </si>
  <si>
    <t>Objekto parametrai</t>
  </si>
  <si>
    <t>EINAMIESIEMS TIKSLAMS</t>
  </si>
  <si>
    <t>paprastasis remontas</t>
  </si>
  <si>
    <r>
      <t xml:space="preserve">Pradžia - pabaiga       </t>
    </r>
    <r>
      <rPr>
        <sz val="10"/>
        <color theme="1"/>
        <rFont val="Times New Roman"/>
        <family val="1"/>
        <charset val="186"/>
      </rPr>
      <t/>
    </r>
  </si>
  <si>
    <t>Ilgis, m</t>
  </si>
  <si>
    <t>Plotis, m</t>
  </si>
  <si>
    <t>Darbų ir paslaugų rūšis</t>
  </si>
  <si>
    <t>Skirta lėšų, tūkst. Eur</t>
  </si>
  <si>
    <t>TURTUI ĮSIGYTI</t>
  </si>
  <si>
    <t>Objekto turtui įsigyti vertė,  tūkst.Eur</t>
  </si>
  <si>
    <t>Iš jų turtui (naujai statybai, rekonstravimui), kurio vertė daugiau negu 360 tūkst. Eur, įsigyti</t>
  </si>
  <si>
    <t xml:space="preserve">Inžinierinės paslaugos </t>
  </si>
  <si>
    <t>Alantos seniūnija</t>
  </si>
  <si>
    <t xml:space="preserve">Vietinės reikšmės gatvės, keliai su žvyro ir asfaltbetonio danga </t>
  </si>
  <si>
    <t>Priežiūra (priežiūra žiemą)</t>
  </si>
  <si>
    <t xml:space="preserve">Vietinės reikšmės gatvės, keliai su žvyro danga </t>
  </si>
  <si>
    <t>Priežiūra (kelių profiliavimas greideriu)</t>
  </si>
  <si>
    <t xml:space="preserve">Vietinės reikšmės gatvės, keliai su asfaltbetonio danga </t>
  </si>
  <si>
    <t xml:space="preserve">Priežiūra </t>
  </si>
  <si>
    <t>Priežiūra (žvyravimas, išdaužų vietoje)</t>
  </si>
  <si>
    <t>Balninkų seniūnija</t>
  </si>
  <si>
    <t>Čiulėnų seniūnija</t>
  </si>
  <si>
    <t>Dubingių seniūnija</t>
  </si>
  <si>
    <t>Giedraičių seniūnija</t>
  </si>
  <si>
    <t>Inturkės seniūnija</t>
  </si>
  <si>
    <t>Joniškio seniūnija</t>
  </si>
  <si>
    <t>Luokesos seniūnija</t>
  </si>
  <si>
    <t>Mindūnų seniūnija</t>
  </si>
  <si>
    <t>Suginčių seniūnija</t>
  </si>
  <si>
    <t>Videniškių seniūnija</t>
  </si>
  <si>
    <t>Molėtų miestas</t>
  </si>
  <si>
    <t>Gatvės su žvyro ir asfaltbetonio danga (priežiūra žiemą)</t>
  </si>
  <si>
    <t xml:space="preserve">Gatvės su asfaltbetonio danga </t>
  </si>
  <si>
    <t>Priežiūra</t>
  </si>
  <si>
    <t>Gatvės su žvyro danga (kelių profiliavimas greideriu)</t>
  </si>
  <si>
    <t>Paprastas remontas</t>
  </si>
  <si>
    <t>Molėtų rajonas</t>
  </si>
  <si>
    <t xml:space="preserve"> Kelio ženklai </t>
  </si>
  <si>
    <t>Seniūnijos keliai ir gatvės</t>
  </si>
  <si>
    <t>km.</t>
  </si>
  <si>
    <t>Išdaužų vietoje</t>
  </si>
  <si>
    <t>m2</t>
  </si>
  <si>
    <t>m. kub.</t>
  </si>
  <si>
    <t>Molėtų miesto gatvės</t>
  </si>
  <si>
    <t xml:space="preserve"> m2               . </t>
  </si>
  <si>
    <t>vnt.</t>
  </si>
  <si>
    <t>Rajono vietinės reikšmės keliai ir gatvės</t>
  </si>
  <si>
    <t>9</t>
  </si>
  <si>
    <t>5,5</t>
  </si>
  <si>
    <t>X:602104, Y:6106831- X:602790, Y:6106845</t>
  </si>
  <si>
    <t>X:590820, Y:6121907- X:590708, Y:6122097</t>
  </si>
  <si>
    <t>X:592318, Y:6123598- X:592088, Y:6123844</t>
  </si>
  <si>
    <t>7</t>
  </si>
  <si>
    <t>8</t>
  </si>
  <si>
    <t>10</t>
  </si>
  <si>
    <t>11</t>
  </si>
  <si>
    <t>12</t>
  </si>
  <si>
    <t>inžinerinės paslaugos</t>
  </si>
  <si>
    <t>Molėtų rajono vietinės reikšmės kelių (gatvių) inventorizacija</t>
  </si>
  <si>
    <t>24km</t>
  </si>
  <si>
    <t>priežiūra (kelkraščių priežiūra)</t>
  </si>
  <si>
    <t xml:space="preserve">Seniūnijos keliai ir gatvės </t>
  </si>
  <si>
    <t>720 m</t>
  </si>
  <si>
    <t>2 m</t>
  </si>
  <si>
    <r>
      <t xml:space="preserve">Iš jų eismo saugumo priemonėms </t>
    </r>
    <r>
      <rPr>
        <i/>
        <sz val="12"/>
        <rFont val="Times New Roman"/>
        <family val="1"/>
        <charset val="186"/>
      </rPr>
      <t>(&gt;5%)</t>
    </r>
  </si>
  <si>
    <t>Iš jų eismo saugumo priemonėms</t>
  </si>
  <si>
    <t>Objekto pavadinimas (kelio Nr. ir pavadinimas savivaldybės tarybos patvirtintame vietinės reikšmės kelių sąraše)</t>
  </si>
  <si>
    <t>425;   260</t>
  </si>
  <si>
    <t>Kryptinis pėsčiųjų perėjų apšvietimas Molėtų mieste                 Iš jų:</t>
  </si>
  <si>
    <t xml:space="preserve">X:580133,  Y:6105260- X:580266, Y:6105387. X:580480, Y:6105546- X:580283, Y;6105411; X:580480, Y:6105546; - X:580385, Y:6105785 </t>
  </si>
  <si>
    <t>X:591104, Y:6126238- X:591393, Y:6125903</t>
  </si>
  <si>
    <t>PATVIRTINTA</t>
  </si>
  <si>
    <t>Molėtų rajono  savivaldybės tarybos</t>
  </si>
  <si>
    <t xml:space="preserve">Kapitalinis remontas, Inžinierinės paslaugos </t>
  </si>
  <si>
    <t>470</t>
  </si>
  <si>
    <t>nuo 3,5 iki 4,5</t>
  </si>
  <si>
    <t xml:space="preserve">Rekonsrukcija, Inžinierinės paslaugos </t>
  </si>
  <si>
    <t>X: 590094,
Y: 6122995-   X: 590510, 
Y: 6123026.</t>
  </si>
  <si>
    <t xml:space="preserve">Miesto gatvės su žvyro  danga </t>
  </si>
  <si>
    <t xml:space="preserve">X:601188,        Y: 6123865 </t>
  </si>
  <si>
    <t xml:space="preserve">X: 590565,      Y:6131970 </t>
  </si>
  <si>
    <t xml:space="preserve">X: 590414,      Y: 6132464   </t>
  </si>
  <si>
    <t xml:space="preserve">X: 592119,      Y: 6139979   </t>
  </si>
  <si>
    <t xml:space="preserve">X: 594341,       Y: 6118238 </t>
  </si>
  <si>
    <t xml:space="preserve">X: 596116,       Y: 6119455  </t>
  </si>
  <si>
    <t xml:space="preserve">X:571621,       Y: 6129752 </t>
  </si>
  <si>
    <t xml:space="preserve">X:575157,        Y: 6136928 </t>
  </si>
  <si>
    <t>950</t>
  </si>
  <si>
    <t>4</t>
  </si>
  <si>
    <t>X:590705, Y:6121651- X:589914, Y:6121318</t>
  </si>
  <si>
    <t>Darbo g. M-10 Molėtų m.(statinio unikalus Nr.4400-4467-1672 ir Nr, 4400-4467-1661) rekonstrukcija, projekto vykdymo priežiūra, techninė priežiūra</t>
  </si>
  <si>
    <t>Daubos g. M-13 (statinio unikalus Nr.4400-4121-1596) ir Melioratorių gatvės    (statinio unikalus Nr.4400-4137-1591) dalis Molėtų m. rekonstrukcija, projekto vykdymo priežiūra, techninė priežiūra</t>
  </si>
  <si>
    <t xml:space="preserve">Braškių g. M-9  (statinio unikalus Nr.4400-5384-2270) Molėtų m. kapitalinio remonto  projektas, projekto ekspertizė,  saugaus eismo auditas </t>
  </si>
  <si>
    <t xml:space="preserve"> Klevų g.  Ž-1 Žiūrų k. Luokesos sen</t>
  </si>
  <si>
    <t xml:space="preserve"> Kauno g. Nr. M-32 </t>
  </si>
  <si>
    <t xml:space="preserve">Jaunimo aikštės g. Nr.M-25 </t>
  </si>
  <si>
    <t xml:space="preserve">P. Cvirkos g.Nr. M-55  </t>
  </si>
  <si>
    <t>X:590132,             Y: 6122591.</t>
  </si>
  <si>
    <t xml:space="preserve">Amatų g. Nr.M-3 </t>
  </si>
  <si>
    <t xml:space="preserve">X:589920, Y:6122475.  </t>
  </si>
  <si>
    <t xml:space="preserve">M. Apeikytės g. Nr. M-43 </t>
  </si>
  <si>
    <t>X:589759,  Y:6122304.</t>
  </si>
  <si>
    <t xml:space="preserve">X:581191, Y:6120986- X:581599, Y:6121170; </t>
  </si>
  <si>
    <t>445</t>
  </si>
  <si>
    <t>X:588587, Y:6122225-X:589026, Y:6121826.</t>
  </si>
  <si>
    <t>760</t>
  </si>
  <si>
    <t>Malūno g. M-45 Molėtų m.(statinio unikalus Nr. 4400-3201-3357; Nr.4400-3161-4506 ir Nr, 4400-3201-3368) kapitalinio remonto projektas, projekto ekspertizė, saugaus eismo auditas</t>
  </si>
  <si>
    <t>40</t>
  </si>
  <si>
    <t>6</t>
  </si>
  <si>
    <t>60</t>
  </si>
  <si>
    <t>5,5;           5,5</t>
  </si>
  <si>
    <t xml:space="preserve">Videniškių sen .kelias Vd-28 Videniškiai- Žižmauka   (statinio unikalus Nr.4400-4972-6778) kapitalinio remonto  projektas, projekto ekspertizė,  saugaus eismo auditas </t>
  </si>
  <si>
    <r>
      <t xml:space="preserve">499                                                                                                                                                                                                                                                                                      </t>
    </r>
    <r>
      <rPr>
        <sz val="12"/>
        <color theme="0"/>
        <rFont val="Times New Roman"/>
        <family val="1"/>
        <charset val="186"/>
      </rPr>
      <t>0                                                        00000000000000000 000</t>
    </r>
    <r>
      <rPr>
        <sz val="12"/>
        <rFont val="Times New Roman"/>
        <family val="1"/>
        <charset val="186"/>
      </rPr>
      <t xml:space="preserve">159             </t>
    </r>
    <r>
      <rPr>
        <sz val="12"/>
        <color theme="0"/>
        <rFont val="Times New Roman"/>
        <family val="1"/>
        <charset val="186"/>
      </rPr>
      <t>0</t>
    </r>
    <r>
      <rPr>
        <sz val="12"/>
        <rFont val="Times New Roman"/>
        <family val="1"/>
        <charset val="186"/>
      </rPr>
      <t xml:space="preserve">                           </t>
    </r>
  </si>
  <si>
    <r>
      <rPr>
        <sz val="12"/>
        <rFont val="Times New Roman"/>
        <family val="1"/>
        <charset val="186"/>
      </rPr>
      <t xml:space="preserve">5,5  </t>
    </r>
    <r>
      <rPr>
        <sz val="12"/>
        <color rgb="FFFF0000"/>
        <rFont val="Times New Roman"/>
        <family val="1"/>
        <charset val="186"/>
      </rPr>
      <t xml:space="preserve">         </t>
    </r>
    <r>
      <rPr>
        <sz val="12"/>
        <color theme="0"/>
        <rFont val="Times New Roman"/>
        <family val="1"/>
        <charset val="186"/>
      </rPr>
      <t>0             000000000000000000000 0</t>
    </r>
    <r>
      <rPr>
        <sz val="12"/>
        <rFont val="Times New Roman"/>
        <family val="1"/>
        <charset val="186"/>
      </rPr>
      <t>5,5</t>
    </r>
    <r>
      <rPr>
        <sz val="12"/>
        <color rgb="FFFF0000"/>
        <rFont val="Times New Roman"/>
        <family val="1"/>
        <charset val="186"/>
      </rPr>
      <t xml:space="preserve">              </t>
    </r>
    <r>
      <rPr>
        <sz val="12"/>
        <color theme="0"/>
        <rFont val="Times New Roman"/>
        <family val="1"/>
        <charset val="186"/>
      </rPr>
      <t>0</t>
    </r>
    <r>
      <rPr>
        <sz val="12"/>
        <color rgb="FFFF0000"/>
        <rFont val="Times New Roman"/>
        <family val="1"/>
        <charset val="186"/>
      </rPr>
      <t xml:space="preserve">                </t>
    </r>
  </si>
  <si>
    <t>3</t>
  </si>
  <si>
    <t>5</t>
  </si>
  <si>
    <t>13</t>
  </si>
  <si>
    <t>IŠ VISO</t>
  </si>
  <si>
    <t xml:space="preserve">X:583777,        Y:6135052 </t>
  </si>
  <si>
    <t xml:space="preserve">X:589264,       Y: 6142174 </t>
  </si>
  <si>
    <t xml:space="preserve">X: 582900,        Y: 6127446   </t>
  </si>
  <si>
    <t>1</t>
  </si>
  <si>
    <t>2</t>
  </si>
  <si>
    <t>X:590060, Y:6121904-  X:589943, Y:6121450;    X: 589908, 
Y: 6121300-   X: 589943, 
Y:6121450.</t>
  </si>
  <si>
    <t>Kelio pralaidų paprastasis remontas Molėtų rajono vietiniuose keliuose                Iš jų:</t>
  </si>
  <si>
    <t>Molėtų rajono vietinės reikšmės  keliai</t>
  </si>
  <si>
    <t>11 vnt.</t>
  </si>
  <si>
    <t>90 m.</t>
  </si>
  <si>
    <t xml:space="preserve">Vietinės reikšmės kelias Su-05 Kaniukai- Žibėčiai II Suginčių sen.  </t>
  </si>
  <si>
    <t xml:space="preserve">Vietinės reikšmės kelias Su-44 Verbiškės- Spiečiūnai- Svobiškis Suginčių sen. </t>
  </si>
  <si>
    <t xml:space="preserve"> Bažnyčios g. Sk-6 Skudutiškio k. Suginčių sen.</t>
  </si>
  <si>
    <t>Vietinės reikšmės kelias Mn-13 Mindūnai- Paąžuoliai Mindūnų sen.</t>
  </si>
  <si>
    <t xml:space="preserve">Vietinės reikšmės kelias In-24 Bebrusai- Pagaluonė Inturkės sen.  </t>
  </si>
  <si>
    <t xml:space="preserve">Vietinės reikšmės kelias In-08 Rudesėlė- Andrašiūnai- Gališkės Inturkės sen. </t>
  </si>
  <si>
    <t xml:space="preserve">Vietinės reikšmės kelias Ba-43 Gilužių kaime Balninkų sen.          </t>
  </si>
  <si>
    <t>Rūtų g. B-17 Balninkų mst. Balninkų sen.</t>
  </si>
  <si>
    <t xml:space="preserve">Vietinės reikšmės kelias Al-10 Klabinių k., Alantos sen.                </t>
  </si>
  <si>
    <t xml:space="preserve">Alantėlės g. A-1 Alantos mst. Alantos sen. </t>
  </si>
  <si>
    <t>Iš viso einamiesiems tikslams</t>
  </si>
  <si>
    <t>Priežiūra (žvyravimas išdaužų)</t>
  </si>
  <si>
    <t>Kelių, gatvių automobilių stovėjimo aikštelių horizontalus ženklinimas</t>
  </si>
  <si>
    <t xml:space="preserve">X: 590241, Y:6122838; X:590417,   Y:6122873. </t>
  </si>
  <si>
    <t xml:space="preserve">X: 590127,             Y: 6122600 .     </t>
  </si>
  <si>
    <t xml:space="preserve">Vietinės reikšmės kelias Ču-01 Mindučiai- Drąsėnai Čiulėnų  sen. </t>
  </si>
  <si>
    <t xml:space="preserve">  MOLĖTŲ RAJONO SAVIVALDYBĖS KELIŲ PRIEŽIŪROS IR PLĖTROS PROGRAMOS FINANSAVIMO LĖŠOMIS FINANSUOJAMŲ VIETINĖS REIKŠMĖS VIEŠŲJŲ IR VIDAUS KELIŲ  TIESIMO, TAISYMO (REMONTO), REKONSTRAVIMO, PRIEŽIŪROS, SAUGAUS EISMO SĄLYGŲ UŽTIKRINIMO, ŠIŲ KELIŲ INVENTORIZAVIMO  2020 M. OBJEKTŲ SĄRAŠAS</t>
  </si>
  <si>
    <r>
      <t xml:space="preserve">Iš viso turtui įsigyti </t>
    </r>
    <r>
      <rPr>
        <i/>
        <sz val="12"/>
        <rFont val="Times New Roman"/>
        <family val="1"/>
        <charset val="186"/>
      </rPr>
      <t>(&gt;58%)</t>
    </r>
  </si>
  <si>
    <t xml:space="preserve">  eismo saugumo priemonėms</t>
  </si>
  <si>
    <t>Iš jų:       paprastajam remontui</t>
  </si>
  <si>
    <t xml:space="preserve">2020 m. balandžio 30 d.sprendimu Nr. B1-82    </t>
  </si>
  <si>
    <t>Čiulėnų sen., Levaniškių k. Durių g. Nr. L-2   (statinio unikalus Nr.4400-4872-6978) kapitalinio remonto  projektas, projekto ekspertizė,  saugaus eismo auditas, projekto vykdymo priežiūra, techninė priežiūra</t>
  </si>
  <si>
    <t>Čiulėnų sen. kelias ČU-13  Gulbinė-Šeštokiškės (statinio unikalus Nr.4400-4872-6978) kapitalinio remonto  projektas, projekto ekspertizė, projekto vykdymo priežiūra, saugaus eismo auditas,  kapitalinis remontas,  projekto vykdymo priežiūra, techninė priežiūra.</t>
  </si>
  <si>
    <t>Giedraičių sen.,Giedraičių mst. Kementos g.  Nr. G-9 (statinio unikalūs Nr.4400-4560-0340, Nr.4400-4560-0440) ir Giedraičių sen.,Giedraičių mst. Naujoji g. Nr. G-7 (statinio unikalus Nr.4400-4523-8772)  kapitalinio remonto projektas, projekto ekspertizė, saugaus eismo auditas, kapitalinis remontas,  projekto vykdymo priežiūra, techninė priežiūra.</t>
  </si>
  <si>
    <t>Molėtų m. Kiemo g. Nr. M-34  (statinio unikalus Nr.4400-3155-0077) kapitalinio remonto projektas, projekto ekspertizė,  saugaus eismo auditas,  kapitalinis remontas,  projekto vykdymo priežiūra, techninė priežiūra.</t>
  </si>
  <si>
    <t>Joniškio sen. kelias Jo-13 Gackiškiai-Graužiniai-Joniškis (statinio unikalus Nr.4400-4523-8737), kapitalinio remonto projektas, projekto ekspertizė, projekto vykdymo priežiūra, saugaus eismo auditas,  kapitalinis remontas,  projekto vykdymo priežiūra, techninė priežiūra..</t>
  </si>
  <si>
    <t>5,0</t>
  </si>
  <si>
    <t>Vietinės reikšmės viešasis kelias Mn 09 Mindūnai-Kamužė, kapitalinio remonto projektas, projekto ekspertizė, projekto vykdymo priežiūra, saugaus eismo auditas,  kapitalinis remontas,  projekto vykdymo priežiūra, techninė priežiūra..</t>
  </si>
  <si>
    <t>X: 582008 
Y: 6135766-   X: 582013 
Y: 6135881.    X: 582111 
Y: 6135852-   X: 582125 
Y: 6135867.</t>
  </si>
  <si>
    <r>
      <t xml:space="preserve">245                 </t>
    </r>
    <r>
      <rPr>
        <sz val="12"/>
        <color theme="0"/>
        <rFont val="Times New Roman"/>
        <family val="1"/>
        <charset val="186"/>
      </rPr>
      <t>0            00000000000000000</t>
    </r>
    <r>
      <rPr>
        <sz val="12"/>
        <color theme="1"/>
        <rFont val="Times New Roman"/>
        <family val="1"/>
        <charset val="186"/>
      </rPr>
      <t xml:space="preserve">  22            </t>
    </r>
    <r>
      <rPr>
        <sz val="12"/>
        <color theme="0"/>
        <rFont val="Times New Roman"/>
        <family val="1"/>
        <charset val="186"/>
      </rPr>
      <t xml:space="preserve">   0</t>
    </r>
    <r>
      <rPr>
        <sz val="12"/>
        <color theme="1"/>
        <rFont val="Times New Roman"/>
        <family val="1"/>
        <charset val="186"/>
      </rPr>
      <t xml:space="preserve">                           </t>
    </r>
  </si>
  <si>
    <r>
      <t xml:space="preserve">5,5           </t>
    </r>
    <r>
      <rPr>
        <sz val="12"/>
        <color theme="0"/>
        <rFont val="Times New Roman"/>
        <family val="1"/>
        <charset val="186"/>
      </rPr>
      <t>0             000000000000000000000</t>
    </r>
    <r>
      <rPr>
        <sz val="12"/>
        <color theme="1"/>
        <rFont val="Times New Roman"/>
        <family val="1"/>
        <charset val="186"/>
      </rPr>
      <t xml:space="preserve">5,5              </t>
    </r>
    <r>
      <rPr>
        <sz val="12"/>
        <color theme="0"/>
        <rFont val="Times New Roman"/>
        <family val="1"/>
        <charset val="186"/>
      </rPr>
      <t xml:space="preserve">0 </t>
    </r>
    <r>
      <rPr>
        <sz val="12"/>
        <color theme="1"/>
        <rFont val="Times New Roman"/>
        <family val="1"/>
        <charset val="186"/>
      </rPr>
      <t xml:space="preserve">               </t>
    </r>
  </si>
  <si>
    <t>Turgaus a. gatvės  (statinio unikalus Nr.4400-4854-8090) ir Bažnyčios g. (statinio unikalus Nr.4400-4803-1338) dalies Alantos mst. Molėtų r. sav. rekonstrukcija, projekto vykdymo priežiūra, techninė priežiūra</t>
  </si>
  <si>
    <t>Įvažiavimas prie  Sporto g. 36 Sp-1 Molėtų m. .</t>
  </si>
  <si>
    <t>m</t>
  </si>
  <si>
    <t>Paprastas remontas, Inžinierinės paslaugos</t>
  </si>
  <si>
    <t>Graužinių g. M-20 Molėtų m.</t>
  </si>
  <si>
    <t>Iš jų  eismo saugumo priemonės</t>
  </si>
  <si>
    <t>235</t>
  </si>
  <si>
    <t>X:590049, Y:6121832-X:590239, Y:6121704</t>
  </si>
  <si>
    <t xml:space="preserve">Nauja statyba, Inžinierinės paslaugos </t>
  </si>
  <si>
    <t>Smilgų g. Molėtų mieste  (statinio unikalus Nr.4400-4789-0686) nauja statyba, projekto vykdymo priežiūra, techninė priežiūra</t>
  </si>
  <si>
    <t>(Molėtų rajono savivaldybės tarybos</t>
  </si>
  <si>
    <t xml:space="preserve">2020 m.                                           d. sprendimo       </t>
  </si>
  <si>
    <t>Nr.B1-                            redakcija)</t>
  </si>
  <si>
    <t>X:599385, Y:6122840- X:599048, Y:6121769.</t>
  </si>
  <si>
    <t>1540</t>
  </si>
  <si>
    <t xml:space="preserve">PRIE 2020 m. gegužės 21 d. FINANSAVIMO SUTARTIES Nr. S-535 </t>
  </si>
  <si>
    <t>Įvažiavimas prie  Vyturio g. 4 Vy-1 Molėtų m. kapitalinio remonto projektas, projekto ekspertizė, saugaus eismo auditas</t>
  </si>
  <si>
    <t xml:space="preserve">X:590976, Y:6121941-X:591015, Y:6121897. </t>
  </si>
  <si>
    <t>14</t>
  </si>
  <si>
    <t xml:space="preserve">X:596574, Y:6134743-X:596478, Y:6135036 </t>
  </si>
  <si>
    <t>408</t>
  </si>
  <si>
    <t>4,5</t>
  </si>
  <si>
    <t>15</t>
  </si>
  <si>
    <r>
      <t>Suginčių seniūnijos Suginčių kaimo Pievų gatvė (S-6)</t>
    </r>
    <r>
      <rPr>
        <b/>
        <sz val="14"/>
        <color rgb="FFFF0000"/>
        <rFont val="Times New Roman"/>
        <family val="1"/>
        <charset val="186"/>
      </rPr>
      <t xml:space="preserve"> </t>
    </r>
    <r>
      <rPr>
        <sz val="12"/>
        <rFont val="Times New Roman"/>
        <family val="1"/>
        <charset val="186"/>
      </rPr>
      <t>(statinio unikalus Nr.4400-5522-6929  )</t>
    </r>
    <r>
      <rPr>
        <b/>
        <sz val="14"/>
        <color rgb="FFFF0000"/>
        <rFont val="Times New Roman"/>
        <family val="1"/>
        <charset val="186"/>
      </rPr>
      <t xml:space="preserve"> </t>
    </r>
    <r>
      <rPr>
        <sz val="12"/>
        <rFont val="Times New Roman"/>
        <family val="1"/>
        <charset val="186"/>
      </rPr>
      <t>techninė priežiūra</t>
    </r>
  </si>
  <si>
    <t xml:space="preserve">Rekonstrukcija, Inžinierinės paslaugos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</si>
</sst>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000_);_(* \(#,##0.000\);_(* &quot;-&quot;??_);_(@_)"/>
    <numFmt numFmtId="167" formatCode="_(* #,##0.00_);_(* \(#,##0.00\);_(* &quot;-&quot;??_);_(@_)"/>
  </numFmts>
  <fonts count="23" x14ac:knownFonts="1">
    <font>
      <sz val="11"/>
      <color theme="1"/>
      <name val="Calibri"/>
      <family val="2"/>
      <charset val="186"/>
      <scheme val="minor"/>
    </font>
    <font>
      <sz val="10"/>
      <color theme="1"/>
      <name val="Times New Roman"/>
      <family val="1"/>
      <charset val="186"/>
    </font>
    <font>
      <sz val="12"/>
      <name val="Times New Roman"/>
      <family val="1"/>
      <charset val="186"/>
    </font>
    <font>
      <i/>
      <sz val="10"/>
      <color rgb="FFFF0000"/>
      <name val="Times New Roman"/>
      <family val="1"/>
      <charset val="186"/>
    </font>
    <font>
      <sz val="10"/>
      <name val="Times New Roman"/>
      <family val="1"/>
      <charset val="186"/>
    </font>
    <font>
      <b/>
      <sz val="12"/>
      <name val="Times New Roman"/>
      <family val="1"/>
      <charset val="186"/>
    </font>
    <font>
      <b/>
      <i/>
      <sz val="12"/>
      <name val="Times New Roman"/>
      <family val="1"/>
      <charset val="186"/>
    </font>
    <font>
      <i/>
      <sz val="12"/>
      <name val="Times New Roman"/>
      <family val="1"/>
      <charset val="186"/>
    </font>
    <font>
      <sz val="12"/>
      <color rgb="FFFF0000"/>
      <name val="Times New Roman"/>
      <family val="1"/>
      <charset val="186"/>
    </font>
    <font>
      <sz val="12"/>
      <color theme="1"/>
      <name val="Times New Roman"/>
      <family val="1"/>
      <charset val="186"/>
    </font>
    <font>
      <sz val="12"/>
      <color theme="0"/>
      <name val="Times New Roman"/>
      <family val="1"/>
      <charset val="186"/>
    </font>
    <font>
      <sz val="11"/>
      <color theme="1"/>
      <name val="Calibri"/>
      <family val="2"/>
      <charset val="186"/>
      <scheme val="minor"/>
    </font>
    <font>
      <i/>
      <sz val="8"/>
      <color theme="1"/>
      <name val="Times New Roman"/>
      <family val="1"/>
      <charset val="186"/>
    </font>
    <font>
      <b/>
      <sz val="12"/>
      <color rgb="FFC00000"/>
      <name val="Times New Roman"/>
      <family val="1"/>
      <charset val="186"/>
    </font>
    <font>
      <sz val="12"/>
      <name val="Arial"/>
      <family val="2"/>
      <charset val="186"/>
    </font>
    <font>
      <b/>
      <i/>
      <u/>
      <sz val="12"/>
      <name val="Arial"/>
      <family val="2"/>
      <charset val="186"/>
    </font>
    <font>
      <sz val="12"/>
      <color rgb="FFCC00CC"/>
      <name val="Times New Roman"/>
      <family val="1"/>
      <charset val="186"/>
    </font>
    <font>
      <sz val="11"/>
      <name val="Calibri"/>
      <family val="2"/>
      <charset val="186"/>
      <scheme val="minor"/>
    </font>
    <font>
      <sz val="18"/>
      <color rgb="FFFF0000"/>
      <name val="Times New Roman"/>
      <family val="1"/>
      <charset val="186"/>
    </font>
    <font>
      <b/>
      <sz val="12"/>
      <color rgb="FFCC00CC"/>
      <name val="Times New Roman"/>
      <family val="1"/>
      <charset val="186"/>
    </font>
    <font>
      <sz val="12"/>
      <color rgb="FFC00000"/>
      <name val="Times New Roman"/>
      <family val="1"/>
      <charset val="186"/>
    </font>
    <font>
      <b/>
      <sz val="16"/>
      <color rgb="FFFF0000"/>
      <name val="Times New Roman"/>
      <family val="1"/>
      <charset val="186"/>
    </font>
    <font>
      <b/>
      <sz val="14"/>
      <color rgb="FFFF0000"/>
      <name val="Times New Roman"/>
      <family val="1"/>
      <charset val="186"/>
    </font>
  </fonts>
  <fills count="3">
    <fill>
      <patternFill patternType="none"/>
    </fill>
    <fill>
      <patternFill patternType="gray125"/>
    </fill>
    <fill>
      <patternFill patternType="solid">
        <fgColor indexed="9"/>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bottom/>
      <diagonal/>
    </border>
    <border>
      <left/>
      <right style="thin">
        <color indexed="64"/>
      </right>
      <top/>
      <bottom/>
      <diagonal/>
    </border>
    <border>
      <left/>
      <right/>
      <top/>
      <bottom style="thin">
        <color auto="1"/>
      </bottom>
      <diagonal/>
    </border>
    <border>
      <left/>
      <right style="medium">
        <color indexed="64"/>
      </right>
      <top/>
      <bottom/>
      <diagonal/>
    </border>
  </borders>
  <cellStyleXfs count="3">
    <xf numFmtId="0" fontId="0" fillId="0" borderId="0"/>
    <xf numFmtId="164" fontId="11" fillId="0" borderId="0" applyFont="0" applyFill="0" applyBorder="0" applyAlignment="0" applyProtection="0"/>
    <xf numFmtId="164" fontId="11" fillId="0" borderId="0" applyFont="0" applyFill="0" applyBorder="0" applyAlignment="0" applyProtection="0"/>
  </cellStyleXfs>
  <cellXfs count="256">
    <xf numFmtId="0" fontId="0" fillId="0" borderId="0" xfId="0"/>
    <xf numFmtId="0" fontId="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65" fontId="2" fillId="0" borderId="0" xfId="0" applyNumberFormat="1" applyFont="1"/>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5" fillId="0" borderId="0" xfId="0" applyFont="1" applyBorder="1" applyAlignment="1">
      <alignment horizontal="center"/>
    </xf>
    <xf numFmtId="0" fontId="2" fillId="0" borderId="0" xfId="0" applyFont="1"/>
    <xf numFmtId="0" fontId="2" fillId="0" borderId="27" xfId="0" applyFont="1" applyBorder="1" applyAlignment="1">
      <alignment horizontal="center" vertical="center" wrapText="1"/>
    </xf>
    <xf numFmtId="0" fontId="2" fillId="0" borderId="0" xfId="0" applyFont="1" applyAlignment="1">
      <alignment horizontal="center" vertical="center"/>
    </xf>
    <xf numFmtId="1" fontId="2" fillId="0" borderId="25"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xf numFmtId="0" fontId="2" fillId="0" borderId="0" xfId="0" applyFont="1" applyProtection="1">
      <protection locked="0"/>
    </xf>
    <xf numFmtId="0" fontId="2" fillId="0" borderId="0" xfId="0" applyFont="1"/>
    <xf numFmtId="0" fontId="9" fillId="0" borderId="0" xfId="0" applyFont="1"/>
    <xf numFmtId="0" fontId="13" fillId="0" borderId="0" xfId="0" applyFont="1"/>
    <xf numFmtId="165" fontId="13" fillId="0" borderId="0" xfId="0" applyNumberFormat="1" applyFont="1"/>
    <xf numFmtId="49" fontId="2" fillId="0" borderId="10" xfId="0" applyNumberFormat="1" applyFont="1" applyBorder="1" applyAlignment="1">
      <alignment horizontal="right" vertical="center"/>
    </xf>
    <xf numFmtId="0" fontId="2" fillId="0" borderId="11" xfId="0" applyFont="1" applyBorder="1" applyAlignment="1">
      <alignment horizontal="center" vertical="center" wrapText="1"/>
    </xf>
    <xf numFmtId="0" fontId="5" fillId="0" borderId="4" xfId="0" applyNumberFormat="1" applyFont="1" applyBorder="1" applyAlignment="1">
      <alignment horizontal="center" vertical="top"/>
    </xf>
    <xf numFmtId="0" fontId="5" fillId="0" borderId="12" xfId="0" applyNumberFormat="1" applyFont="1" applyBorder="1" applyAlignment="1">
      <alignment horizontal="center" vertical="top" wrapText="1"/>
    </xf>
    <xf numFmtId="0" fontId="14" fillId="0" borderId="10" xfId="0" applyFont="1" applyBorder="1" applyAlignment="1">
      <alignment horizontal="center" vertical="top"/>
    </xf>
    <xf numFmtId="0" fontId="2" fillId="0" borderId="4" xfId="0" applyNumberFormat="1" applyFont="1" applyBorder="1" applyAlignment="1" applyProtection="1">
      <alignment horizontal="center" vertical="top"/>
      <protection locked="0"/>
    </xf>
    <xf numFmtId="0" fontId="2" fillId="0" borderId="5" xfId="0" applyNumberFormat="1" applyFont="1" applyBorder="1" applyAlignment="1" applyProtection="1">
      <alignment vertical="top" wrapText="1"/>
      <protection locked="0"/>
    </xf>
    <xf numFmtId="0" fontId="2" fillId="0" borderId="5" xfId="0" applyNumberFormat="1" applyFont="1" applyBorder="1" applyAlignment="1" applyProtection="1">
      <alignment horizontal="center" vertical="top" wrapText="1"/>
      <protection locked="0"/>
    </xf>
    <xf numFmtId="0" fontId="5" fillId="0" borderId="17" xfId="0" applyNumberFormat="1" applyFont="1" applyBorder="1" applyAlignment="1">
      <alignment horizontal="center" vertical="top"/>
    </xf>
    <xf numFmtId="0" fontId="5" fillId="0" borderId="18" xfId="0" applyNumberFormat="1" applyFont="1" applyBorder="1" applyAlignment="1">
      <alignment horizontal="center" vertical="top" wrapText="1"/>
    </xf>
    <xf numFmtId="0" fontId="14" fillId="0" borderId="34" xfId="0" applyFont="1" applyBorder="1" applyAlignment="1">
      <alignment horizontal="center" vertical="top"/>
    </xf>
    <xf numFmtId="0" fontId="5" fillId="0" borderId="4" xfId="0" applyNumberFormat="1" applyFont="1" applyBorder="1" applyAlignment="1" applyProtection="1">
      <alignment horizontal="center" vertical="top"/>
      <protection locked="0"/>
    </xf>
    <xf numFmtId="0" fontId="5" fillId="0" borderId="12" xfId="0" applyNumberFormat="1" applyFont="1" applyBorder="1" applyAlignment="1" applyProtection="1">
      <alignment horizontal="center" wrapText="1"/>
      <protection locked="0"/>
    </xf>
    <xf numFmtId="0" fontId="14" fillId="0" borderId="10" xfId="0" applyFont="1" applyBorder="1" applyAlignment="1">
      <alignment horizontal="center"/>
    </xf>
    <xf numFmtId="0" fontId="2" fillId="0" borderId="4" xfId="0" applyFont="1" applyBorder="1" applyAlignment="1">
      <alignment horizontal="center" vertical="top"/>
    </xf>
    <xf numFmtId="0" fontId="2" fillId="0" borderId="32" xfId="0" applyNumberFormat="1" applyFont="1" applyBorder="1" applyAlignment="1" applyProtection="1">
      <alignment horizontal="center" vertical="top" wrapText="1"/>
      <protection locked="0"/>
    </xf>
    <xf numFmtId="0" fontId="15" fillId="0" borderId="0" xfId="0" applyFont="1" applyBorder="1"/>
    <xf numFmtId="0" fontId="14" fillId="0" borderId="11" xfId="0" applyFont="1" applyBorder="1" applyAlignment="1">
      <alignment horizontal="center" vertical="top"/>
    </xf>
    <xf numFmtId="0" fontId="2" fillId="0" borderId="12" xfId="0" applyNumberFormat="1" applyFont="1" applyBorder="1" applyAlignment="1" applyProtection="1">
      <alignment horizontal="right" vertical="top"/>
      <protection locked="0"/>
    </xf>
    <xf numFmtId="0" fontId="2" fillId="0" borderId="11" xfId="0" applyNumberFormat="1" applyFont="1" applyBorder="1" applyAlignment="1" applyProtection="1">
      <alignment horizontal="left" vertical="top" wrapText="1"/>
      <protection locked="0"/>
    </xf>
    <xf numFmtId="167" fontId="2" fillId="2" borderId="8" xfId="1" applyNumberFormat="1" applyFont="1" applyFill="1" applyBorder="1" applyAlignment="1" applyProtection="1">
      <alignment vertical="top" wrapText="1"/>
      <protection locked="0"/>
    </xf>
    <xf numFmtId="0" fontId="2" fillId="0" borderId="19" xfId="0" applyNumberFormat="1" applyFont="1" applyBorder="1" applyAlignment="1" applyProtection="1">
      <alignment horizontal="left" vertical="top" wrapText="1"/>
      <protection locked="0"/>
    </xf>
    <xf numFmtId="0" fontId="14" fillId="0" borderId="19" xfId="0" applyFont="1" applyBorder="1" applyAlignment="1">
      <alignment horizontal="center" vertical="top"/>
    </xf>
    <xf numFmtId="0" fontId="2" fillId="0" borderId="11" xfId="0" applyNumberFormat="1" applyFont="1" applyBorder="1" applyAlignment="1" applyProtection="1">
      <alignment horizontal="left" vertical="top"/>
      <protection locked="0"/>
    </xf>
    <xf numFmtId="0" fontId="14" fillId="0" borderId="11" xfId="0" applyFont="1" applyBorder="1" applyAlignment="1">
      <alignment horizontal="center"/>
    </xf>
    <xf numFmtId="0" fontId="2" fillId="0" borderId="6" xfId="0" applyNumberFormat="1" applyFont="1" applyBorder="1" applyAlignment="1" applyProtection="1">
      <alignment horizontal="center" vertical="top" wrapText="1"/>
      <protection locked="0"/>
    </xf>
    <xf numFmtId="0" fontId="2" fillId="0" borderId="0" xfId="0" applyFont="1" applyAlignment="1">
      <alignment wrapText="1"/>
    </xf>
    <xf numFmtId="0" fontId="2" fillId="0" borderId="10" xfId="0" applyFont="1" applyBorder="1" applyAlignment="1">
      <alignment horizontal="right" vertical="center"/>
    </xf>
    <xf numFmtId="0" fontId="2"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0" xfId="0" applyFont="1" applyBorder="1" applyAlignment="1">
      <alignment horizontal="center" vertical="top"/>
    </xf>
    <xf numFmtId="0" fontId="2" fillId="0" borderId="4" xfId="0" applyNumberFormat="1" applyFont="1" applyBorder="1" applyAlignment="1" applyProtection="1">
      <alignment horizontal="center" vertical="top" wrapText="1"/>
      <protection locked="0"/>
    </xf>
    <xf numFmtId="0" fontId="2" fillId="0" borderId="12" xfId="0" applyNumberFormat="1" applyFont="1" applyBorder="1" applyAlignment="1" applyProtection="1">
      <alignment horizontal="right" vertical="top" wrapText="1"/>
      <protection locked="0"/>
    </xf>
    <xf numFmtId="0" fontId="12" fillId="0" borderId="10" xfId="0" applyFont="1" applyBorder="1" applyAlignment="1">
      <alignment horizontal="center" vertical="top"/>
    </xf>
    <xf numFmtId="0" fontId="14" fillId="0" borderId="0" xfId="0" applyFont="1" applyBorder="1" applyAlignment="1">
      <alignment horizontal="center"/>
    </xf>
    <xf numFmtId="4" fontId="5" fillId="0" borderId="40" xfId="0" applyNumberFormat="1" applyFont="1" applyFill="1" applyBorder="1" applyAlignment="1" applyProtection="1">
      <alignment horizontal="right"/>
    </xf>
    <xf numFmtId="4" fontId="5" fillId="0" borderId="48" xfId="0" applyNumberFormat="1" applyFont="1" applyFill="1" applyBorder="1" applyAlignment="1" applyProtection="1">
      <alignment horizontal="right"/>
    </xf>
    <xf numFmtId="0" fontId="2" fillId="0" borderId="0" xfId="0" applyFont="1"/>
    <xf numFmtId="0" fontId="16" fillId="0" borderId="0" xfId="0" applyFont="1" applyAlignment="1">
      <alignment horizontal="left"/>
    </xf>
    <xf numFmtId="0" fontId="2" fillId="0" borderId="0" xfId="0" applyFont="1"/>
    <xf numFmtId="0" fontId="2" fillId="0" borderId="0" xfId="0" applyFont="1" applyAlignment="1">
      <alignment horizontal="left"/>
    </xf>
    <xf numFmtId="165" fontId="2" fillId="0" borderId="0" xfId="0" applyNumberFormat="1" applyFont="1" applyAlignment="1">
      <alignment horizontal="left"/>
    </xf>
    <xf numFmtId="0" fontId="2" fillId="0" borderId="0" xfId="0" applyFont="1"/>
    <xf numFmtId="0" fontId="2" fillId="0" borderId="12" xfId="0" applyFont="1" applyBorder="1" applyAlignment="1">
      <alignment horizontal="center" vertical="top" wrapText="1"/>
    </xf>
    <xf numFmtId="166" fontId="10" fillId="2" borderId="7" xfId="1" applyNumberFormat="1" applyFont="1" applyFill="1" applyBorder="1" applyAlignment="1">
      <alignment horizontal="center" vertical="top" wrapText="1"/>
    </xf>
    <xf numFmtId="166" fontId="10" fillId="2" borderId="8" xfId="1" applyNumberFormat="1" applyFont="1" applyFill="1" applyBorder="1" applyAlignment="1">
      <alignment horizontal="center" vertical="top" wrapText="1"/>
    </xf>
    <xf numFmtId="167" fontId="10" fillId="2" borderId="8" xfId="1" applyNumberFormat="1" applyFont="1" applyFill="1" applyBorder="1" applyAlignment="1">
      <alignment horizontal="center" vertical="top" wrapText="1"/>
    </xf>
    <xf numFmtId="166" fontId="10" fillId="2" borderId="8" xfId="1" applyNumberFormat="1" applyFont="1" applyFill="1" applyBorder="1" applyAlignment="1" applyProtection="1">
      <alignment vertical="top" wrapText="1"/>
      <protection locked="0"/>
    </xf>
    <xf numFmtId="0" fontId="2" fillId="0" borderId="33" xfId="0" applyNumberFormat="1" applyFont="1" applyFill="1" applyBorder="1" applyAlignment="1" applyProtection="1">
      <alignment horizontal="right" vertical="top" wrapText="1"/>
      <protection locked="0"/>
    </xf>
    <xf numFmtId="0" fontId="2" fillId="0" borderId="44" xfId="0" applyNumberFormat="1" applyFont="1" applyBorder="1" applyAlignment="1" applyProtection="1">
      <alignment horizontal="left" vertical="top" wrapText="1"/>
      <protection locked="0"/>
    </xf>
    <xf numFmtId="0" fontId="2" fillId="0" borderId="53" xfId="0" applyNumberFormat="1" applyFont="1" applyFill="1" applyBorder="1" applyAlignment="1" applyProtection="1">
      <alignment horizontal="right" vertical="top" wrapText="1"/>
      <protection locked="0"/>
    </xf>
    <xf numFmtId="0" fontId="2" fillId="0" borderId="54" xfId="0" applyNumberFormat="1" applyFont="1" applyBorder="1" applyAlignment="1" applyProtection="1">
      <alignment horizontal="left" vertical="top" wrapText="1"/>
      <protection locked="0"/>
    </xf>
    <xf numFmtId="0" fontId="2" fillId="0" borderId="18" xfId="0" applyNumberFormat="1" applyFont="1" applyFill="1" applyBorder="1" applyAlignment="1" applyProtection="1">
      <alignment horizontal="right" vertical="top" wrapText="1"/>
      <protection locked="0"/>
    </xf>
    <xf numFmtId="0" fontId="2" fillId="0" borderId="5" xfId="0" applyFont="1" applyBorder="1" applyAlignment="1">
      <alignment vertical="center" wrapText="1"/>
    </xf>
    <xf numFmtId="0" fontId="14" fillId="0" borderId="39" xfId="0" applyFont="1" applyBorder="1" applyAlignment="1">
      <alignment horizontal="center"/>
    </xf>
    <xf numFmtId="0" fontId="2" fillId="0" borderId="39" xfId="0" applyFont="1" applyBorder="1" applyAlignment="1">
      <alignment horizontal="center" vertical="center"/>
    </xf>
    <xf numFmtId="0" fontId="14" fillId="0" borderId="38" xfId="0" applyFont="1" applyBorder="1" applyAlignment="1">
      <alignment horizontal="center"/>
    </xf>
    <xf numFmtId="0" fontId="2" fillId="0" borderId="38" xfId="0" applyNumberFormat="1" applyFont="1" applyBorder="1" applyAlignment="1" applyProtection="1">
      <alignment horizontal="left" vertical="top" wrapText="1"/>
      <protection locked="0"/>
    </xf>
    <xf numFmtId="0" fontId="15" fillId="0" borderId="39" xfId="0" applyFont="1" applyBorder="1"/>
    <xf numFmtId="0" fontId="2" fillId="0" borderId="0" xfId="0" applyFont="1"/>
    <xf numFmtId="49" fontId="8" fillId="0" borderId="12" xfId="0" applyNumberFormat="1" applyFont="1" applyFill="1" applyBorder="1" applyAlignment="1" applyProtection="1">
      <alignment horizontal="center" vertical="top" wrapText="1"/>
      <protection locked="0"/>
    </xf>
    <xf numFmtId="165" fontId="5" fillId="0" borderId="7" xfId="1" applyNumberFormat="1" applyFont="1" applyBorder="1" applyAlignment="1">
      <alignment horizontal="right" vertical="top" wrapText="1"/>
    </xf>
    <xf numFmtId="165" fontId="2" fillId="0" borderId="43" xfId="0" applyNumberFormat="1" applyFont="1" applyBorder="1" applyAlignment="1">
      <alignment horizontal="right"/>
    </xf>
    <xf numFmtId="0" fontId="8" fillId="0" borderId="0" xfId="0" applyFont="1"/>
    <xf numFmtId="0" fontId="2" fillId="0" borderId="0" xfId="0" applyFont="1"/>
    <xf numFmtId="0" fontId="2" fillId="0" borderId="0" xfId="0" applyFont="1" applyAlignment="1">
      <alignment horizontal="left"/>
    </xf>
    <xf numFmtId="0" fontId="2" fillId="0" borderId="33" xfId="0" applyNumberFormat="1"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2" fillId="0" borderId="12" xfId="0" applyNumberFormat="1" applyFont="1" applyBorder="1" applyAlignment="1" applyProtection="1">
      <alignment horizontal="center" vertical="top" wrapText="1"/>
      <protection locked="0"/>
    </xf>
    <xf numFmtId="49" fontId="2" fillId="0" borderId="5" xfId="0" applyNumberFormat="1" applyFont="1" applyBorder="1" applyAlignment="1" applyProtection="1">
      <alignment horizontal="center" vertical="top" wrapText="1"/>
      <protection locked="0"/>
    </xf>
    <xf numFmtId="0" fontId="2" fillId="0" borderId="17" xfId="0" applyNumberFormat="1" applyFont="1" applyBorder="1" applyAlignment="1" applyProtection="1">
      <alignment horizontal="center" vertical="top"/>
      <protection locked="0"/>
    </xf>
    <xf numFmtId="0" fontId="2" fillId="0" borderId="6" xfId="0" applyNumberFormat="1" applyFont="1" applyBorder="1" applyAlignment="1" applyProtection="1">
      <alignment vertical="top" wrapText="1"/>
      <protection locked="0"/>
    </xf>
    <xf numFmtId="167" fontId="2" fillId="2" borderId="7" xfId="1" applyNumberFormat="1" applyFont="1" applyFill="1" applyBorder="1" applyAlignment="1" applyProtection="1">
      <alignment vertical="top" wrapText="1"/>
      <protection locked="0"/>
    </xf>
    <xf numFmtId="0" fontId="2" fillId="0" borderId="18" xfId="0" applyNumberFormat="1" applyFont="1" applyBorder="1" applyAlignment="1" applyProtection="1">
      <alignment horizontal="right" vertical="top"/>
      <protection locked="0"/>
    </xf>
    <xf numFmtId="0" fontId="2" fillId="0" borderId="19" xfId="0" applyNumberFormat="1" applyFont="1" applyBorder="1" applyAlignment="1" applyProtection="1">
      <alignment horizontal="left" vertical="top"/>
      <protection locked="0"/>
    </xf>
    <xf numFmtId="0" fontId="2" fillId="0" borderId="33" xfId="0" applyNumberFormat="1" applyFont="1" applyBorder="1" applyAlignment="1" applyProtection="1">
      <alignment horizontal="right" vertical="top"/>
      <protection locked="0"/>
    </xf>
    <xf numFmtId="0" fontId="2" fillId="0" borderId="15" xfId="0" applyNumberFormat="1" applyFont="1" applyBorder="1" applyAlignment="1" applyProtection="1">
      <alignment horizontal="left" vertical="top" wrapText="1"/>
      <protection locked="0"/>
    </xf>
    <xf numFmtId="0" fontId="2" fillId="0" borderId="5" xfId="0" applyFont="1" applyBorder="1" applyAlignment="1">
      <alignment vertical="top" wrapText="1"/>
    </xf>
    <xf numFmtId="0" fontId="2" fillId="0" borderId="5" xfId="0" applyFont="1" applyBorder="1" applyAlignment="1">
      <alignment horizontal="center" vertical="top" wrapText="1"/>
    </xf>
    <xf numFmtId="167" fontId="2" fillId="0" borderId="35" xfId="0" applyNumberFormat="1" applyFont="1" applyBorder="1" applyAlignment="1">
      <alignment horizontal="right" vertical="top" wrapText="1"/>
    </xf>
    <xf numFmtId="0" fontId="2" fillId="0" borderId="32" xfId="0" applyFont="1" applyBorder="1" applyAlignment="1">
      <alignment vertical="center" wrapText="1"/>
    </xf>
    <xf numFmtId="0" fontId="2" fillId="0" borderId="32" xfId="0" applyFont="1" applyBorder="1" applyAlignment="1" applyProtection="1">
      <alignment horizontal="center" vertical="top" wrapText="1"/>
      <protection locked="0"/>
    </xf>
    <xf numFmtId="0" fontId="2" fillId="0" borderId="12" xfId="0" applyNumberFormat="1" applyFont="1" applyFill="1" applyBorder="1" applyAlignment="1" applyProtection="1">
      <alignment horizontal="right" vertical="top" wrapText="1"/>
      <protection locked="0"/>
    </xf>
    <xf numFmtId="167" fontId="2" fillId="2" borderId="35" xfId="1" applyNumberFormat="1" applyFont="1" applyFill="1" applyBorder="1" applyAlignment="1" applyProtection="1">
      <alignment horizontal="right" vertical="top" wrapText="1"/>
      <protection locked="0"/>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4" fontId="2" fillId="0" borderId="8" xfId="0" applyNumberFormat="1" applyFont="1" applyBorder="1" applyAlignment="1">
      <alignment horizontal="right" vertical="top"/>
    </xf>
    <xf numFmtId="0" fontId="2" fillId="0" borderId="4" xfId="0" applyFont="1" applyBorder="1" applyAlignment="1">
      <alignment horizontal="center" vertical="center"/>
    </xf>
    <xf numFmtId="0" fontId="2" fillId="0" borderId="5" xfId="0" applyFont="1" applyBorder="1" applyAlignment="1">
      <alignment horizontal="left" vertical="top" wrapText="1"/>
    </xf>
    <xf numFmtId="165" fontId="2" fillId="0" borderId="56" xfId="0" applyNumberFormat="1" applyFont="1" applyBorder="1" applyAlignment="1">
      <alignment horizontal="right" vertical="center"/>
    </xf>
    <xf numFmtId="49" fontId="2" fillId="0" borderId="37" xfId="0" applyNumberFormat="1" applyFont="1" applyBorder="1" applyAlignment="1" applyProtection="1">
      <alignment horizontal="center" vertical="top" wrapText="1"/>
      <protection locked="0"/>
    </xf>
    <xf numFmtId="165" fontId="2" fillId="0" borderId="5" xfId="0" applyNumberFormat="1" applyFont="1" applyBorder="1" applyAlignment="1">
      <alignment horizontal="center" vertical="top" wrapText="1"/>
    </xf>
    <xf numFmtId="49" fontId="2" fillId="0" borderId="4" xfId="0" applyNumberFormat="1" applyFont="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165" fontId="2" fillId="0" borderId="40" xfId="0" applyNumberFormat="1" applyFont="1" applyFill="1" applyBorder="1" applyAlignment="1" applyProtection="1">
      <alignment horizontal="right" vertical="top" wrapText="1"/>
      <protection locked="0"/>
    </xf>
    <xf numFmtId="49" fontId="2" fillId="0" borderId="12" xfId="0" applyNumberFormat="1" applyFont="1" applyFill="1" applyBorder="1" applyAlignment="1" applyProtection="1">
      <alignment horizontal="center" vertical="top" wrapText="1"/>
      <protection locked="0"/>
    </xf>
    <xf numFmtId="49" fontId="2" fillId="0" borderId="12" xfId="0" applyNumberFormat="1" applyFont="1" applyBorder="1" applyAlignment="1" applyProtection="1">
      <alignment horizontal="center" vertical="top" wrapText="1"/>
      <protection locked="0"/>
    </xf>
    <xf numFmtId="166" fontId="10" fillId="2" borderId="40" xfId="1" applyNumberFormat="1" applyFont="1" applyFill="1" applyBorder="1" applyAlignment="1" applyProtection="1">
      <alignment vertical="top" wrapText="1"/>
      <protection locked="0"/>
    </xf>
    <xf numFmtId="0" fontId="2" fillId="0" borderId="5" xfId="0" applyNumberFormat="1" applyFont="1" applyBorder="1" applyAlignment="1" applyProtection="1">
      <alignment horizontal="center" vertical="top" wrapText="1"/>
      <protection locked="0"/>
    </xf>
    <xf numFmtId="0" fontId="2" fillId="0" borderId="5" xfId="0" applyNumberFormat="1" applyFont="1" applyFill="1" applyBorder="1" applyAlignment="1" applyProtection="1">
      <alignment horizontal="right" vertical="top" wrapText="1"/>
      <protection locked="0"/>
    </xf>
    <xf numFmtId="0" fontId="2" fillId="0" borderId="0" xfId="0" applyFont="1"/>
    <xf numFmtId="0" fontId="2" fillId="0" borderId="0" xfId="0" applyFont="1" applyAlignment="1">
      <alignment horizontal="left"/>
    </xf>
    <xf numFmtId="0" fontId="2" fillId="0" borderId="0" xfId="0" applyFont="1" applyFill="1"/>
    <xf numFmtId="0" fontId="9" fillId="0" borderId="5" xfId="0" applyFont="1" applyBorder="1" applyAlignment="1">
      <alignment vertical="top" wrapText="1"/>
    </xf>
    <xf numFmtId="0" fontId="9" fillId="0" borderId="5" xfId="0" applyNumberFormat="1" applyFont="1" applyBorder="1" applyAlignment="1" applyProtection="1">
      <alignment horizontal="center" vertical="top" wrapText="1"/>
      <protection locked="0"/>
    </xf>
    <xf numFmtId="49" fontId="9" fillId="0" borderId="5" xfId="0" applyNumberFormat="1" applyFont="1" applyBorder="1" applyAlignment="1" applyProtection="1">
      <alignment horizontal="center" vertical="top" wrapText="1"/>
      <protection locked="0"/>
    </xf>
    <xf numFmtId="49" fontId="9" fillId="0" borderId="12" xfId="0" applyNumberFormat="1" applyFont="1" applyFill="1" applyBorder="1" applyAlignment="1" applyProtection="1">
      <alignment horizontal="center" vertical="top" wrapText="1"/>
      <protection locked="0"/>
    </xf>
    <xf numFmtId="0" fontId="2" fillId="0" borderId="0" xfId="0" applyFont="1"/>
    <xf numFmtId="0" fontId="2" fillId="0" borderId="31" xfId="0" applyFont="1" applyFill="1" applyBorder="1" applyAlignment="1">
      <alignment horizontal="center" vertical="top"/>
    </xf>
    <xf numFmtId="0" fontId="2" fillId="0" borderId="5" xfId="0" applyFont="1" applyFill="1" applyBorder="1" applyAlignment="1">
      <alignment vertical="top" wrapText="1"/>
    </xf>
    <xf numFmtId="0" fontId="2" fillId="0" borderId="5" xfId="0" applyFont="1" applyFill="1" applyBorder="1" applyAlignment="1">
      <alignment horizontal="center" vertical="top" wrapText="1"/>
    </xf>
    <xf numFmtId="49" fontId="2" fillId="0" borderId="5" xfId="0" applyNumberFormat="1" applyFont="1" applyFill="1" applyBorder="1" applyAlignment="1" applyProtection="1">
      <alignment horizontal="center" vertical="top" wrapText="1"/>
      <protection locked="0"/>
    </xf>
    <xf numFmtId="0" fontId="2" fillId="0" borderId="44" xfId="0" applyNumberFormat="1" applyFont="1" applyFill="1" applyBorder="1" applyAlignment="1" applyProtection="1">
      <alignment horizontal="left" vertical="top" wrapText="1"/>
      <protection locked="0"/>
    </xf>
    <xf numFmtId="4" fontId="2" fillId="0" borderId="43" xfId="0" applyNumberFormat="1" applyFont="1" applyFill="1" applyBorder="1" applyAlignment="1" applyProtection="1">
      <alignment horizontal="right"/>
    </xf>
    <xf numFmtId="4" fontId="2" fillId="0" borderId="52" xfId="0" applyNumberFormat="1" applyFont="1" applyBorder="1" applyAlignment="1">
      <alignment horizontal="right"/>
    </xf>
    <xf numFmtId="0" fontId="19" fillId="0" borderId="0" xfId="0" applyFont="1" applyAlignment="1">
      <alignment horizontal="center" wrapText="1"/>
    </xf>
    <xf numFmtId="0" fontId="2" fillId="0" borderId="0" xfId="0" applyFont="1"/>
    <xf numFmtId="0" fontId="2" fillId="0" borderId="0" xfId="0" applyFont="1"/>
    <xf numFmtId="0" fontId="2" fillId="0" borderId="0" xfId="0" applyFont="1" applyAlignment="1">
      <alignment wrapText="1"/>
    </xf>
    <xf numFmtId="0" fontId="2" fillId="0" borderId="0" xfId="0" applyFont="1"/>
    <xf numFmtId="0" fontId="2" fillId="0" borderId="5" xfId="0" applyNumberFormat="1" applyFont="1" applyBorder="1" applyAlignment="1" applyProtection="1">
      <alignment horizontal="center" vertical="top" wrapText="1"/>
      <protection locked="0"/>
    </xf>
    <xf numFmtId="0" fontId="20" fillId="0" borderId="0" xfId="0" applyFont="1"/>
    <xf numFmtId="49" fontId="2" fillId="0" borderId="37" xfId="0" applyNumberFormat="1"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165" fontId="2" fillId="0" borderId="5" xfId="0" applyNumberFormat="1" applyFont="1" applyFill="1" applyBorder="1" applyAlignment="1">
      <alignment horizontal="center" vertical="top" wrapText="1"/>
    </xf>
    <xf numFmtId="4" fontId="5" fillId="0" borderId="0" xfId="0" applyNumberFormat="1" applyFont="1" applyFill="1" applyBorder="1" applyAlignment="1" applyProtection="1">
      <alignment horizontal="right"/>
    </xf>
    <xf numFmtId="165" fontId="5" fillId="0" borderId="0" xfId="1" applyNumberFormat="1" applyFont="1" applyBorder="1" applyAlignment="1">
      <alignment horizontal="right" vertical="top" wrapText="1"/>
    </xf>
    <xf numFmtId="0" fontId="2" fillId="0" borderId="5" xfId="0" applyNumberFormat="1" applyFont="1" applyBorder="1" applyAlignment="1" applyProtection="1">
      <alignment horizontal="center" vertical="top" wrapText="1"/>
      <protection locked="0"/>
    </xf>
    <xf numFmtId="0" fontId="2" fillId="0" borderId="0" xfId="0" applyFont="1"/>
    <xf numFmtId="164" fontId="2" fillId="0" borderId="0" xfId="0" applyNumberFormat="1" applyFont="1"/>
    <xf numFmtId="164" fontId="18" fillId="0" borderId="0" xfId="0" applyNumberFormat="1" applyFont="1"/>
    <xf numFmtId="4" fontId="21" fillId="0" borderId="0" xfId="0" applyNumberFormat="1" applyFont="1" applyFill="1" applyBorder="1" applyAlignment="1" applyProtection="1">
      <alignment horizontal="right"/>
    </xf>
    <xf numFmtId="4" fontId="22" fillId="0" borderId="0" xfId="0" applyNumberFormat="1" applyFont="1" applyFill="1" applyBorder="1" applyAlignment="1" applyProtection="1">
      <alignment horizontal="right"/>
    </xf>
    <xf numFmtId="0" fontId="2" fillId="0" borderId="5" xfId="0" applyNumberFormat="1" applyFont="1" applyBorder="1" applyAlignment="1" applyProtection="1">
      <alignment horizontal="center" vertical="top" wrapText="1"/>
      <protection locked="0"/>
    </xf>
    <xf numFmtId="0" fontId="2" fillId="0" borderId="49" xfId="0" applyNumberFormat="1" applyFont="1" applyFill="1" applyBorder="1" applyAlignment="1" applyProtection="1">
      <alignment horizontal="right" vertical="center"/>
    </xf>
    <xf numFmtId="0" fontId="2" fillId="0" borderId="51" xfId="0" applyNumberFormat="1" applyFont="1" applyFill="1" applyBorder="1" applyAlignment="1" applyProtection="1">
      <alignment horizontal="right" vertical="center"/>
    </xf>
    <xf numFmtId="0" fontId="2" fillId="0" borderId="50" xfId="0" applyNumberFormat="1" applyFont="1" applyFill="1" applyBorder="1" applyAlignment="1" applyProtection="1">
      <alignment horizontal="right" vertical="center"/>
    </xf>
    <xf numFmtId="0" fontId="5" fillId="0" borderId="37" xfId="0" applyNumberFormat="1" applyFont="1" applyFill="1" applyBorder="1" applyAlignment="1" applyProtection="1">
      <alignment horizontal="right" vertical="center"/>
    </xf>
    <xf numFmtId="0" fontId="5" fillId="0" borderId="39" xfId="0" applyNumberFormat="1" applyFont="1" applyFill="1" applyBorder="1" applyAlignment="1" applyProtection="1">
      <alignment horizontal="right" vertical="center"/>
    </xf>
    <xf numFmtId="0" fontId="5" fillId="0" borderId="38" xfId="0" applyNumberFormat="1" applyFont="1" applyFill="1" applyBorder="1" applyAlignment="1" applyProtection="1">
      <alignment horizontal="right" vertical="center"/>
    </xf>
    <xf numFmtId="0" fontId="2" fillId="0" borderId="12" xfId="0" applyFont="1" applyBorder="1" applyAlignment="1">
      <alignment horizontal="center" vertical="center"/>
    </xf>
    <xf numFmtId="0" fontId="2" fillId="0" borderId="38" xfId="0" applyFont="1" applyBorder="1" applyAlignment="1">
      <alignment horizontal="center" vertical="center"/>
    </xf>
    <xf numFmtId="0" fontId="2" fillId="0" borderId="12" xfId="0" applyNumberFormat="1" applyFont="1" applyBorder="1" applyAlignment="1" applyProtection="1">
      <alignment horizontal="center" vertical="top" wrapText="1"/>
      <protection locked="0"/>
    </xf>
    <xf numFmtId="0" fontId="0" fillId="0" borderId="38" xfId="0" applyBorder="1" applyAlignment="1">
      <alignment horizontal="center"/>
    </xf>
    <xf numFmtId="0" fontId="2" fillId="0" borderId="53" xfId="0" applyNumberFormat="1" applyFont="1" applyBorder="1" applyAlignment="1" applyProtection="1">
      <alignment horizontal="center" vertical="top" wrapText="1"/>
      <protection locked="0"/>
    </xf>
    <xf numFmtId="0" fontId="0" fillId="0" borderId="54" xfId="0" applyBorder="1" applyAlignment="1">
      <alignment horizontal="center"/>
    </xf>
    <xf numFmtId="49" fontId="2" fillId="0" borderId="37" xfId="0" applyNumberFormat="1" applyFont="1" applyBorder="1" applyAlignment="1">
      <alignment horizontal="right" vertical="center"/>
    </xf>
    <xf numFmtId="49" fontId="2" fillId="0" borderId="39" xfId="0" applyNumberFormat="1" applyFont="1" applyBorder="1" applyAlignment="1">
      <alignment horizontal="right" vertical="center"/>
    </xf>
    <xf numFmtId="49" fontId="2" fillId="0" borderId="38" xfId="0" applyNumberFormat="1" applyFont="1" applyBorder="1" applyAlignment="1">
      <alignment horizontal="right" vertical="center"/>
    </xf>
    <xf numFmtId="0" fontId="2" fillId="0" borderId="5" xfId="0" applyNumberFormat="1" applyFont="1" applyBorder="1" applyAlignment="1" applyProtection="1">
      <alignment horizontal="center" vertical="top" wrapText="1"/>
      <protection locked="0"/>
    </xf>
    <xf numFmtId="0" fontId="0" fillId="0" borderId="5" xfId="0" applyBorder="1" applyAlignment="1"/>
    <xf numFmtId="0" fontId="0" fillId="0" borderId="11" xfId="0" applyBorder="1" applyAlignment="1">
      <alignment horizontal="center"/>
    </xf>
    <xf numFmtId="0" fontId="2" fillId="0" borderId="31" xfId="0" applyFont="1" applyBorder="1" applyAlignment="1">
      <alignment horizontal="center" vertical="top"/>
    </xf>
    <xf numFmtId="0" fontId="0" fillId="0" borderId="23" xfId="0" applyBorder="1" applyAlignment="1">
      <alignment horizontal="center" vertical="top"/>
    </xf>
    <xf numFmtId="0" fontId="0" fillId="0" borderId="17" xfId="0" applyBorder="1" applyAlignment="1">
      <alignment horizontal="center" vertical="top"/>
    </xf>
    <xf numFmtId="0" fontId="2" fillId="0" borderId="33" xfId="0" applyNumberFormat="1" applyFont="1" applyBorder="1" applyAlignment="1" applyProtection="1">
      <alignment horizontal="center" vertical="top" wrapText="1"/>
      <protection locked="0"/>
    </xf>
    <xf numFmtId="0" fontId="2" fillId="0" borderId="44" xfId="0" applyNumberFormat="1" applyFont="1" applyBorder="1" applyAlignment="1" applyProtection="1">
      <alignment horizontal="center" vertical="top" wrapText="1"/>
      <protection locked="0"/>
    </xf>
    <xf numFmtId="0" fontId="17" fillId="0" borderId="53" xfId="0" applyFont="1" applyBorder="1" applyAlignment="1">
      <alignment horizontal="center" vertical="top" wrapText="1"/>
    </xf>
    <xf numFmtId="0" fontId="17" fillId="0" borderId="54" xfId="0" applyFont="1" applyBorder="1" applyAlignment="1">
      <alignment horizontal="center" vertical="top" wrapText="1"/>
    </xf>
    <xf numFmtId="0" fontId="17" fillId="0" borderId="18" xfId="0" applyFont="1" applyBorder="1" applyAlignment="1">
      <alignment horizontal="center" vertical="top" wrapText="1"/>
    </xf>
    <xf numFmtId="0" fontId="17" fillId="0" borderId="19" xfId="0" applyFont="1" applyBorder="1" applyAlignment="1">
      <alignment horizontal="center" vertical="top" wrapText="1"/>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37" xfId="0" applyNumberFormat="1" applyFont="1" applyFill="1" applyBorder="1" applyAlignment="1" applyProtection="1">
      <alignment horizontal="right"/>
    </xf>
    <xf numFmtId="0" fontId="5" fillId="0" borderId="39" xfId="0" applyNumberFormat="1" applyFont="1" applyFill="1" applyBorder="1" applyAlignment="1" applyProtection="1">
      <alignment horizontal="right"/>
    </xf>
    <xf numFmtId="0" fontId="5" fillId="0" borderId="55" xfId="0" applyNumberFormat="1" applyFont="1" applyFill="1" applyBorder="1" applyAlignment="1" applyProtection="1">
      <alignment horizontal="right"/>
    </xf>
    <xf numFmtId="0" fontId="5" fillId="0" borderId="38" xfId="0" applyNumberFormat="1" applyFont="1" applyFill="1" applyBorder="1" applyAlignment="1" applyProtection="1">
      <alignment horizontal="right"/>
    </xf>
    <xf numFmtId="0" fontId="2" fillId="0" borderId="11" xfId="0" applyNumberFormat="1" applyFont="1" applyBorder="1" applyAlignment="1" applyProtection="1">
      <alignment horizontal="center" vertical="top" wrapText="1"/>
      <protection locked="0"/>
    </xf>
    <xf numFmtId="0" fontId="2" fillId="0" borderId="12" xfId="0" applyNumberFormat="1" applyFont="1" applyFill="1" applyBorder="1" applyAlignment="1" applyProtection="1">
      <alignment horizontal="center" vertical="top" wrapText="1"/>
      <protection locked="0"/>
    </xf>
    <xf numFmtId="0" fontId="2" fillId="0" borderId="11" xfId="0" applyNumberFormat="1" applyFont="1" applyFill="1" applyBorder="1" applyAlignment="1" applyProtection="1">
      <alignment horizontal="center" vertical="top" wrapText="1"/>
      <protection locked="0"/>
    </xf>
    <xf numFmtId="49" fontId="2" fillId="0" borderId="41" xfId="0" applyNumberFormat="1" applyFont="1" applyBorder="1" applyAlignment="1">
      <alignment horizontal="right" vertical="center"/>
    </xf>
    <xf numFmtId="49" fontId="2" fillId="0" borderId="42" xfId="0" applyNumberFormat="1" applyFont="1" applyBorder="1" applyAlignment="1">
      <alignment horizontal="right" vertical="center"/>
    </xf>
    <xf numFmtId="49" fontId="2" fillId="0" borderId="44" xfId="0" applyNumberFormat="1" applyFont="1" applyBorder="1" applyAlignment="1">
      <alignment horizontal="right" vertical="center"/>
    </xf>
    <xf numFmtId="0" fontId="5" fillId="0" borderId="45" xfId="0" applyNumberFormat="1" applyFont="1" applyFill="1" applyBorder="1" applyAlignment="1" applyProtection="1">
      <alignment horizontal="right" vertical="center"/>
    </xf>
    <xf numFmtId="0" fontId="5" fillId="0" borderId="47" xfId="0" applyNumberFormat="1" applyFont="1" applyFill="1" applyBorder="1" applyAlignment="1" applyProtection="1">
      <alignment horizontal="right" vertical="center"/>
    </xf>
    <xf numFmtId="0" fontId="5" fillId="0" borderId="46" xfId="0" applyNumberFormat="1" applyFont="1" applyFill="1" applyBorder="1" applyAlignment="1" applyProtection="1">
      <alignment horizontal="right" vertical="center"/>
    </xf>
    <xf numFmtId="0" fontId="2" fillId="0" borderId="12" xfId="0" applyFont="1" applyBorder="1" applyAlignment="1">
      <alignment horizontal="center" vertical="top" wrapText="1"/>
    </xf>
    <xf numFmtId="0" fontId="2" fillId="0" borderId="38" xfId="0" applyFont="1" applyBorder="1" applyAlignment="1">
      <alignment horizontal="center" vertical="top" wrapText="1"/>
    </xf>
    <xf numFmtId="0" fontId="2" fillId="0" borderId="38" xfId="0" applyNumberFormat="1" applyFont="1" applyBorder="1" applyAlignment="1" applyProtection="1">
      <alignment horizontal="center" vertical="top" wrapText="1"/>
      <protection locked="0"/>
    </xf>
    <xf numFmtId="0" fontId="2" fillId="0" borderId="31" xfId="0" applyFont="1" applyBorder="1" applyAlignment="1">
      <alignment horizontal="center" vertical="top" wrapText="1"/>
    </xf>
    <xf numFmtId="0" fontId="0" fillId="0" borderId="23" xfId="0" applyBorder="1" applyAlignment="1">
      <alignment horizontal="center" vertical="top" wrapText="1"/>
    </xf>
    <xf numFmtId="0" fontId="0" fillId="0" borderId="17" xfId="0" applyBorder="1" applyAlignment="1">
      <alignment horizontal="center" vertical="top" wrapText="1"/>
    </xf>
    <xf numFmtId="0" fontId="2" fillId="0" borderId="33" xfId="0" applyFont="1" applyBorder="1" applyAlignment="1">
      <alignment horizontal="center" vertical="top" wrapText="1"/>
    </xf>
    <xf numFmtId="0" fontId="0" fillId="0" borderId="44"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3"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0" fillId="0" borderId="11" xfId="0" applyBorder="1" applyAlignment="1">
      <alignment wrapText="1"/>
    </xf>
    <xf numFmtId="165" fontId="2" fillId="0" borderId="3" xfId="0" applyNumberFormat="1" applyFont="1" applyBorder="1" applyAlignment="1">
      <alignment horizontal="center" vertical="center" wrapText="1"/>
    </xf>
    <xf numFmtId="165" fontId="2" fillId="0" borderId="29" xfId="0" applyNumberFormat="1" applyFont="1" applyBorder="1" applyAlignment="1">
      <alignment horizontal="center" vertical="center" wrapText="1"/>
    </xf>
    <xf numFmtId="0" fontId="5"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0" fillId="0" borderId="19" xfId="0" applyBorder="1" applyAlignment="1">
      <alignment wrapText="1"/>
    </xf>
    <xf numFmtId="0" fontId="0" fillId="0" borderId="11" xfId="0" applyBorder="1" applyAlignment="1">
      <alignment horizontal="center" wrapText="1"/>
    </xf>
    <xf numFmtId="0" fontId="6"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 xfId="0" applyFont="1" applyBorder="1" applyAlignment="1">
      <alignment vertical="center" wrapText="1"/>
    </xf>
    <xf numFmtId="0" fontId="2" fillId="0" borderId="26" xfId="0" applyFont="1" applyBorder="1" applyAlignment="1">
      <alignment vertical="center" wrapText="1"/>
    </xf>
    <xf numFmtId="0" fontId="2" fillId="0" borderId="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6"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15" xfId="0" applyBorder="1" applyAlignment="1">
      <alignment horizontal="center" wrapText="1"/>
    </xf>
    <xf numFmtId="0" fontId="0" fillId="0" borderId="38" xfId="0" applyBorder="1" applyAlignment="1">
      <alignment horizontal="center" wrapText="1"/>
    </xf>
    <xf numFmtId="0" fontId="0" fillId="0" borderId="5" xfId="0" applyBorder="1" applyAlignment="1">
      <alignment horizontal="center"/>
    </xf>
    <xf numFmtId="0" fontId="0" fillId="0" borderId="11" xfId="0" applyBorder="1" applyAlignment="1"/>
    <xf numFmtId="0" fontId="0" fillId="0" borderId="15" xfId="0" applyBorder="1" applyAlignment="1">
      <alignment wrapText="1"/>
    </xf>
    <xf numFmtId="49" fontId="2" fillId="0" borderId="41" xfId="0" applyNumberFormat="1" applyFont="1" applyFill="1" applyBorder="1" applyAlignment="1">
      <alignment horizontal="right" vertical="center"/>
    </xf>
    <xf numFmtId="49" fontId="2" fillId="0" borderId="42" xfId="0" applyNumberFormat="1" applyFont="1" applyFill="1" applyBorder="1" applyAlignment="1">
      <alignment horizontal="right" vertical="center"/>
    </xf>
    <xf numFmtId="49" fontId="2" fillId="0" borderId="44" xfId="0" applyNumberFormat="1" applyFont="1" applyFill="1" applyBorder="1" applyAlignment="1">
      <alignment horizontal="right" vertical="center"/>
    </xf>
    <xf numFmtId="4" fontId="2" fillId="0" borderId="43" xfId="0" applyNumberFormat="1" applyFont="1" applyBorder="1" applyAlignment="1">
      <alignment horizontal="right" vertical="top" wrapText="1"/>
    </xf>
    <xf numFmtId="0" fontId="17" fillId="0" borderId="25" xfId="0" applyFont="1" applyBorder="1" applyAlignment="1">
      <alignment horizontal="right" vertical="top" wrapText="1"/>
    </xf>
    <xf numFmtId="0" fontId="17" fillId="0" borderId="7" xfId="0" applyFont="1" applyBorder="1" applyAlignment="1">
      <alignment horizontal="right" vertical="top"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2" fillId="0" borderId="12" xfId="0" applyNumberFormat="1" applyFont="1" applyBorder="1" applyAlignment="1" applyProtection="1">
      <alignment horizontal="center" vertical="top"/>
      <protection locked="0"/>
    </xf>
    <xf numFmtId="0" fontId="2" fillId="0" borderId="11" xfId="0" applyNumberFormat="1" applyFont="1" applyBorder="1" applyAlignment="1" applyProtection="1">
      <alignment horizontal="center" vertical="top"/>
      <protection locked="0"/>
    </xf>
    <xf numFmtId="0" fontId="2" fillId="0" borderId="18" xfId="0" applyNumberFormat="1" applyFont="1" applyBorder="1" applyAlignment="1" applyProtection="1">
      <alignment horizontal="center" vertical="top" wrapText="1"/>
      <protection locked="0"/>
    </xf>
    <xf numFmtId="0" fontId="0" fillId="0" borderId="15" xfId="0" applyBorder="1" applyAlignment="1"/>
    <xf numFmtId="167" fontId="2" fillId="0" borderId="43" xfId="0" applyNumberFormat="1" applyFont="1" applyBorder="1" applyAlignment="1">
      <alignment horizontal="right" vertical="top" wrapText="1"/>
    </xf>
    <xf numFmtId="0" fontId="2" fillId="0" borderId="0" xfId="0" applyFont="1"/>
    <xf numFmtId="0" fontId="2" fillId="0" borderId="0" xfId="0" applyFont="1" applyAlignment="1">
      <alignment horizontal="left"/>
    </xf>
    <xf numFmtId="0" fontId="2" fillId="0" borderId="0" xfId="0" applyFont="1" applyAlignment="1">
      <alignment wrapText="1"/>
    </xf>
    <xf numFmtId="4" fontId="2" fillId="0" borderId="43" xfId="0" applyNumberFormat="1" applyFont="1" applyBorder="1" applyAlignment="1">
      <alignment horizontal="right"/>
    </xf>
  </cellXfs>
  <cellStyles count="3">
    <cellStyle name="Įprastas" xfId="0" builtinId="0"/>
    <cellStyle name="Kablelis" xfId="1" builtinId="3"/>
    <cellStyle name="Kablelis 2" xfId="2"/>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tabSelected="1" zoomScale="85" zoomScaleNormal="85" workbookViewId="0">
      <selection activeCell="O24" sqref="O24"/>
    </sheetView>
  </sheetViews>
  <sheetFormatPr defaultColWidth="8.88671875" defaultRowHeight="15.6" x14ac:dyDescent="0.3"/>
  <cols>
    <col min="1" max="1" width="3.6640625" style="1" customWidth="1"/>
    <col min="2" max="2" width="31" style="1" customWidth="1"/>
    <col min="3" max="3" width="15.88671875" style="10" customWidth="1"/>
    <col min="4" max="4" width="14" style="10" customWidth="1"/>
    <col min="5" max="5" width="14.33203125" style="8" customWidth="1"/>
    <col min="6" max="6" width="8.33203125" style="8" customWidth="1"/>
    <col min="7" max="7" width="9.5546875" style="8" customWidth="1"/>
    <col min="8" max="8" width="10.6640625" style="4" customWidth="1"/>
    <col min="9" max="9" width="10.44140625" style="8" customWidth="1"/>
    <col min="10" max="10" width="15.44140625" style="8" customWidth="1"/>
    <col min="11" max="16384" width="8.88671875" style="8"/>
  </cols>
  <sheetData>
    <row r="1" spans="1:8" s="136" customFormat="1" ht="28.35" customHeight="1" x14ac:dyDescent="0.3">
      <c r="A1" s="252"/>
      <c r="B1" s="252"/>
      <c r="C1" s="12"/>
      <c r="D1" s="12"/>
      <c r="E1" s="253" t="s">
        <v>72</v>
      </c>
      <c r="F1" s="253"/>
      <c r="G1" s="253"/>
      <c r="H1" s="253"/>
    </row>
    <row r="2" spans="1:8" s="136" customFormat="1" ht="15.6" customHeight="1" x14ac:dyDescent="0.3">
      <c r="A2" s="254"/>
      <c r="B2" s="254"/>
      <c r="C2" s="12"/>
      <c r="D2" s="12"/>
      <c r="E2" s="253" t="s">
        <v>73</v>
      </c>
      <c r="F2" s="253"/>
      <c r="G2" s="253"/>
      <c r="H2" s="253"/>
    </row>
    <row r="3" spans="1:8" s="136" customFormat="1" ht="16.95" customHeight="1" x14ac:dyDescent="0.3">
      <c r="A3" s="254"/>
      <c r="B3" s="254"/>
      <c r="C3" s="12"/>
      <c r="D3" s="12"/>
      <c r="E3" s="253" t="s">
        <v>149</v>
      </c>
      <c r="F3" s="253"/>
      <c r="G3" s="253"/>
      <c r="H3" s="253"/>
    </row>
    <row r="4" spans="1:8" s="136" customFormat="1" ht="17.399999999999999" customHeight="1" x14ac:dyDescent="0.3">
      <c r="A4" s="137"/>
      <c r="B4" s="137"/>
      <c r="C4" s="12"/>
      <c r="D4" s="12"/>
      <c r="E4" s="136" t="s">
        <v>170</v>
      </c>
      <c r="H4" s="140"/>
    </row>
    <row r="5" spans="1:8" s="136" customFormat="1" ht="16.95" customHeight="1" x14ac:dyDescent="0.3">
      <c r="A5" s="137"/>
      <c r="B5" s="137"/>
      <c r="C5" s="12"/>
      <c r="D5" s="12"/>
      <c r="E5" s="121" t="s">
        <v>171</v>
      </c>
      <c r="F5" s="121"/>
      <c r="H5" s="140"/>
    </row>
    <row r="6" spans="1:8" s="136" customFormat="1" ht="15" customHeight="1" x14ac:dyDescent="0.3">
      <c r="A6" s="137"/>
      <c r="B6" s="137"/>
      <c r="C6" s="12"/>
      <c r="D6" s="12"/>
      <c r="E6" s="121" t="s">
        <v>172</v>
      </c>
      <c r="H6" s="140"/>
    </row>
    <row r="7" spans="1:8" s="136" customFormat="1" x14ac:dyDescent="0.3">
      <c r="A7" s="1"/>
      <c r="B7" s="1"/>
      <c r="C7" s="12"/>
      <c r="D7" s="12"/>
      <c r="F7" s="120"/>
      <c r="G7" s="120"/>
      <c r="H7" s="60"/>
    </row>
    <row r="8" spans="1:8" s="61" customFormat="1" ht="67.2" customHeight="1" x14ac:dyDescent="0.3">
      <c r="A8" s="208" t="s">
        <v>145</v>
      </c>
      <c r="B8" s="208"/>
      <c r="C8" s="208"/>
      <c r="D8" s="208"/>
      <c r="E8" s="208"/>
      <c r="F8" s="208"/>
      <c r="G8" s="208"/>
      <c r="H8" s="208"/>
    </row>
    <row r="9" spans="1:8" s="135" customFormat="1" ht="26.4" customHeight="1" x14ac:dyDescent="0.3">
      <c r="A9" s="134"/>
      <c r="B9" s="134"/>
      <c r="C9" s="134"/>
      <c r="D9" s="134"/>
      <c r="E9" s="134"/>
      <c r="F9" s="134"/>
      <c r="G9" s="134"/>
      <c r="H9" s="134"/>
    </row>
    <row r="10" spans="1:8" s="61" customFormat="1" x14ac:dyDescent="0.3">
      <c r="A10" s="209" t="s">
        <v>175</v>
      </c>
      <c r="B10" s="209"/>
      <c r="C10" s="209"/>
      <c r="D10" s="209"/>
      <c r="E10" s="209"/>
      <c r="F10" s="209"/>
      <c r="G10" s="209"/>
      <c r="H10" s="209"/>
    </row>
    <row r="11" spans="1:8" ht="15" customHeight="1" x14ac:dyDescent="0.3">
      <c r="G11" s="207"/>
      <c r="H11" s="207"/>
    </row>
    <row r="12" spans="1:8" ht="16.95" customHeight="1" thickBot="1" x14ac:dyDescent="0.35">
      <c r="A12" s="2"/>
      <c r="B12" s="2"/>
      <c r="C12" s="3"/>
      <c r="D12" s="3"/>
      <c r="E12" s="7"/>
      <c r="F12" s="7"/>
      <c r="G12" s="7"/>
      <c r="H12" s="7"/>
    </row>
    <row r="13" spans="1:8" ht="16.2" customHeight="1" x14ac:dyDescent="0.3">
      <c r="A13" s="224" t="s">
        <v>0</v>
      </c>
      <c r="B13" s="226" t="s">
        <v>67</v>
      </c>
      <c r="C13" s="226" t="s">
        <v>7</v>
      </c>
      <c r="D13" s="226" t="s">
        <v>10</v>
      </c>
      <c r="E13" s="228" t="s">
        <v>1</v>
      </c>
      <c r="F13" s="229"/>
      <c r="G13" s="230"/>
      <c r="H13" s="211" t="s">
        <v>8</v>
      </c>
    </row>
    <row r="14" spans="1:8" ht="52.95" customHeight="1" thickBot="1" x14ac:dyDescent="0.35">
      <c r="A14" s="225"/>
      <c r="B14" s="227"/>
      <c r="C14" s="227"/>
      <c r="D14" s="227"/>
      <c r="E14" s="9" t="s">
        <v>4</v>
      </c>
      <c r="F14" s="9" t="s">
        <v>5</v>
      </c>
      <c r="G14" s="9" t="s">
        <v>6</v>
      </c>
      <c r="H14" s="212"/>
    </row>
    <row r="15" spans="1:8" ht="16.2" thickBot="1" x14ac:dyDescent="0.35">
      <c r="A15" s="6">
        <v>1</v>
      </c>
      <c r="B15" s="5">
        <v>2</v>
      </c>
      <c r="C15" s="5">
        <v>3</v>
      </c>
      <c r="D15" s="5">
        <v>4</v>
      </c>
      <c r="E15" s="5">
        <v>5</v>
      </c>
      <c r="F15" s="5">
        <v>6</v>
      </c>
      <c r="G15" s="5">
        <v>7</v>
      </c>
      <c r="H15" s="11">
        <v>8</v>
      </c>
    </row>
    <row r="16" spans="1:8" ht="17.25" customHeight="1" thickBot="1" x14ac:dyDescent="0.35">
      <c r="A16" s="231" t="s">
        <v>9</v>
      </c>
      <c r="B16" s="232"/>
      <c r="C16" s="232"/>
      <c r="D16" s="232"/>
      <c r="E16" s="232"/>
      <c r="F16" s="232"/>
      <c r="G16" s="232"/>
      <c r="H16" s="233"/>
    </row>
    <row r="17" spans="1:9" s="59" customFormat="1" ht="93.6" x14ac:dyDescent="0.3">
      <c r="A17" s="109" t="s">
        <v>122</v>
      </c>
      <c r="B17" s="96" t="s">
        <v>91</v>
      </c>
      <c r="C17" s="86" t="s">
        <v>77</v>
      </c>
      <c r="D17" s="110">
        <v>310</v>
      </c>
      <c r="E17" s="88" t="s">
        <v>78</v>
      </c>
      <c r="F17" s="88" t="s">
        <v>75</v>
      </c>
      <c r="G17" s="115" t="s">
        <v>76</v>
      </c>
      <c r="H17" s="113">
        <v>200</v>
      </c>
    </row>
    <row r="18" spans="1:9" s="84" customFormat="1" ht="93.6" x14ac:dyDescent="0.3">
      <c r="A18" s="109" t="s">
        <v>123</v>
      </c>
      <c r="B18" s="96" t="s">
        <v>112</v>
      </c>
      <c r="C18" s="86" t="s">
        <v>12</v>
      </c>
      <c r="D18" s="110">
        <v>7</v>
      </c>
      <c r="E18" s="88" t="s">
        <v>103</v>
      </c>
      <c r="F18" s="88" t="s">
        <v>104</v>
      </c>
      <c r="G18" s="115" t="s">
        <v>49</v>
      </c>
      <c r="H18" s="113">
        <v>5</v>
      </c>
    </row>
    <row r="19" spans="1:9" s="84" customFormat="1" ht="116.25" customHeight="1" x14ac:dyDescent="0.3">
      <c r="A19" s="109" t="s">
        <v>115</v>
      </c>
      <c r="B19" s="96" t="s">
        <v>107</v>
      </c>
      <c r="C19" s="86" t="s">
        <v>12</v>
      </c>
      <c r="D19" s="110">
        <v>9</v>
      </c>
      <c r="E19" s="88" t="s">
        <v>105</v>
      </c>
      <c r="F19" s="88" t="s">
        <v>106</v>
      </c>
      <c r="G19" s="115" t="s">
        <v>49</v>
      </c>
      <c r="H19" s="113">
        <v>6</v>
      </c>
    </row>
    <row r="20" spans="1:9" s="120" customFormat="1" ht="132" customHeight="1" x14ac:dyDescent="0.3">
      <c r="A20" s="141" t="s">
        <v>89</v>
      </c>
      <c r="B20" s="128" t="s">
        <v>156</v>
      </c>
      <c r="C20" s="142" t="s">
        <v>74</v>
      </c>
      <c r="D20" s="143">
        <v>160</v>
      </c>
      <c r="E20" s="130" t="s">
        <v>173</v>
      </c>
      <c r="F20" s="130" t="s">
        <v>174</v>
      </c>
      <c r="G20" s="114" t="s">
        <v>155</v>
      </c>
      <c r="H20" s="113">
        <v>4</v>
      </c>
    </row>
    <row r="21" spans="1:9" s="120" customFormat="1" ht="86.4" customHeight="1" x14ac:dyDescent="0.3">
      <c r="A21" s="141" t="s">
        <v>116</v>
      </c>
      <c r="B21" s="128" t="s">
        <v>169</v>
      </c>
      <c r="C21" s="142" t="s">
        <v>168</v>
      </c>
      <c r="D21" s="143">
        <v>160</v>
      </c>
      <c r="E21" s="130" t="s">
        <v>167</v>
      </c>
      <c r="F21" s="130" t="s">
        <v>166</v>
      </c>
      <c r="G21" s="114" t="s">
        <v>49</v>
      </c>
      <c r="H21" s="113">
        <v>147</v>
      </c>
    </row>
    <row r="22" spans="1:9" s="120" customFormat="1" ht="129" customHeight="1" x14ac:dyDescent="0.3">
      <c r="A22" s="109" t="s">
        <v>109</v>
      </c>
      <c r="B22" s="122" t="s">
        <v>160</v>
      </c>
      <c r="C22" s="152" t="s">
        <v>184</v>
      </c>
      <c r="D22" s="110">
        <v>420</v>
      </c>
      <c r="E22" s="124" t="s">
        <v>157</v>
      </c>
      <c r="F22" s="123" t="s">
        <v>158</v>
      </c>
      <c r="G22" s="125" t="s">
        <v>159</v>
      </c>
      <c r="H22" s="113">
        <v>145.4</v>
      </c>
    </row>
    <row r="23" spans="1:9" s="126" customFormat="1" x14ac:dyDescent="0.3">
      <c r="A23" s="239" t="s">
        <v>165</v>
      </c>
      <c r="B23" s="240"/>
      <c r="C23" s="240"/>
      <c r="D23" s="240"/>
      <c r="E23" s="240"/>
      <c r="F23" s="240"/>
      <c r="G23" s="241"/>
      <c r="H23" s="132">
        <v>39.5</v>
      </c>
    </row>
    <row r="24" spans="1:9" s="57" customFormat="1" ht="130.94999999999999" customHeight="1" x14ac:dyDescent="0.3">
      <c r="A24" s="109" t="s">
        <v>53</v>
      </c>
      <c r="B24" s="96" t="s">
        <v>92</v>
      </c>
      <c r="C24" s="152" t="s">
        <v>77</v>
      </c>
      <c r="D24" s="110">
        <v>540</v>
      </c>
      <c r="E24" s="88" t="s">
        <v>124</v>
      </c>
      <c r="F24" s="86" t="s">
        <v>113</v>
      </c>
      <c r="G24" s="79" t="s">
        <v>114</v>
      </c>
      <c r="H24" s="113">
        <v>15</v>
      </c>
    </row>
    <row r="25" spans="1:9" s="61" customFormat="1" ht="78.599999999999994" customHeight="1" x14ac:dyDescent="0.3">
      <c r="A25" s="111" t="s">
        <v>54</v>
      </c>
      <c r="B25" s="96" t="s">
        <v>93</v>
      </c>
      <c r="C25" s="86" t="s">
        <v>12</v>
      </c>
      <c r="D25" s="110">
        <v>3</v>
      </c>
      <c r="E25" s="88" t="s">
        <v>90</v>
      </c>
      <c r="F25" s="88" t="s">
        <v>88</v>
      </c>
      <c r="G25" s="115" t="s">
        <v>89</v>
      </c>
      <c r="H25" s="113">
        <v>4</v>
      </c>
    </row>
    <row r="26" spans="1:9" s="61" customFormat="1" ht="161.4" customHeight="1" x14ac:dyDescent="0.3">
      <c r="A26" s="109" t="s">
        <v>48</v>
      </c>
      <c r="B26" s="96" t="s">
        <v>154</v>
      </c>
      <c r="C26" s="86" t="s">
        <v>74</v>
      </c>
      <c r="D26" s="112">
        <v>511</v>
      </c>
      <c r="E26" s="88" t="s">
        <v>50</v>
      </c>
      <c r="F26" s="86">
        <v>710</v>
      </c>
      <c r="G26" s="114" t="s">
        <v>49</v>
      </c>
      <c r="H26" s="113">
        <v>12</v>
      </c>
    </row>
    <row r="27" spans="1:9" s="61" customFormat="1" ht="132.6" customHeight="1" x14ac:dyDescent="0.3">
      <c r="A27" s="109" t="s">
        <v>55</v>
      </c>
      <c r="B27" s="96" t="s">
        <v>153</v>
      </c>
      <c r="C27" s="117" t="s">
        <v>74</v>
      </c>
      <c r="D27" s="112">
        <v>161</v>
      </c>
      <c r="E27" s="88" t="s">
        <v>51</v>
      </c>
      <c r="F27" s="86">
        <v>225</v>
      </c>
      <c r="G27" s="114" t="s">
        <v>49</v>
      </c>
      <c r="H27" s="113">
        <v>22</v>
      </c>
    </row>
    <row r="28" spans="1:9" s="61" customFormat="1" ht="201.75" customHeight="1" x14ac:dyDescent="0.3">
      <c r="A28" s="109" t="s">
        <v>56</v>
      </c>
      <c r="B28" s="96" t="s">
        <v>152</v>
      </c>
      <c r="C28" s="86" t="s">
        <v>12</v>
      </c>
      <c r="D28" s="112">
        <v>195</v>
      </c>
      <c r="E28" s="88" t="s">
        <v>70</v>
      </c>
      <c r="F28" s="86" t="s">
        <v>68</v>
      </c>
      <c r="G28" s="114" t="s">
        <v>111</v>
      </c>
      <c r="H28" s="113">
        <v>9.6999999999999993</v>
      </c>
      <c r="I28" s="121"/>
    </row>
    <row r="29" spans="1:9" s="61" customFormat="1" ht="139.5" customHeight="1" x14ac:dyDescent="0.3">
      <c r="A29" s="109" t="s">
        <v>57</v>
      </c>
      <c r="B29" s="96" t="s">
        <v>151</v>
      </c>
      <c r="C29" s="86" t="s">
        <v>74</v>
      </c>
      <c r="D29" s="110">
        <v>279</v>
      </c>
      <c r="E29" s="88" t="s">
        <v>52</v>
      </c>
      <c r="F29" s="86">
        <v>425</v>
      </c>
      <c r="G29" s="114" t="s">
        <v>49</v>
      </c>
      <c r="H29" s="113">
        <v>170</v>
      </c>
    </row>
    <row r="30" spans="1:9" s="138" customFormat="1" ht="74.400000000000006" customHeight="1" x14ac:dyDescent="0.3">
      <c r="A30" s="109" t="s">
        <v>117</v>
      </c>
      <c r="B30" s="96" t="s">
        <v>176</v>
      </c>
      <c r="C30" s="139" t="s">
        <v>12</v>
      </c>
      <c r="D30" s="110">
        <v>6</v>
      </c>
      <c r="E30" s="88" t="s">
        <v>177</v>
      </c>
      <c r="F30" s="88" t="s">
        <v>110</v>
      </c>
      <c r="G30" s="115" t="s">
        <v>49</v>
      </c>
      <c r="H30" s="113">
        <v>4.3</v>
      </c>
    </row>
    <row r="31" spans="1:9" s="147" customFormat="1" ht="74.400000000000006" customHeight="1" x14ac:dyDescent="0.3">
      <c r="A31" s="109" t="s">
        <v>178</v>
      </c>
      <c r="B31" s="96" t="s">
        <v>183</v>
      </c>
      <c r="C31" s="146" t="s">
        <v>12</v>
      </c>
      <c r="D31" s="110">
        <v>61.8</v>
      </c>
      <c r="E31" s="88" t="s">
        <v>179</v>
      </c>
      <c r="F31" s="88" t="s">
        <v>180</v>
      </c>
      <c r="G31" s="115" t="s">
        <v>181</v>
      </c>
      <c r="H31" s="113">
        <v>2</v>
      </c>
    </row>
    <row r="32" spans="1:9" s="61" customFormat="1" ht="117" customHeight="1" x14ac:dyDescent="0.3">
      <c r="A32" s="109" t="s">
        <v>182</v>
      </c>
      <c r="B32" s="96" t="s">
        <v>150</v>
      </c>
      <c r="C32" s="86" t="s">
        <v>12</v>
      </c>
      <c r="D32" s="110">
        <v>670</v>
      </c>
      <c r="E32" s="88" t="s">
        <v>71</v>
      </c>
      <c r="F32" s="117">
        <v>1260</v>
      </c>
      <c r="G32" s="114" t="s">
        <v>49</v>
      </c>
      <c r="H32" s="113">
        <v>11.5</v>
      </c>
    </row>
    <row r="33" spans="1:10" x14ac:dyDescent="0.3">
      <c r="A33" s="213" t="s">
        <v>146</v>
      </c>
      <c r="B33" s="214"/>
      <c r="C33" s="214"/>
      <c r="D33" s="214"/>
      <c r="E33" s="214"/>
      <c r="F33" s="214"/>
      <c r="G33" s="215"/>
      <c r="H33" s="80">
        <f>SUM(H17:H32)-H23</f>
        <v>757.9</v>
      </c>
      <c r="I33" s="4"/>
      <c r="J33" s="145"/>
    </row>
    <row r="34" spans="1:10" x14ac:dyDescent="0.3">
      <c r="A34" s="213" t="s">
        <v>11</v>
      </c>
      <c r="B34" s="245"/>
      <c r="C34" s="245"/>
      <c r="D34" s="245"/>
      <c r="E34" s="245"/>
      <c r="F34" s="245"/>
      <c r="G34" s="246"/>
      <c r="H34" s="81">
        <v>160.4</v>
      </c>
    </row>
    <row r="35" spans="1:10" s="56" customFormat="1" ht="22.2" customHeight="1" thickBot="1" x14ac:dyDescent="0.35">
      <c r="A35" s="221" t="s">
        <v>66</v>
      </c>
      <c r="B35" s="222"/>
      <c r="C35" s="222"/>
      <c r="D35" s="222"/>
      <c r="E35" s="222"/>
      <c r="F35" s="222"/>
      <c r="G35" s="223"/>
      <c r="H35" s="81">
        <v>39.5</v>
      </c>
    </row>
    <row r="36" spans="1:10" ht="17.850000000000001" customHeight="1" thickBot="1" x14ac:dyDescent="0.4">
      <c r="A36" s="218" t="s">
        <v>2</v>
      </c>
      <c r="B36" s="219"/>
      <c r="C36" s="219"/>
      <c r="D36" s="219"/>
      <c r="E36" s="219"/>
      <c r="F36" s="219"/>
      <c r="G36" s="219"/>
      <c r="H36" s="220"/>
    </row>
    <row r="37" spans="1:10" s="13" customFormat="1" ht="21.6" customHeight="1" x14ac:dyDescent="0.3">
      <c r="A37" s="27"/>
      <c r="B37" s="28" t="s">
        <v>13</v>
      </c>
      <c r="C37" s="29"/>
      <c r="D37" s="47"/>
      <c r="E37" s="29"/>
      <c r="F37" s="35"/>
      <c r="G37" s="41"/>
      <c r="H37" s="63">
        <f>SUM(H38:H41)</f>
        <v>47.4</v>
      </c>
    </row>
    <row r="38" spans="1:10" s="13" customFormat="1" ht="15.6" hidden="1" customHeight="1" x14ac:dyDescent="0.3">
      <c r="A38" s="24">
        <v>1</v>
      </c>
      <c r="B38" s="25" t="s">
        <v>14</v>
      </c>
      <c r="C38" s="161" t="s">
        <v>15</v>
      </c>
      <c r="D38" s="216"/>
      <c r="E38" s="26" t="s">
        <v>39</v>
      </c>
      <c r="F38" s="37">
        <v>156.38999999999999</v>
      </c>
      <c r="G38" s="38" t="s">
        <v>40</v>
      </c>
      <c r="H38" s="39">
        <v>0</v>
      </c>
    </row>
    <row r="39" spans="1:10" ht="30.6" customHeight="1" x14ac:dyDescent="0.3">
      <c r="A39" s="24">
        <v>1</v>
      </c>
      <c r="B39" s="25" t="s">
        <v>16</v>
      </c>
      <c r="C39" s="161" t="s">
        <v>17</v>
      </c>
      <c r="D39" s="217"/>
      <c r="E39" s="26" t="s">
        <v>39</v>
      </c>
      <c r="F39" s="37">
        <v>147.68</v>
      </c>
      <c r="G39" s="38" t="s">
        <v>40</v>
      </c>
      <c r="H39" s="39">
        <v>7</v>
      </c>
    </row>
    <row r="40" spans="1:10" ht="35.4" customHeight="1" x14ac:dyDescent="0.4">
      <c r="A40" s="24">
        <v>2</v>
      </c>
      <c r="B40" s="25" t="s">
        <v>18</v>
      </c>
      <c r="C40" s="161" t="s">
        <v>19</v>
      </c>
      <c r="D40" s="217"/>
      <c r="E40" s="26" t="s">
        <v>41</v>
      </c>
      <c r="F40" s="37">
        <v>460</v>
      </c>
      <c r="G40" s="40" t="s">
        <v>42</v>
      </c>
      <c r="H40" s="39">
        <v>11.5</v>
      </c>
      <c r="I40" s="4"/>
      <c r="J40" s="149"/>
    </row>
    <row r="41" spans="1:10" ht="33.75" customHeight="1" x14ac:dyDescent="0.3">
      <c r="A41" s="24">
        <v>3</v>
      </c>
      <c r="B41" s="25" t="s">
        <v>16</v>
      </c>
      <c r="C41" s="161" t="s">
        <v>20</v>
      </c>
      <c r="D41" s="210"/>
      <c r="E41" s="26" t="s">
        <v>39</v>
      </c>
      <c r="F41" s="37">
        <v>2096</v>
      </c>
      <c r="G41" s="40" t="s">
        <v>43</v>
      </c>
      <c r="H41" s="39">
        <v>28.9</v>
      </c>
      <c r="J41" s="148"/>
    </row>
    <row r="42" spans="1:10" ht="19.95" customHeight="1" x14ac:dyDescent="0.3">
      <c r="A42" s="27"/>
      <c r="B42" s="28" t="s">
        <v>21</v>
      </c>
      <c r="C42" s="29"/>
      <c r="D42" s="20"/>
      <c r="E42" s="29"/>
      <c r="F42" s="35"/>
      <c r="G42" s="41"/>
      <c r="H42" s="63">
        <f>SUM(H43:H46)</f>
        <v>26.2</v>
      </c>
      <c r="J42" s="148"/>
    </row>
    <row r="43" spans="1:10" ht="15.6" hidden="1" customHeight="1" x14ac:dyDescent="0.3">
      <c r="A43" s="24">
        <v>5</v>
      </c>
      <c r="B43" s="25" t="s">
        <v>14</v>
      </c>
      <c r="C43" s="161" t="s">
        <v>15</v>
      </c>
      <c r="D43" s="210"/>
      <c r="E43" s="26" t="s">
        <v>39</v>
      </c>
      <c r="F43" s="37">
        <v>92.2</v>
      </c>
      <c r="G43" s="42" t="s">
        <v>40</v>
      </c>
      <c r="H43" s="39">
        <v>0</v>
      </c>
      <c r="J43" s="148"/>
    </row>
    <row r="44" spans="1:10" ht="38.4" customHeight="1" x14ac:dyDescent="0.3">
      <c r="A44" s="24">
        <v>4</v>
      </c>
      <c r="B44" s="25" t="s">
        <v>16</v>
      </c>
      <c r="C44" s="161" t="s">
        <v>17</v>
      </c>
      <c r="D44" s="217"/>
      <c r="E44" s="26" t="s">
        <v>39</v>
      </c>
      <c r="F44" s="37">
        <v>89.32</v>
      </c>
      <c r="G44" s="38" t="s">
        <v>40</v>
      </c>
      <c r="H44" s="39">
        <v>3.5</v>
      </c>
      <c r="J44" s="148"/>
    </row>
    <row r="45" spans="1:10" ht="51.75" customHeight="1" x14ac:dyDescent="0.4">
      <c r="A45" s="24">
        <v>5</v>
      </c>
      <c r="B45" s="25" t="s">
        <v>18</v>
      </c>
      <c r="C45" s="161" t="s">
        <v>19</v>
      </c>
      <c r="D45" s="217"/>
      <c r="E45" s="26" t="s">
        <v>41</v>
      </c>
      <c r="F45" s="37">
        <v>90</v>
      </c>
      <c r="G45" s="40" t="s">
        <v>42</v>
      </c>
      <c r="H45" s="39">
        <v>2.2000000000000002</v>
      </c>
      <c r="J45" s="149"/>
    </row>
    <row r="46" spans="1:10" ht="37.200000000000003" customHeight="1" x14ac:dyDescent="0.3">
      <c r="A46" s="24">
        <v>6</v>
      </c>
      <c r="B46" s="25" t="s">
        <v>16</v>
      </c>
      <c r="C46" s="161" t="s">
        <v>20</v>
      </c>
      <c r="D46" s="210"/>
      <c r="E46" s="34" t="s">
        <v>39</v>
      </c>
      <c r="F46" s="37">
        <v>1274</v>
      </c>
      <c r="G46" s="40" t="s">
        <v>43</v>
      </c>
      <c r="H46" s="39">
        <v>20.5</v>
      </c>
      <c r="J46" s="148"/>
    </row>
    <row r="47" spans="1:10" ht="19.95" customHeight="1" x14ac:dyDescent="0.3">
      <c r="A47" s="27"/>
      <c r="B47" s="28" t="s">
        <v>22</v>
      </c>
      <c r="C47" s="29"/>
      <c r="D47" s="48"/>
      <c r="E47" s="23"/>
      <c r="F47" s="35"/>
      <c r="G47" s="41"/>
      <c r="H47" s="63">
        <f>SUM(H48:H51)</f>
        <v>37.4</v>
      </c>
      <c r="J47" s="148"/>
    </row>
    <row r="48" spans="1:10" ht="31.2" hidden="1" x14ac:dyDescent="0.3">
      <c r="A48" s="24">
        <v>9</v>
      </c>
      <c r="B48" s="25" t="s">
        <v>14</v>
      </c>
      <c r="C48" s="161" t="s">
        <v>15</v>
      </c>
      <c r="D48" s="170"/>
      <c r="E48" s="44" t="s">
        <v>39</v>
      </c>
      <c r="F48" s="37">
        <v>127.67</v>
      </c>
      <c r="G48" s="42" t="s">
        <v>40</v>
      </c>
      <c r="H48" s="39">
        <v>0</v>
      </c>
      <c r="J48" s="148"/>
    </row>
    <row r="49" spans="1:10" s="14" customFormat="1" ht="37.950000000000003" customHeight="1" x14ac:dyDescent="0.3">
      <c r="A49" s="24">
        <v>7</v>
      </c>
      <c r="B49" s="25" t="s">
        <v>16</v>
      </c>
      <c r="C49" s="174" t="s">
        <v>17</v>
      </c>
      <c r="D49" s="234"/>
      <c r="E49" s="26" t="s">
        <v>39</v>
      </c>
      <c r="F49" s="37">
        <v>118.54</v>
      </c>
      <c r="G49" s="38" t="s">
        <v>40</v>
      </c>
      <c r="H49" s="39">
        <v>4.3</v>
      </c>
      <c r="J49" s="148"/>
    </row>
    <row r="50" spans="1:10" s="14" customFormat="1" ht="35.4" customHeight="1" x14ac:dyDescent="0.4">
      <c r="A50" s="24">
        <v>8</v>
      </c>
      <c r="B50" s="25" t="s">
        <v>18</v>
      </c>
      <c r="C50" s="161" t="s">
        <v>19</v>
      </c>
      <c r="D50" s="235"/>
      <c r="E50" s="26" t="s">
        <v>41</v>
      </c>
      <c r="F50" s="37">
        <v>120</v>
      </c>
      <c r="G50" s="40" t="s">
        <v>42</v>
      </c>
      <c r="H50" s="39">
        <v>3</v>
      </c>
      <c r="J50" s="149"/>
    </row>
    <row r="51" spans="1:10" ht="37.5" customHeight="1" x14ac:dyDescent="0.3">
      <c r="A51" s="24">
        <v>9</v>
      </c>
      <c r="B51" s="25" t="s">
        <v>16</v>
      </c>
      <c r="C51" s="161" t="s">
        <v>20</v>
      </c>
      <c r="D51" s="237"/>
      <c r="E51" s="26" t="s">
        <v>39</v>
      </c>
      <c r="F51" s="37">
        <v>2303</v>
      </c>
      <c r="G51" s="40" t="s">
        <v>43</v>
      </c>
      <c r="H51" s="39">
        <v>30.1</v>
      </c>
      <c r="J51" s="148"/>
    </row>
    <row r="52" spans="1:10" ht="17.25" customHeight="1" x14ac:dyDescent="0.3">
      <c r="A52" s="27"/>
      <c r="B52" s="28" t="s">
        <v>23</v>
      </c>
      <c r="C52" s="29"/>
      <c r="D52" s="19"/>
      <c r="E52" s="29"/>
      <c r="F52" s="77"/>
      <c r="G52" s="41"/>
      <c r="H52" s="63">
        <f>SUM(H53:H56)</f>
        <v>23.7</v>
      </c>
      <c r="J52" s="148"/>
    </row>
    <row r="53" spans="1:10" s="45" customFormat="1" ht="40.950000000000003" hidden="1" customHeight="1" x14ac:dyDescent="0.3">
      <c r="A53" s="50">
        <v>13</v>
      </c>
      <c r="B53" s="25" t="s">
        <v>14</v>
      </c>
      <c r="C53" s="174" t="s">
        <v>15</v>
      </c>
      <c r="D53" s="238"/>
      <c r="E53" s="26" t="s">
        <v>39</v>
      </c>
      <c r="F53" s="51">
        <v>76.19</v>
      </c>
      <c r="G53" s="38" t="s">
        <v>40</v>
      </c>
      <c r="H53" s="39">
        <v>0</v>
      </c>
      <c r="J53" s="148"/>
    </row>
    <row r="54" spans="1:10" s="45" customFormat="1" ht="36" customHeight="1" x14ac:dyDescent="0.3">
      <c r="A54" s="50">
        <v>10</v>
      </c>
      <c r="B54" s="25" t="s">
        <v>16</v>
      </c>
      <c r="C54" s="249" t="s">
        <v>17</v>
      </c>
      <c r="D54" s="216"/>
      <c r="E54" s="26" t="s">
        <v>39</v>
      </c>
      <c r="F54" s="51">
        <v>74.260000000000005</v>
      </c>
      <c r="G54" s="38" t="s">
        <v>40</v>
      </c>
      <c r="H54" s="39">
        <v>2.2000000000000002</v>
      </c>
      <c r="J54" s="148"/>
    </row>
    <row r="55" spans="1:10" s="45" customFormat="1" ht="36.6" customHeight="1" x14ac:dyDescent="0.4">
      <c r="A55" s="50">
        <v>11</v>
      </c>
      <c r="B55" s="25" t="s">
        <v>18</v>
      </c>
      <c r="C55" s="161" t="s">
        <v>19</v>
      </c>
      <c r="D55" s="210"/>
      <c r="E55" s="26" t="s">
        <v>41</v>
      </c>
      <c r="F55" s="51">
        <v>50</v>
      </c>
      <c r="G55" s="40" t="s">
        <v>42</v>
      </c>
      <c r="H55" s="39">
        <v>1.3</v>
      </c>
      <c r="J55" s="149"/>
    </row>
    <row r="56" spans="1:10" s="45" customFormat="1" ht="31.2" customHeight="1" x14ac:dyDescent="0.3">
      <c r="A56" s="50">
        <v>12</v>
      </c>
      <c r="B56" s="25" t="s">
        <v>16</v>
      </c>
      <c r="C56" s="174" t="s">
        <v>20</v>
      </c>
      <c r="D56" s="238"/>
      <c r="E56" s="26" t="s">
        <v>39</v>
      </c>
      <c r="F56" s="51">
        <v>1468</v>
      </c>
      <c r="G56" s="40" t="s">
        <v>43</v>
      </c>
      <c r="H56" s="39">
        <v>20.2</v>
      </c>
      <c r="J56" s="148"/>
    </row>
    <row r="57" spans="1:10" s="15" customFormat="1" ht="16.2" customHeight="1" x14ac:dyDescent="0.3">
      <c r="A57" s="21"/>
      <c r="B57" s="22" t="s">
        <v>24</v>
      </c>
      <c r="C57" s="23"/>
      <c r="D57" s="46"/>
      <c r="E57" s="23"/>
      <c r="F57" s="35"/>
      <c r="G57" s="36"/>
      <c r="H57" s="64">
        <f>SUM(H58:H61)</f>
        <v>43.099999999999994</v>
      </c>
      <c r="J57" s="148"/>
    </row>
    <row r="58" spans="1:10" customFormat="1" ht="22.2" hidden="1" customHeight="1" x14ac:dyDescent="0.3">
      <c r="A58" s="24">
        <v>17</v>
      </c>
      <c r="B58" s="25" t="s">
        <v>14</v>
      </c>
      <c r="C58" s="174" t="s">
        <v>15</v>
      </c>
      <c r="D58" s="250"/>
      <c r="E58" s="26" t="s">
        <v>39</v>
      </c>
      <c r="F58" s="37">
        <v>117.07</v>
      </c>
      <c r="G58" s="42" t="s">
        <v>40</v>
      </c>
      <c r="H58" s="39">
        <v>0</v>
      </c>
      <c r="J58" s="148"/>
    </row>
    <row r="59" spans="1:10" customFormat="1" ht="31.2" x14ac:dyDescent="0.3">
      <c r="A59" s="24">
        <v>13</v>
      </c>
      <c r="B59" s="25" t="s">
        <v>16</v>
      </c>
      <c r="C59" s="161" t="s">
        <v>17</v>
      </c>
      <c r="D59" s="162"/>
      <c r="E59" s="26" t="s">
        <v>39</v>
      </c>
      <c r="F59" s="37">
        <v>112.15</v>
      </c>
      <c r="G59" s="38" t="s">
        <v>40</v>
      </c>
      <c r="H59" s="39">
        <v>5.9</v>
      </c>
      <c r="J59" s="148"/>
    </row>
    <row r="60" spans="1:10" customFormat="1" ht="31.2" x14ac:dyDescent="0.4">
      <c r="A60" s="24">
        <v>14</v>
      </c>
      <c r="B60" s="25" t="s">
        <v>18</v>
      </c>
      <c r="C60" s="161" t="s">
        <v>19</v>
      </c>
      <c r="D60" s="162"/>
      <c r="E60" s="26" t="s">
        <v>41</v>
      </c>
      <c r="F60" s="37">
        <v>134</v>
      </c>
      <c r="G60" s="40" t="s">
        <v>42</v>
      </c>
      <c r="H60" s="39">
        <v>3.3</v>
      </c>
      <c r="J60" s="149"/>
    </row>
    <row r="61" spans="1:10" customFormat="1" ht="36" customHeight="1" x14ac:dyDescent="0.3">
      <c r="A61" s="24">
        <v>15</v>
      </c>
      <c r="B61" s="25" t="s">
        <v>16</v>
      </c>
      <c r="C61" s="163" t="s">
        <v>20</v>
      </c>
      <c r="D61" s="164"/>
      <c r="E61" s="26" t="s">
        <v>39</v>
      </c>
      <c r="F61" s="37">
        <v>2502</v>
      </c>
      <c r="G61" s="40" t="s">
        <v>43</v>
      </c>
      <c r="H61" s="39">
        <v>33.9</v>
      </c>
      <c r="J61" s="148"/>
    </row>
    <row r="62" spans="1:10" customFormat="1" x14ac:dyDescent="0.3">
      <c r="A62" s="21"/>
      <c r="B62" s="22" t="s">
        <v>25</v>
      </c>
      <c r="C62" s="23"/>
      <c r="D62" s="52"/>
      <c r="E62" s="23"/>
      <c r="F62" s="35"/>
      <c r="G62" s="36"/>
      <c r="H62" s="64">
        <f>SUM(H63:H66)</f>
        <v>36.799999999999997</v>
      </c>
      <c r="J62" s="148"/>
    </row>
    <row r="63" spans="1:10" customFormat="1" ht="31.2" hidden="1" x14ac:dyDescent="0.3">
      <c r="A63" s="24">
        <v>21</v>
      </c>
      <c r="B63" s="25" t="s">
        <v>14</v>
      </c>
      <c r="C63" s="168" t="s">
        <v>15</v>
      </c>
      <c r="D63" s="169"/>
      <c r="E63" s="26" t="s">
        <v>39</v>
      </c>
      <c r="F63" s="37">
        <v>133.16999999999999</v>
      </c>
      <c r="G63" s="42" t="s">
        <v>40</v>
      </c>
      <c r="H63" s="39">
        <v>0</v>
      </c>
      <c r="J63" s="148"/>
    </row>
    <row r="64" spans="1:10" customFormat="1" ht="31.2" x14ac:dyDescent="0.3">
      <c r="A64" s="24">
        <v>16</v>
      </c>
      <c r="B64" s="25" t="s">
        <v>16</v>
      </c>
      <c r="C64" s="168" t="s">
        <v>17</v>
      </c>
      <c r="D64" s="169"/>
      <c r="E64" s="26" t="s">
        <v>39</v>
      </c>
      <c r="F64" s="37">
        <v>126.51</v>
      </c>
      <c r="G64" s="38" t="s">
        <v>40</v>
      </c>
      <c r="H64" s="39">
        <v>5.2</v>
      </c>
      <c r="J64" s="148"/>
    </row>
    <row r="65" spans="1:10" customFormat="1" ht="31.2" x14ac:dyDescent="0.4">
      <c r="A65" s="24">
        <v>17</v>
      </c>
      <c r="B65" s="25" t="s">
        <v>18</v>
      </c>
      <c r="C65" s="168" t="s">
        <v>19</v>
      </c>
      <c r="D65" s="169"/>
      <c r="E65" s="26" t="s">
        <v>41</v>
      </c>
      <c r="F65" s="37">
        <v>50</v>
      </c>
      <c r="G65" s="40" t="s">
        <v>42</v>
      </c>
      <c r="H65" s="39">
        <v>1.3</v>
      </c>
      <c r="J65" s="149"/>
    </row>
    <row r="66" spans="1:10" ht="31.2" x14ac:dyDescent="0.3">
      <c r="A66" s="24">
        <v>18</v>
      </c>
      <c r="B66" s="25" t="s">
        <v>16</v>
      </c>
      <c r="C66" s="168" t="s">
        <v>20</v>
      </c>
      <c r="D66" s="236"/>
      <c r="E66" s="26" t="s">
        <v>39</v>
      </c>
      <c r="F66" s="37">
        <v>2207</v>
      </c>
      <c r="G66" s="40" t="s">
        <v>43</v>
      </c>
      <c r="H66" s="39">
        <v>30.3</v>
      </c>
      <c r="J66" s="148"/>
    </row>
    <row r="67" spans="1:10" x14ac:dyDescent="0.3">
      <c r="A67" s="21"/>
      <c r="B67" s="22" t="s">
        <v>26</v>
      </c>
      <c r="C67" s="49"/>
      <c r="E67" s="23"/>
      <c r="F67" s="35"/>
      <c r="G67" s="36"/>
      <c r="H67" s="64">
        <f>SUM(H68:H71)</f>
        <v>30.7</v>
      </c>
      <c r="J67" s="148"/>
    </row>
    <row r="68" spans="1:10" ht="31.2" hidden="1" x14ac:dyDescent="0.3">
      <c r="A68" s="24">
        <v>25</v>
      </c>
      <c r="B68" s="25" t="s">
        <v>14</v>
      </c>
      <c r="C68" s="161" t="s">
        <v>15</v>
      </c>
      <c r="D68" s="170"/>
      <c r="E68" s="26" t="s">
        <v>39</v>
      </c>
      <c r="F68" s="37">
        <v>96.77</v>
      </c>
      <c r="G68" s="42" t="s">
        <v>40</v>
      </c>
      <c r="H68" s="39">
        <v>0</v>
      </c>
      <c r="J68" s="148"/>
    </row>
    <row r="69" spans="1:10" ht="31.2" x14ac:dyDescent="0.3">
      <c r="A69" s="24">
        <v>19</v>
      </c>
      <c r="B69" s="25" t="s">
        <v>16</v>
      </c>
      <c r="C69" s="161" t="s">
        <v>17</v>
      </c>
      <c r="D69" s="170"/>
      <c r="E69" s="26" t="s">
        <v>39</v>
      </c>
      <c r="F69" s="37">
        <v>91.55</v>
      </c>
      <c r="G69" s="38" t="s">
        <v>40</v>
      </c>
      <c r="H69" s="39">
        <v>4.2</v>
      </c>
      <c r="J69" s="148"/>
    </row>
    <row r="70" spans="1:10" ht="31.2" x14ac:dyDescent="0.4">
      <c r="A70" s="24">
        <v>20</v>
      </c>
      <c r="B70" s="25" t="s">
        <v>18</v>
      </c>
      <c r="C70" s="161" t="s">
        <v>19</v>
      </c>
      <c r="D70" s="170"/>
      <c r="E70" s="26" t="s">
        <v>41</v>
      </c>
      <c r="F70" s="37">
        <v>40</v>
      </c>
      <c r="G70" s="40" t="s">
        <v>42</v>
      </c>
      <c r="H70" s="39">
        <v>1</v>
      </c>
      <c r="J70" s="149"/>
    </row>
    <row r="71" spans="1:10" ht="31.2" x14ac:dyDescent="0.3">
      <c r="A71" s="24">
        <v>21</v>
      </c>
      <c r="B71" s="25" t="s">
        <v>16</v>
      </c>
      <c r="C71" s="161" t="s">
        <v>20</v>
      </c>
      <c r="D71" s="170"/>
      <c r="E71" s="26" t="s">
        <v>39</v>
      </c>
      <c r="F71" s="37">
        <v>1495</v>
      </c>
      <c r="G71" s="40" t="s">
        <v>43</v>
      </c>
      <c r="H71" s="39">
        <v>25.5</v>
      </c>
      <c r="J71" s="148"/>
    </row>
    <row r="72" spans="1:10" x14ac:dyDescent="0.3">
      <c r="A72" s="21"/>
      <c r="B72" s="22" t="s">
        <v>27</v>
      </c>
      <c r="C72" s="49"/>
      <c r="E72" s="23"/>
      <c r="F72" s="35"/>
      <c r="G72" s="36"/>
      <c r="H72" s="64">
        <f>SUM(H73:H76)</f>
        <v>36.299999999999997</v>
      </c>
      <c r="J72" s="148"/>
    </row>
    <row r="73" spans="1:10" ht="31.2" hidden="1" x14ac:dyDescent="0.3">
      <c r="A73" s="24">
        <v>29</v>
      </c>
      <c r="B73" s="25" t="s">
        <v>14</v>
      </c>
      <c r="C73" s="161" t="s">
        <v>15</v>
      </c>
      <c r="D73" s="170"/>
      <c r="E73" s="26" t="s">
        <v>39</v>
      </c>
      <c r="F73" s="37">
        <v>97.84</v>
      </c>
      <c r="G73" s="42" t="s">
        <v>40</v>
      </c>
      <c r="H73" s="39"/>
      <c r="J73" s="148"/>
    </row>
    <row r="74" spans="1:10" ht="31.2" x14ac:dyDescent="0.3">
      <c r="A74" s="24">
        <v>22</v>
      </c>
      <c r="B74" s="25" t="s">
        <v>16</v>
      </c>
      <c r="C74" s="161" t="s">
        <v>17</v>
      </c>
      <c r="D74" s="170"/>
      <c r="E74" s="26" t="s">
        <v>39</v>
      </c>
      <c r="F74" s="37">
        <v>92.52</v>
      </c>
      <c r="G74" s="38" t="s">
        <v>40</v>
      </c>
      <c r="H74" s="39">
        <v>4.9000000000000004</v>
      </c>
      <c r="J74" s="148"/>
    </row>
    <row r="75" spans="1:10" ht="31.2" x14ac:dyDescent="0.4">
      <c r="A75" s="24">
        <v>23</v>
      </c>
      <c r="B75" s="25" t="s">
        <v>18</v>
      </c>
      <c r="C75" s="161" t="s">
        <v>19</v>
      </c>
      <c r="D75" s="170"/>
      <c r="E75" s="26" t="s">
        <v>41</v>
      </c>
      <c r="F75" s="37">
        <v>80</v>
      </c>
      <c r="G75" s="40" t="s">
        <v>42</v>
      </c>
      <c r="H75" s="39">
        <v>2</v>
      </c>
      <c r="J75" s="149"/>
    </row>
    <row r="76" spans="1:10" ht="34.5" customHeight="1" x14ac:dyDescent="0.3">
      <c r="A76" s="24">
        <v>24</v>
      </c>
      <c r="B76" s="25" t="s">
        <v>16</v>
      </c>
      <c r="C76" s="161" t="s">
        <v>20</v>
      </c>
      <c r="D76" s="186"/>
      <c r="E76" s="26" t="s">
        <v>39</v>
      </c>
      <c r="F76" s="37">
        <v>2430</v>
      </c>
      <c r="G76" s="40" t="s">
        <v>43</v>
      </c>
      <c r="H76" s="39">
        <v>29.4</v>
      </c>
      <c r="J76" s="148"/>
    </row>
    <row r="77" spans="1:10" x14ac:dyDescent="0.3">
      <c r="A77" s="21"/>
      <c r="B77" s="22" t="s">
        <v>28</v>
      </c>
      <c r="C77" s="49"/>
      <c r="E77" s="23"/>
      <c r="F77" s="35"/>
      <c r="G77" s="36"/>
      <c r="H77" s="64">
        <f>SUM(H78:H81)</f>
        <v>20.100000000000001</v>
      </c>
      <c r="J77" s="148"/>
    </row>
    <row r="78" spans="1:10" ht="46.95" hidden="1" customHeight="1" x14ac:dyDescent="0.3">
      <c r="A78" s="24">
        <v>33</v>
      </c>
      <c r="B78" s="25" t="s">
        <v>14</v>
      </c>
      <c r="C78" s="161" t="s">
        <v>15</v>
      </c>
      <c r="D78" s="186"/>
      <c r="E78" s="26" t="s">
        <v>39</v>
      </c>
      <c r="F78" s="37">
        <v>58.41</v>
      </c>
      <c r="G78" s="42" t="s">
        <v>40</v>
      </c>
      <c r="H78" s="39">
        <v>0</v>
      </c>
      <c r="J78" s="148"/>
    </row>
    <row r="79" spans="1:10" ht="46.95" customHeight="1" x14ac:dyDescent="0.3">
      <c r="A79" s="24">
        <v>25</v>
      </c>
      <c r="B79" s="25" t="s">
        <v>16</v>
      </c>
      <c r="C79" s="161" t="s">
        <v>17</v>
      </c>
      <c r="D79" s="186"/>
      <c r="E79" s="26" t="s">
        <v>39</v>
      </c>
      <c r="F79" s="37">
        <v>55.32</v>
      </c>
      <c r="G79" s="38" t="s">
        <v>40</v>
      </c>
      <c r="H79" s="39">
        <v>3.1</v>
      </c>
      <c r="J79" s="148"/>
    </row>
    <row r="80" spans="1:10" ht="31.2" x14ac:dyDescent="0.4">
      <c r="A80" s="24">
        <v>26</v>
      </c>
      <c r="B80" s="25" t="s">
        <v>18</v>
      </c>
      <c r="C80" s="161" t="s">
        <v>19</v>
      </c>
      <c r="D80" s="186"/>
      <c r="E80" s="26" t="s">
        <v>41</v>
      </c>
      <c r="F80" s="37">
        <v>30</v>
      </c>
      <c r="G80" s="76" t="s">
        <v>42</v>
      </c>
      <c r="H80" s="39">
        <v>0.8</v>
      </c>
      <c r="J80" s="149"/>
    </row>
    <row r="81" spans="1:10" ht="46.95" customHeight="1" x14ac:dyDescent="0.3">
      <c r="A81" s="24">
        <v>27</v>
      </c>
      <c r="B81" s="25" t="s">
        <v>16</v>
      </c>
      <c r="C81" s="161" t="s">
        <v>20</v>
      </c>
      <c r="D81" s="186"/>
      <c r="E81" s="26" t="s">
        <v>39</v>
      </c>
      <c r="F81" s="37">
        <v>1313</v>
      </c>
      <c r="G81" s="76" t="s">
        <v>43</v>
      </c>
      <c r="H81" s="39">
        <v>16.2</v>
      </c>
      <c r="J81" s="148"/>
    </row>
    <row r="82" spans="1:10" x14ac:dyDescent="0.3">
      <c r="A82" s="21"/>
      <c r="B82" s="22" t="s">
        <v>29</v>
      </c>
      <c r="C82" s="49"/>
      <c r="E82" s="23"/>
      <c r="F82" s="35"/>
      <c r="G82" s="36"/>
      <c r="H82" s="64">
        <f>SUM(H83:H86)</f>
        <v>52.7</v>
      </c>
      <c r="J82" s="148"/>
    </row>
    <row r="83" spans="1:10" ht="46.95" hidden="1" customHeight="1" x14ac:dyDescent="0.3">
      <c r="A83" s="24">
        <v>37</v>
      </c>
      <c r="B83" s="25" t="s">
        <v>14</v>
      </c>
      <c r="C83" s="161" t="s">
        <v>15</v>
      </c>
      <c r="D83" s="186"/>
      <c r="E83" s="26" t="s">
        <v>39</v>
      </c>
      <c r="F83" s="37">
        <v>201.94</v>
      </c>
      <c r="G83" s="42" t="s">
        <v>40</v>
      </c>
      <c r="H83" s="39">
        <v>0</v>
      </c>
      <c r="J83" s="148"/>
    </row>
    <row r="84" spans="1:10" ht="46.95" customHeight="1" x14ac:dyDescent="0.3">
      <c r="A84" s="24">
        <v>28</v>
      </c>
      <c r="B84" s="25" t="s">
        <v>16</v>
      </c>
      <c r="C84" s="161" t="s">
        <v>17</v>
      </c>
      <c r="D84" s="186"/>
      <c r="E84" s="26" t="s">
        <v>39</v>
      </c>
      <c r="F84" s="37">
        <v>187.22</v>
      </c>
      <c r="G84" s="38" t="s">
        <v>40</v>
      </c>
      <c r="H84" s="39">
        <v>6</v>
      </c>
      <c r="J84" s="148"/>
    </row>
    <row r="85" spans="1:10" ht="31.2" x14ac:dyDescent="0.4">
      <c r="A85" s="24">
        <v>29</v>
      </c>
      <c r="B85" s="25" t="s">
        <v>18</v>
      </c>
      <c r="C85" s="247" t="s">
        <v>19</v>
      </c>
      <c r="D85" s="248"/>
      <c r="E85" s="26" t="s">
        <v>41</v>
      </c>
      <c r="F85" s="37">
        <v>177</v>
      </c>
      <c r="G85" s="40" t="s">
        <v>42</v>
      </c>
      <c r="H85" s="39">
        <v>4.3</v>
      </c>
      <c r="J85" s="149"/>
    </row>
    <row r="86" spans="1:10" ht="46.95" customHeight="1" x14ac:dyDescent="0.3">
      <c r="A86" s="24">
        <v>30</v>
      </c>
      <c r="B86" s="25" t="s">
        <v>16</v>
      </c>
      <c r="C86" s="161" t="s">
        <v>20</v>
      </c>
      <c r="D86" s="186"/>
      <c r="E86" s="26" t="s">
        <v>39</v>
      </c>
      <c r="F86" s="37">
        <v>3612</v>
      </c>
      <c r="G86" s="40" t="s">
        <v>43</v>
      </c>
      <c r="H86" s="39">
        <v>42.4</v>
      </c>
      <c r="J86" s="148"/>
    </row>
    <row r="87" spans="1:10" x14ac:dyDescent="0.3">
      <c r="A87" s="21"/>
      <c r="B87" s="22" t="s">
        <v>30</v>
      </c>
      <c r="C87" s="49"/>
      <c r="E87" s="35"/>
      <c r="F87" s="35"/>
      <c r="G87" s="36"/>
      <c r="H87" s="65">
        <f>SUM(H88:H91)</f>
        <v>19.2</v>
      </c>
      <c r="J87" s="148"/>
    </row>
    <row r="88" spans="1:10" ht="46.95" hidden="1" customHeight="1" x14ac:dyDescent="0.3">
      <c r="A88" s="24">
        <v>41</v>
      </c>
      <c r="B88" s="25" t="s">
        <v>14</v>
      </c>
      <c r="C88" s="161" t="s">
        <v>15</v>
      </c>
      <c r="D88" s="186"/>
      <c r="E88" s="26" t="s">
        <v>39</v>
      </c>
      <c r="F88" s="37">
        <v>70.2</v>
      </c>
      <c r="G88" s="42" t="s">
        <v>40</v>
      </c>
      <c r="H88" s="39">
        <v>0</v>
      </c>
      <c r="J88" s="148"/>
    </row>
    <row r="89" spans="1:10" ht="46.95" customHeight="1" x14ac:dyDescent="0.3">
      <c r="A89" s="24">
        <v>31</v>
      </c>
      <c r="B89" s="25" t="s">
        <v>16</v>
      </c>
      <c r="C89" s="161" t="s">
        <v>17</v>
      </c>
      <c r="D89" s="186"/>
      <c r="E89" s="26" t="s">
        <v>39</v>
      </c>
      <c r="F89" s="37">
        <v>65.81</v>
      </c>
      <c r="G89" s="38" t="s">
        <v>40</v>
      </c>
      <c r="H89" s="39">
        <v>3.2</v>
      </c>
      <c r="J89" s="148"/>
    </row>
    <row r="90" spans="1:10" ht="31.2" x14ac:dyDescent="0.4">
      <c r="A90" s="24">
        <v>32</v>
      </c>
      <c r="B90" s="25" t="s">
        <v>18</v>
      </c>
      <c r="C90" s="161" t="s">
        <v>19</v>
      </c>
      <c r="D90" s="186"/>
      <c r="E90" s="26" t="s">
        <v>41</v>
      </c>
      <c r="F90" s="37">
        <v>80</v>
      </c>
      <c r="G90" s="40" t="s">
        <v>42</v>
      </c>
      <c r="H90" s="39">
        <v>2</v>
      </c>
      <c r="J90" s="149"/>
    </row>
    <row r="91" spans="1:10" ht="46.95" customHeight="1" x14ac:dyDescent="0.3">
      <c r="A91" s="24">
        <v>33</v>
      </c>
      <c r="B91" s="25" t="s">
        <v>16</v>
      </c>
      <c r="C91" s="161" t="s">
        <v>20</v>
      </c>
      <c r="D91" s="186"/>
      <c r="E91" s="26" t="s">
        <v>39</v>
      </c>
      <c r="F91" s="37">
        <v>1058</v>
      </c>
      <c r="G91" s="40" t="s">
        <v>43</v>
      </c>
      <c r="H91" s="39">
        <v>14</v>
      </c>
      <c r="J91" s="148"/>
    </row>
    <row r="92" spans="1:10" x14ac:dyDescent="0.3">
      <c r="A92" s="30"/>
      <c r="B92" s="31" t="s">
        <v>31</v>
      </c>
      <c r="C92" s="53"/>
      <c r="E92" s="32"/>
      <c r="F92" s="32"/>
      <c r="G92" s="43"/>
      <c r="H92" s="66">
        <f>SUM(H93:H105)</f>
        <v>95.100000000000009</v>
      </c>
    </row>
    <row r="93" spans="1:10" ht="46.95" customHeight="1" x14ac:dyDescent="0.3">
      <c r="A93" s="89">
        <v>34</v>
      </c>
      <c r="B93" s="90" t="s">
        <v>32</v>
      </c>
      <c r="C93" s="161" t="s">
        <v>15</v>
      </c>
      <c r="D93" s="186"/>
      <c r="E93" s="44" t="s">
        <v>44</v>
      </c>
      <c r="F93" s="37">
        <v>32.840000000000003</v>
      </c>
      <c r="G93" s="42" t="s">
        <v>40</v>
      </c>
      <c r="H93" s="91">
        <v>6</v>
      </c>
    </row>
    <row r="94" spans="1:10" s="82" customFormat="1" ht="37.5" customHeight="1" x14ac:dyDescent="0.3">
      <c r="A94" s="24">
        <v>35</v>
      </c>
      <c r="B94" s="25" t="s">
        <v>33</v>
      </c>
      <c r="C94" s="161" t="s">
        <v>34</v>
      </c>
      <c r="D94" s="186"/>
      <c r="E94" s="44" t="s">
        <v>41</v>
      </c>
      <c r="F94" s="92">
        <v>530</v>
      </c>
      <c r="G94" s="93" t="s">
        <v>42</v>
      </c>
      <c r="H94" s="91">
        <v>8.5</v>
      </c>
    </row>
    <row r="95" spans="1:10" ht="46.95" customHeight="1" x14ac:dyDescent="0.3">
      <c r="A95" s="24">
        <v>36</v>
      </c>
      <c r="B95" s="25" t="s">
        <v>79</v>
      </c>
      <c r="C95" s="161" t="s">
        <v>140</v>
      </c>
      <c r="D95" s="186"/>
      <c r="E95" s="44" t="s">
        <v>44</v>
      </c>
      <c r="F95" s="37">
        <v>260</v>
      </c>
      <c r="G95" s="40" t="s">
        <v>43</v>
      </c>
      <c r="H95" s="91">
        <v>3</v>
      </c>
    </row>
    <row r="96" spans="1:10" ht="46.95" customHeight="1" x14ac:dyDescent="0.3">
      <c r="A96" s="24">
        <v>37</v>
      </c>
      <c r="B96" s="90" t="s">
        <v>35</v>
      </c>
      <c r="C96" s="161" t="s">
        <v>17</v>
      </c>
      <c r="D96" s="186"/>
      <c r="E96" s="44" t="s">
        <v>44</v>
      </c>
      <c r="F96" s="94">
        <v>10.6</v>
      </c>
      <c r="G96" s="95" t="s">
        <v>40</v>
      </c>
      <c r="H96" s="39">
        <v>1.6</v>
      </c>
    </row>
    <row r="97" spans="1:8" ht="46.8" x14ac:dyDescent="0.3">
      <c r="A97" s="33">
        <v>38</v>
      </c>
      <c r="B97" s="96" t="s">
        <v>141</v>
      </c>
      <c r="C97" s="161" t="s">
        <v>34</v>
      </c>
      <c r="D97" s="186"/>
      <c r="E97" s="97" t="s">
        <v>44</v>
      </c>
      <c r="F97" s="67">
        <v>1800</v>
      </c>
      <c r="G97" s="68" t="s">
        <v>45</v>
      </c>
      <c r="H97" s="98">
        <v>7.5</v>
      </c>
    </row>
    <row r="98" spans="1:8" s="119" customFormat="1" ht="40.200000000000003" customHeight="1" x14ac:dyDescent="0.3">
      <c r="A98" s="127">
        <v>39</v>
      </c>
      <c r="B98" s="128" t="s">
        <v>164</v>
      </c>
      <c r="C98" s="187" t="s">
        <v>163</v>
      </c>
      <c r="D98" s="188"/>
      <c r="E98" s="129" t="s">
        <v>44</v>
      </c>
      <c r="F98" s="130" t="s">
        <v>108</v>
      </c>
      <c r="G98" s="131" t="s">
        <v>162</v>
      </c>
      <c r="H98" s="113">
        <v>18.3</v>
      </c>
    </row>
    <row r="99" spans="1:8" s="119" customFormat="1" ht="42.6" customHeight="1" x14ac:dyDescent="0.3">
      <c r="A99" s="127">
        <v>40</v>
      </c>
      <c r="B99" s="128" t="s">
        <v>161</v>
      </c>
      <c r="C99" s="187" t="s">
        <v>163</v>
      </c>
      <c r="D99" s="188"/>
      <c r="E99" s="129" t="s">
        <v>44</v>
      </c>
      <c r="F99" s="130" t="s">
        <v>108</v>
      </c>
      <c r="G99" s="131" t="s">
        <v>162</v>
      </c>
      <c r="H99" s="113">
        <v>36.200000000000003</v>
      </c>
    </row>
    <row r="100" spans="1:8" s="61" customFormat="1" ht="46.8" x14ac:dyDescent="0.3">
      <c r="A100" s="171">
        <v>41</v>
      </c>
      <c r="B100" s="72" t="s">
        <v>69</v>
      </c>
      <c r="C100" s="174" t="s">
        <v>36</v>
      </c>
      <c r="D100" s="175"/>
      <c r="E100" s="62" t="s">
        <v>44</v>
      </c>
      <c r="F100" s="67">
        <v>6</v>
      </c>
      <c r="G100" s="68" t="s">
        <v>46</v>
      </c>
      <c r="H100" s="251">
        <v>14</v>
      </c>
    </row>
    <row r="101" spans="1:8" s="61" customFormat="1" ht="62.4" x14ac:dyDescent="0.3">
      <c r="A101" s="172"/>
      <c r="B101" s="99" t="s">
        <v>95</v>
      </c>
      <c r="C101" s="176"/>
      <c r="D101" s="177"/>
      <c r="E101" s="100" t="s">
        <v>142</v>
      </c>
      <c r="F101" s="69"/>
      <c r="G101" s="70"/>
      <c r="H101" s="243"/>
    </row>
    <row r="102" spans="1:8" s="61" customFormat="1" ht="31.2" x14ac:dyDescent="0.3">
      <c r="A102" s="172"/>
      <c r="B102" s="99" t="s">
        <v>96</v>
      </c>
      <c r="C102" s="176"/>
      <c r="D102" s="177"/>
      <c r="E102" s="100" t="s">
        <v>143</v>
      </c>
      <c r="F102" s="69"/>
      <c r="G102" s="70"/>
      <c r="H102" s="243"/>
    </row>
    <row r="103" spans="1:8" s="61" customFormat="1" ht="31.2" x14ac:dyDescent="0.3">
      <c r="A103" s="172"/>
      <c r="B103" s="99" t="s">
        <v>97</v>
      </c>
      <c r="C103" s="176"/>
      <c r="D103" s="177"/>
      <c r="E103" s="100" t="s">
        <v>98</v>
      </c>
      <c r="F103" s="69"/>
      <c r="G103" s="70"/>
      <c r="H103" s="243"/>
    </row>
    <row r="104" spans="1:8" s="61" customFormat="1" ht="31.2" x14ac:dyDescent="0.3">
      <c r="A104" s="172"/>
      <c r="B104" s="99" t="s">
        <v>99</v>
      </c>
      <c r="C104" s="176"/>
      <c r="D104" s="177"/>
      <c r="E104" s="100" t="s">
        <v>100</v>
      </c>
      <c r="F104" s="69"/>
      <c r="G104" s="70"/>
      <c r="H104" s="243"/>
    </row>
    <row r="105" spans="1:8" s="61" customFormat="1" ht="31.2" x14ac:dyDescent="0.3">
      <c r="A105" s="173"/>
      <c r="B105" s="99" t="s">
        <v>101</v>
      </c>
      <c r="C105" s="178"/>
      <c r="D105" s="179"/>
      <c r="E105" s="100" t="s">
        <v>102</v>
      </c>
      <c r="F105" s="71"/>
      <c r="G105" s="40"/>
      <c r="H105" s="244"/>
    </row>
    <row r="106" spans="1:8" x14ac:dyDescent="0.3">
      <c r="A106" s="30"/>
      <c r="B106" s="31" t="s">
        <v>37</v>
      </c>
      <c r="C106" s="73"/>
      <c r="D106" s="74"/>
      <c r="E106" s="73"/>
      <c r="F106" s="73"/>
      <c r="G106" s="75"/>
      <c r="H106" s="116">
        <f>SUM(H107:H121)</f>
        <v>65.3</v>
      </c>
    </row>
    <row r="107" spans="1:8" ht="62.4" x14ac:dyDescent="0.3">
      <c r="A107" s="24">
        <v>42</v>
      </c>
      <c r="B107" s="25" t="s">
        <v>38</v>
      </c>
      <c r="C107" s="161" t="s">
        <v>34</v>
      </c>
      <c r="D107" s="197"/>
      <c r="E107" s="87" t="s">
        <v>47</v>
      </c>
      <c r="F107" s="101">
        <v>35</v>
      </c>
      <c r="G107" s="76" t="s">
        <v>46</v>
      </c>
      <c r="H107" s="102">
        <v>3.8</v>
      </c>
    </row>
    <row r="108" spans="1:8" s="78" customFormat="1" ht="62.4" x14ac:dyDescent="0.3">
      <c r="A108" s="198">
        <v>43</v>
      </c>
      <c r="B108" s="72" t="s">
        <v>125</v>
      </c>
      <c r="C108" s="201" t="s">
        <v>3</v>
      </c>
      <c r="D108" s="202"/>
      <c r="E108" s="100" t="s">
        <v>126</v>
      </c>
      <c r="F108" s="118" t="s">
        <v>127</v>
      </c>
      <c r="G108" s="40" t="s">
        <v>128</v>
      </c>
      <c r="H108" s="242">
        <v>29.5</v>
      </c>
    </row>
    <row r="109" spans="1:8" s="78" customFormat="1" ht="46.8" x14ac:dyDescent="0.3">
      <c r="A109" s="199"/>
      <c r="B109" s="103" t="s">
        <v>144</v>
      </c>
      <c r="C109" s="203"/>
      <c r="D109" s="204"/>
      <c r="E109" s="97" t="s">
        <v>81</v>
      </c>
      <c r="F109" s="201"/>
      <c r="G109" s="202"/>
      <c r="H109" s="243"/>
    </row>
    <row r="110" spans="1:8" s="78" customFormat="1" ht="46.8" x14ac:dyDescent="0.3">
      <c r="A110" s="199"/>
      <c r="B110" s="103" t="s">
        <v>129</v>
      </c>
      <c r="C110" s="203"/>
      <c r="D110" s="204"/>
      <c r="E110" s="97" t="s">
        <v>120</v>
      </c>
      <c r="F110" s="203"/>
      <c r="G110" s="204"/>
      <c r="H110" s="243"/>
    </row>
    <row r="111" spans="1:8" s="78" customFormat="1" ht="46.8" x14ac:dyDescent="0.3">
      <c r="A111" s="199"/>
      <c r="B111" s="103" t="s">
        <v>130</v>
      </c>
      <c r="C111" s="203"/>
      <c r="D111" s="204"/>
      <c r="E111" s="97" t="s">
        <v>82</v>
      </c>
      <c r="F111" s="203"/>
      <c r="G111" s="204"/>
      <c r="H111" s="243"/>
    </row>
    <row r="112" spans="1:8" s="78" customFormat="1" ht="31.2" x14ac:dyDescent="0.3">
      <c r="A112" s="199"/>
      <c r="B112" s="103" t="s">
        <v>131</v>
      </c>
      <c r="C112" s="203"/>
      <c r="D112" s="204"/>
      <c r="E112" s="97" t="s">
        <v>83</v>
      </c>
      <c r="F112" s="203"/>
      <c r="G112" s="204"/>
      <c r="H112" s="243"/>
    </row>
    <row r="113" spans="1:10" s="78" customFormat="1" ht="46.8" x14ac:dyDescent="0.3">
      <c r="A113" s="199"/>
      <c r="B113" s="103" t="s">
        <v>132</v>
      </c>
      <c r="C113" s="203"/>
      <c r="D113" s="204"/>
      <c r="E113" s="97" t="s">
        <v>80</v>
      </c>
      <c r="F113" s="203"/>
      <c r="G113" s="204"/>
      <c r="H113" s="243"/>
    </row>
    <row r="114" spans="1:10" s="83" customFormat="1" ht="46.8" x14ac:dyDescent="0.3">
      <c r="A114" s="199"/>
      <c r="B114" s="103" t="s">
        <v>133</v>
      </c>
      <c r="C114" s="203"/>
      <c r="D114" s="204"/>
      <c r="E114" s="97" t="s">
        <v>84</v>
      </c>
      <c r="F114" s="203"/>
      <c r="G114" s="204"/>
      <c r="H114" s="243"/>
    </row>
    <row r="115" spans="1:10" s="83" customFormat="1" ht="46.8" x14ac:dyDescent="0.3">
      <c r="A115" s="199"/>
      <c r="B115" s="103" t="s">
        <v>134</v>
      </c>
      <c r="C115" s="203"/>
      <c r="D115" s="204"/>
      <c r="E115" s="97" t="s">
        <v>85</v>
      </c>
      <c r="F115" s="203"/>
      <c r="G115" s="204"/>
      <c r="H115" s="243"/>
    </row>
    <row r="116" spans="1:10" ht="37.5" customHeight="1" x14ac:dyDescent="0.3">
      <c r="A116" s="199"/>
      <c r="B116" s="103" t="s">
        <v>135</v>
      </c>
      <c r="C116" s="203"/>
      <c r="D116" s="204"/>
      <c r="E116" s="97" t="s">
        <v>121</v>
      </c>
      <c r="F116" s="203"/>
      <c r="G116" s="204"/>
      <c r="H116" s="243"/>
    </row>
    <row r="117" spans="1:10" s="83" customFormat="1" ht="39" customHeight="1" x14ac:dyDescent="0.3">
      <c r="A117" s="199"/>
      <c r="B117" s="103" t="s">
        <v>136</v>
      </c>
      <c r="C117" s="203"/>
      <c r="D117" s="204"/>
      <c r="E117" s="97" t="s">
        <v>86</v>
      </c>
      <c r="F117" s="203"/>
      <c r="G117" s="204"/>
      <c r="H117" s="243"/>
    </row>
    <row r="118" spans="1:10" s="83" customFormat="1" ht="33" customHeight="1" x14ac:dyDescent="0.3">
      <c r="A118" s="199"/>
      <c r="B118" s="103" t="s">
        <v>137</v>
      </c>
      <c r="C118" s="203"/>
      <c r="D118" s="204"/>
      <c r="E118" s="97" t="s">
        <v>87</v>
      </c>
      <c r="F118" s="203"/>
      <c r="G118" s="204"/>
      <c r="H118" s="243"/>
    </row>
    <row r="119" spans="1:10" s="83" customFormat="1" ht="37.200000000000003" customHeight="1" x14ac:dyDescent="0.3">
      <c r="A119" s="200"/>
      <c r="B119" s="103" t="s">
        <v>138</v>
      </c>
      <c r="C119" s="205"/>
      <c r="D119" s="206"/>
      <c r="E119" s="97" t="s">
        <v>119</v>
      </c>
      <c r="F119" s="205"/>
      <c r="G119" s="206"/>
      <c r="H119" s="244"/>
    </row>
    <row r="120" spans="1:10" ht="31.2" x14ac:dyDescent="0.3">
      <c r="A120" s="33">
        <v>44</v>
      </c>
      <c r="B120" s="103" t="s">
        <v>94</v>
      </c>
      <c r="C120" s="195" t="s">
        <v>61</v>
      </c>
      <c r="D120" s="196"/>
      <c r="E120" s="97" t="s">
        <v>62</v>
      </c>
      <c r="F120" s="97" t="s">
        <v>64</v>
      </c>
      <c r="G120" s="104" t="s">
        <v>63</v>
      </c>
      <c r="H120" s="105">
        <v>6</v>
      </c>
    </row>
    <row r="121" spans="1:10" ht="68.400000000000006" customHeight="1" x14ac:dyDescent="0.3">
      <c r="A121" s="106">
        <v>45</v>
      </c>
      <c r="B121" s="107" t="s">
        <v>59</v>
      </c>
      <c r="C121" s="180" t="s">
        <v>58</v>
      </c>
      <c r="D121" s="181"/>
      <c r="E121" s="85" t="s">
        <v>47</v>
      </c>
      <c r="F121" s="159" t="s">
        <v>60</v>
      </c>
      <c r="G121" s="160"/>
      <c r="H121" s="108">
        <v>26</v>
      </c>
    </row>
    <row r="122" spans="1:10" ht="20.399999999999999" x14ac:dyDescent="0.35">
      <c r="A122" s="182" t="s">
        <v>139</v>
      </c>
      <c r="B122" s="183"/>
      <c r="C122" s="184"/>
      <c r="D122" s="184"/>
      <c r="E122" s="183"/>
      <c r="F122" s="183"/>
      <c r="G122" s="185"/>
      <c r="H122" s="54">
        <f>H37+H42+H47+H52+H57+H62+H67+H72+H77+H82+H87+H92+H106</f>
        <v>534</v>
      </c>
      <c r="I122" s="4"/>
      <c r="J122" s="150"/>
    </row>
    <row r="123" spans="1:10" x14ac:dyDescent="0.3">
      <c r="A123" s="165" t="s">
        <v>148</v>
      </c>
      <c r="B123" s="166"/>
      <c r="C123" s="166"/>
      <c r="D123" s="166"/>
      <c r="E123" s="166"/>
      <c r="F123" s="166"/>
      <c r="G123" s="167"/>
      <c r="H123" s="132">
        <v>98</v>
      </c>
      <c r="J123" s="144"/>
    </row>
    <row r="124" spans="1:10" ht="16.2" thickBot="1" x14ac:dyDescent="0.35">
      <c r="A124" s="189" t="s">
        <v>147</v>
      </c>
      <c r="B124" s="190"/>
      <c r="C124" s="190"/>
      <c r="D124" s="190"/>
      <c r="E124" s="190"/>
      <c r="F124" s="190"/>
      <c r="G124" s="191"/>
      <c r="H124" s="132">
        <v>25.3</v>
      </c>
      <c r="J124" s="144"/>
    </row>
    <row r="125" spans="1:10" ht="17.399999999999999" x14ac:dyDescent="0.3">
      <c r="A125" s="192" t="s">
        <v>118</v>
      </c>
      <c r="B125" s="193"/>
      <c r="C125" s="193"/>
      <c r="D125" s="193"/>
      <c r="E125" s="193"/>
      <c r="F125" s="193"/>
      <c r="G125" s="194"/>
      <c r="H125" s="55">
        <f>H33+H122</f>
        <v>1291.9000000000001</v>
      </c>
      <c r="I125" s="4"/>
      <c r="J125" s="151"/>
    </row>
    <row r="126" spans="1:10" x14ac:dyDescent="0.3">
      <c r="A126" s="156" t="s">
        <v>11</v>
      </c>
      <c r="B126" s="157"/>
      <c r="C126" s="157"/>
      <c r="D126" s="157"/>
      <c r="E126" s="157"/>
      <c r="F126" s="157"/>
      <c r="G126" s="158"/>
      <c r="H126" s="255">
        <v>160.4</v>
      </c>
      <c r="J126" s="144"/>
    </row>
    <row r="127" spans="1:10" ht="16.2" thickBot="1" x14ac:dyDescent="0.35">
      <c r="A127" s="153" t="s">
        <v>65</v>
      </c>
      <c r="B127" s="154"/>
      <c r="C127" s="154"/>
      <c r="D127" s="154"/>
      <c r="E127" s="154"/>
      <c r="F127" s="154"/>
      <c r="G127" s="155"/>
      <c r="H127" s="133">
        <v>64.8</v>
      </c>
      <c r="J127" s="144"/>
    </row>
    <row r="128" spans="1:10" x14ac:dyDescent="0.3">
      <c r="C128" s="12"/>
      <c r="D128" s="12"/>
      <c r="E128" s="58"/>
      <c r="F128" s="58"/>
      <c r="G128" s="58"/>
    </row>
    <row r="129" spans="5:8" x14ac:dyDescent="0.3">
      <c r="E129" s="16"/>
      <c r="F129" s="17"/>
      <c r="G129" s="18"/>
      <c r="H129"/>
    </row>
  </sheetData>
  <mergeCells count="88">
    <mergeCell ref="A1:B1"/>
    <mergeCell ref="E1:H1"/>
    <mergeCell ref="A2:B3"/>
    <mergeCell ref="E2:H2"/>
    <mergeCell ref="E3:H3"/>
    <mergeCell ref="H108:H119"/>
    <mergeCell ref="F109:G119"/>
    <mergeCell ref="A34:G34"/>
    <mergeCell ref="C84:D84"/>
    <mergeCell ref="C86:D86"/>
    <mergeCell ref="C85:D85"/>
    <mergeCell ref="C54:D54"/>
    <mergeCell ref="C55:D55"/>
    <mergeCell ref="C56:D56"/>
    <mergeCell ref="C63:D63"/>
    <mergeCell ref="C93:D93"/>
    <mergeCell ref="C78:D78"/>
    <mergeCell ref="C79:D79"/>
    <mergeCell ref="C58:D58"/>
    <mergeCell ref="H100:H105"/>
    <mergeCell ref="C74:D74"/>
    <mergeCell ref="A16:H16"/>
    <mergeCell ref="C73:D73"/>
    <mergeCell ref="C70:D70"/>
    <mergeCell ref="C49:D49"/>
    <mergeCell ref="C50:D50"/>
    <mergeCell ref="C44:D44"/>
    <mergeCell ref="C48:D48"/>
    <mergeCell ref="C40:D40"/>
    <mergeCell ref="C41:D41"/>
    <mergeCell ref="C43:D43"/>
    <mergeCell ref="C65:D65"/>
    <mergeCell ref="C66:D66"/>
    <mergeCell ref="C51:D51"/>
    <mergeCell ref="C53:D53"/>
    <mergeCell ref="A23:G23"/>
    <mergeCell ref="C59:D59"/>
    <mergeCell ref="G11:H11"/>
    <mergeCell ref="A8:H8"/>
    <mergeCell ref="A10:H10"/>
    <mergeCell ref="C46:D46"/>
    <mergeCell ref="H13:H14"/>
    <mergeCell ref="A33:G33"/>
    <mergeCell ref="C38:D38"/>
    <mergeCell ref="C39:D39"/>
    <mergeCell ref="A36:H36"/>
    <mergeCell ref="C45:D45"/>
    <mergeCell ref="A35:G35"/>
    <mergeCell ref="A13:A14"/>
    <mergeCell ref="B13:B14"/>
    <mergeCell ref="C13:C14"/>
    <mergeCell ref="D13:D14"/>
    <mergeCell ref="E13:G13"/>
    <mergeCell ref="C75:D75"/>
    <mergeCell ref="C76:D76"/>
    <mergeCell ref="C88:D88"/>
    <mergeCell ref="C89:D89"/>
    <mergeCell ref="C98:D98"/>
    <mergeCell ref="C99:D99"/>
    <mergeCell ref="C80:D80"/>
    <mergeCell ref="A124:G124"/>
    <mergeCell ref="A125:G125"/>
    <mergeCell ref="C120:D120"/>
    <mergeCell ref="C107:D107"/>
    <mergeCell ref="A108:A119"/>
    <mergeCell ref="C96:D96"/>
    <mergeCell ref="C97:D97"/>
    <mergeCell ref="C90:D90"/>
    <mergeCell ref="C91:D91"/>
    <mergeCell ref="C94:D94"/>
    <mergeCell ref="C95:D95"/>
    <mergeCell ref="C108:D119"/>
    <mergeCell ref="A127:G127"/>
    <mergeCell ref="A126:G126"/>
    <mergeCell ref="F121:G121"/>
    <mergeCell ref="C60:D60"/>
    <mergeCell ref="C61:D61"/>
    <mergeCell ref="A123:G123"/>
    <mergeCell ref="C64:D64"/>
    <mergeCell ref="C68:D68"/>
    <mergeCell ref="C69:D69"/>
    <mergeCell ref="A100:A105"/>
    <mergeCell ref="C100:D105"/>
    <mergeCell ref="C121:D121"/>
    <mergeCell ref="A122:G122"/>
    <mergeCell ref="C83:D83"/>
    <mergeCell ref="C71:D71"/>
    <mergeCell ref="C81:D81"/>
  </mergeCells>
  <pageMargins left="0.51181102362204722" right="0.31496062992125984" top="0.35433070866141736" bottom="0.35433070866141736" header="0" footer="0"/>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Variantas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Eliutė Kasilovskienė</dc:creator>
  <cp:lastModifiedBy>Vazgilevicius Sigitas</cp:lastModifiedBy>
  <cp:lastPrinted>2020-09-14T06:28:32Z</cp:lastPrinted>
  <dcterms:created xsi:type="dcterms:W3CDTF">2015-01-20T11:58:13Z</dcterms:created>
  <dcterms:modified xsi:type="dcterms:W3CDTF">2020-09-15T12:40:17Z</dcterms:modified>
</cp:coreProperties>
</file>