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<sst xmlns="http://schemas.openxmlformats.org/spreadsheetml/2006/main" count="270" uniqueCount="83">
  <si>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</si>
  <si>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</si>
  <si>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</si>
  <si>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</si>
  <si>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</si>
  <si>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</si>
  <si>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</si>
  <si>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</si>
  <si>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</si>
  <si>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</si>
  <si>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</si>
  <si>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</si>
  <si>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</si>
  <si>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</si>
  <si>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</si>
  <si>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</si>
  <si>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</si>
  <si>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</si>
  <si>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</si>
  <si>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</si>
  <si>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</si>
  <si>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</si>
  <si>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</si>
  <si>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</si>
  <si>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</si>
  <si>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</si>
  <si>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</si>
  <si>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</si>
  <si>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</si>
  <si>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</si>
  <si>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</si>
  <si>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</si>
  <si>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</si>
  <si>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14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</si>
  <si>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</si>
  <si>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</si>
  <si>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</si>
  <si>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</si>
  <si>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</si>
  <si>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</si>
  <si>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</si>
  <si>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</si>
  <si>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</si>
  <si>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</si>
  <si>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</si>
  <si>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</si>
  <si>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Kaimo bendruomenių nevyriausybinių organizacijų ir asociacijų projektų rėmimas</t>
  </si>
  <si>
    <t>Religinių bendruomenių rėmimas</t>
  </si>
  <si>
    <t xml:space="preserve">03 programa - Savivaldybės veiklos funkcijų vykdymo, strategijos formavimo ir įgyvendinimo programa 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</si>
  <si>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</si>
  <si>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</si>
  <si>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</si>
  <si>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</si>
  <si>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</si>
  <si>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</si>
  <si>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</si>
  <si>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</si>
  <si>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</si>
  <si>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</si>
  <si>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</si>
  <si>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</si>
  <si>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03 Srateginis tikslas - užtikrinti Savivaldybės valdymo kokybę, racionalų jos turto ir lėšų panaudojimą, gerinti švietimo, kultūros, sporto ir jaunimo užimtumo sistemą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</si>
  <si>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</si>
  <si>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</si>
  <si>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</si>
  <si>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</si>
  <si>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</si>
  <si>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</si>
  <si>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</si>
  <si>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</si>
  <si>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Valstybinės žemės ir kito valstybinio turto disponavimas seniūnijose</t>
  </si>
  <si>
    <t>Priešgaisrinės tarnybos funkcijų vykdymas seniūnijoje</t>
  </si>
  <si>
    <t>Komunalinio ūkio išlaikymas seniūnijose ir gatvių apšvietimas</t>
  </si>
  <si>
    <t>2016 m. projektas</t>
  </si>
  <si>
    <t>Nepavaldžių biudžetinių, viešųjų įstaigų ir draugijų programų, daugiabučių namų bendrijų rėmimas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</si>
  <si>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</si>
  <si>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</si>
  <si>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 xml:space="preserve">2015 M.  RIETAVO SAVIVALDYBĖS  </t>
  </si>
  <si>
    <t>2014 m. išlaidos</t>
  </si>
  <si>
    <t>2015m. išlaidų projektas</t>
  </si>
  <si>
    <t>2015 m. patvirtinta taryboje</t>
  </si>
  <si>
    <t>2017 m. projektas</t>
  </si>
  <si>
    <t>Eur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</si>
</sst>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17" xfId="0" applyFont="1" applyBorder="1" applyAlignment="1">
      <alignment vertical="top" textRotation="90" wrapText="1"/>
    </xf>
    <xf numFmtId="0" fontId="5" fillId="0" borderId="17" xfId="0" applyFont="1" applyFill="1" applyBorder="1" applyAlignment="1">
      <alignment vertical="center" textRotation="90" wrapText="1"/>
    </xf>
    <xf numFmtId="0" fontId="1" fillId="35" borderId="13" xfId="0" applyFont="1" applyFill="1" applyBorder="1" applyAlignment="1">
      <alignment horizontal="right" vertical="top" wrapText="1"/>
    </xf>
    <xf numFmtId="49" fontId="6" fillId="34" borderId="18" xfId="0" applyNumberFormat="1" applyFont="1" applyFill="1" applyBorder="1" applyAlignment="1">
      <alignment horizontal="center" vertical="top"/>
    </xf>
    <xf numFmtId="172" fontId="10" fillId="0" borderId="0" xfId="0" applyNumberFormat="1" applyFont="1" applyAlignment="1">
      <alignment vertical="top"/>
    </xf>
    <xf numFmtId="172" fontId="53" fillId="0" borderId="0" xfId="0" applyNumberFormat="1" applyFont="1" applyAlignment="1">
      <alignment vertical="top"/>
    </xf>
    <xf numFmtId="172" fontId="54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172" fontId="1" fillId="36" borderId="19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36" borderId="20" xfId="0" applyNumberFormat="1" applyFont="1" applyFill="1" applyBorder="1" applyAlignment="1">
      <alignment vertical="center"/>
    </xf>
    <xf numFmtId="172" fontId="3" fillId="37" borderId="19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7" borderId="20" xfId="0" applyNumberFormat="1" applyFont="1" applyFill="1" applyBorder="1" applyAlignment="1">
      <alignment vertical="center"/>
    </xf>
    <xf numFmtId="172" fontId="3" fillId="37" borderId="20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right" vertical="top" wrapText="1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3" fillId="37" borderId="19" xfId="0" applyNumberFormat="1" applyFont="1" applyFill="1" applyBorder="1" applyAlignment="1">
      <alignment vertical="center"/>
    </xf>
    <xf numFmtId="172" fontId="3" fillId="38" borderId="20" xfId="0" applyNumberFormat="1" applyFont="1" applyFill="1" applyBorder="1" applyAlignment="1">
      <alignment vertical="top"/>
    </xf>
    <xf numFmtId="172" fontId="1" fillId="37" borderId="19" xfId="0" applyNumberFormat="1" applyFont="1" applyFill="1" applyBorder="1" applyAlignment="1">
      <alignment horizontal="right" vertical="center"/>
    </xf>
    <xf numFmtId="172" fontId="1" fillId="37" borderId="20" xfId="0" applyNumberFormat="1" applyFont="1" applyFill="1" applyBorder="1" applyAlignment="1">
      <alignment horizontal="right" vertical="center"/>
    </xf>
    <xf numFmtId="172" fontId="1" fillId="37" borderId="20" xfId="0" applyNumberFormat="1" applyFont="1" applyFill="1" applyBorder="1" applyAlignment="1">
      <alignment horizontal="right" vertical="top"/>
    </xf>
    <xf numFmtId="172" fontId="3" fillId="37" borderId="20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20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right" vertical="center"/>
    </xf>
    <xf numFmtId="172" fontId="13" fillId="0" borderId="20" xfId="0" applyNumberFormat="1" applyFont="1" applyFill="1" applyBorder="1" applyAlignment="1">
      <alignment horizontal="right" vertical="center"/>
    </xf>
    <xf numFmtId="172" fontId="3" fillId="37" borderId="20" xfId="0" applyNumberFormat="1" applyFont="1" applyFill="1" applyBorder="1" applyAlignment="1">
      <alignment vertical="center"/>
    </xf>
    <xf numFmtId="172" fontId="3" fillId="37" borderId="20" xfId="0" applyNumberFormat="1" applyFont="1" applyFill="1" applyBorder="1" applyAlignment="1">
      <alignment horizontal="center"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37" borderId="20" xfId="0" applyNumberFormat="1" applyFont="1" applyFill="1" applyBorder="1" applyAlignment="1">
      <alignment vertical="top"/>
    </xf>
    <xf numFmtId="172" fontId="13" fillId="37" borderId="19" xfId="0" applyNumberFormat="1" applyFont="1" applyFill="1" applyBorder="1" applyAlignment="1">
      <alignment horizontal="right" vertical="center"/>
    </xf>
    <xf numFmtId="172" fontId="1" fillId="0" borderId="23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textRotation="90" wrapText="1"/>
    </xf>
    <xf numFmtId="0" fontId="5" fillId="0" borderId="30" xfId="0" applyFont="1" applyFill="1" applyBorder="1" applyAlignment="1">
      <alignment vertical="top" textRotation="90" wrapText="1"/>
    </xf>
    <xf numFmtId="0" fontId="5" fillId="0" borderId="31" xfId="0" applyFont="1" applyBorder="1" applyAlignment="1">
      <alignment horizontal="center" vertical="top" textRotation="90" wrapText="1"/>
    </xf>
    <xf numFmtId="0" fontId="5" fillId="0" borderId="32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23" xfId="0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35" xfId="0" applyFont="1" applyBorder="1" applyAlignment="1">
      <alignment horizontal="right" vertical="top"/>
    </xf>
    <xf numFmtId="0" fontId="5" fillId="0" borderId="36" xfId="0" applyFont="1" applyBorder="1" applyAlignment="1">
      <alignment vertical="top" textRotation="90" wrapText="1"/>
    </xf>
    <xf numFmtId="0" fontId="5" fillId="0" borderId="16" xfId="0" applyFont="1" applyBorder="1" applyAlignment="1">
      <alignment vertical="top" textRotation="90" wrapText="1"/>
    </xf>
    <xf numFmtId="0" fontId="4" fillId="0" borderId="17" xfId="0" applyFont="1" applyBorder="1" applyAlignment="1">
      <alignment horizontal="center" vertical="top" textRotation="90" wrapText="1"/>
    </xf>
    <xf numFmtId="0" fontId="4" fillId="0" borderId="34" xfId="0" applyFont="1" applyBorder="1" applyAlignment="1">
      <alignment horizontal="center" vertical="top" textRotation="90" wrapText="1"/>
    </xf>
    <xf numFmtId="0" fontId="4" fillId="0" borderId="26" xfId="0" applyFont="1" applyBorder="1" applyAlignment="1">
      <alignment horizontal="center" vertical="top" textRotation="90" wrapText="1"/>
    </xf>
    <xf numFmtId="49" fontId="3" fillId="33" borderId="37" xfId="0" applyNumberFormat="1" applyFont="1" applyFill="1" applyBorder="1" applyAlignment="1">
      <alignment horizontal="center" vertical="top"/>
    </xf>
    <xf numFmtId="49" fontId="3" fillId="33" borderId="36" xfId="0" applyNumberFormat="1" applyFont="1" applyFill="1" applyBorder="1" applyAlignment="1">
      <alignment horizontal="center" vertical="top"/>
    </xf>
    <xf numFmtId="49" fontId="3" fillId="34" borderId="26" xfId="0" applyNumberFormat="1" applyFont="1" applyFill="1" applyBorder="1" applyAlignment="1">
      <alignment horizontal="center" vertical="top"/>
    </xf>
    <xf numFmtId="49" fontId="3" fillId="34" borderId="20" xfId="0" applyNumberFormat="1" applyFont="1" applyFill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41" xfId="0" applyFont="1" applyBorder="1" applyAlignment="1">
      <alignment horizontal="center" vertical="top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30" xfId="0" applyFont="1" applyBorder="1" applyAlignment="1">
      <alignment horizontal="center" vertical="top" textRotation="90" wrapText="1"/>
    </xf>
    <xf numFmtId="0" fontId="9" fillId="38" borderId="42" xfId="0" applyFont="1" applyFill="1" applyBorder="1" applyAlignment="1">
      <alignment horizontal="left" vertical="top" wrapText="1"/>
    </xf>
    <xf numFmtId="0" fontId="9" fillId="38" borderId="43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43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44" xfId="0" applyFont="1" applyFill="1" applyBorder="1" applyAlignment="1">
      <alignment horizontal="left" vertical="top" wrapText="1"/>
    </xf>
    <xf numFmtId="49" fontId="9" fillId="39" borderId="42" xfId="0" applyNumberFormat="1" applyFont="1" applyFill="1" applyBorder="1" applyAlignment="1">
      <alignment horizontal="left" vertical="top" wrapText="1"/>
    </xf>
    <xf numFmtId="49" fontId="9" fillId="39" borderId="43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32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2" fillId="38" borderId="42" xfId="0" applyFont="1" applyFill="1" applyBorder="1" applyAlignment="1">
      <alignment horizontal="right" vertical="top"/>
    </xf>
    <xf numFmtId="0" fontId="2" fillId="38" borderId="43" xfId="0" applyFont="1" applyFill="1" applyBorder="1" applyAlignment="1">
      <alignment horizontal="right" vertical="top"/>
    </xf>
    <xf numFmtId="0" fontId="2" fillId="38" borderId="45" xfId="0" applyFont="1" applyFill="1" applyBorder="1" applyAlignment="1">
      <alignment horizontal="right" vertical="top"/>
    </xf>
    <xf numFmtId="49" fontId="2" fillId="34" borderId="46" xfId="0" applyNumberFormat="1" applyFont="1" applyFill="1" applyBorder="1" applyAlignment="1">
      <alignment horizontal="right" vertical="top"/>
    </xf>
    <xf numFmtId="49" fontId="2" fillId="34" borderId="47" xfId="0" applyNumberFormat="1" applyFont="1" applyFill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/>
    </xf>
    <xf numFmtId="49" fontId="2" fillId="33" borderId="43" xfId="0" applyNumberFormat="1" applyFont="1" applyFill="1" applyBorder="1" applyAlignment="1">
      <alignment horizontal="right" vertical="top"/>
    </xf>
    <xf numFmtId="49" fontId="2" fillId="34" borderId="46" xfId="0" applyNumberFormat="1" applyFont="1" applyFill="1" applyBorder="1" applyAlignment="1">
      <alignment horizontal="right" vertical="top"/>
    </xf>
    <xf numFmtId="49" fontId="2" fillId="34" borderId="47" xfId="0" applyNumberFormat="1" applyFont="1" applyFill="1" applyBorder="1" applyAlignment="1">
      <alignment horizontal="right" vertical="top"/>
    </xf>
    <xf numFmtId="49" fontId="2" fillId="34" borderId="48" xfId="0" applyNumberFormat="1" applyFont="1" applyFill="1" applyBorder="1" applyAlignment="1">
      <alignment horizontal="right" vertical="top"/>
    </xf>
    <xf numFmtId="0" fontId="9" fillId="34" borderId="42" xfId="0" applyFont="1" applyFill="1" applyBorder="1" applyAlignment="1">
      <alignment horizontal="left" vertical="top" wrapText="1"/>
    </xf>
    <xf numFmtId="0" fontId="9" fillId="34" borderId="49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4"/>
  <sheetViews>
    <sheetView tabSelected="1" zoomScalePageLayoutView="0" workbookViewId="0" topLeftCell="A1">
      <selection activeCell="O112" sqref="O112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8.140625" style="1" customWidth="1"/>
    <col min="9" max="9" width="7.140625" style="1" customWidth="1"/>
    <col min="10" max="10" width="6.421875" style="1" customWidth="1"/>
    <col min="11" max="12" width="8.00390625" style="1" customWidth="1"/>
    <col min="13" max="13" width="7.28125" style="1" customWidth="1"/>
    <col min="14" max="14" width="6.421875" style="1" customWidth="1"/>
    <col min="15" max="16" width="8.00390625" style="36" customWidth="1"/>
    <col min="17" max="17" width="7.57421875" style="36" customWidth="1"/>
    <col min="18" max="18" width="6.421875" style="36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s="27" customFormat="1" ht="15.75" customHeight="1">
      <c r="A1" s="87" t="s">
        <v>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28" customFormat="1" ht="15.75" customHeight="1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28" customFormat="1" ht="15.75" customHeight="1">
      <c r="A3" s="88" t="s">
        <v>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s="27" customFormat="1" ht="15" customHeight="1">
      <c r="A4" s="89" t="s">
        <v>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5.75" customHeight="1" thickBot="1">
      <c r="A5" s="90" t="s">
        <v>82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s="23" customFormat="1" ht="15.75" customHeight="1">
      <c r="A6" s="77" t="s">
        <v>0</v>
      </c>
      <c r="B6" s="80" t="s">
        <v>1</v>
      </c>
      <c r="C6" s="80" t="s">
        <v>2</v>
      </c>
      <c r="D6" s="83" t="s">
        <v>3</v>
      </c>
      <c r="E6" s="80" t="s">
        <v>4</v>
      </c>
      <c r="F6" s="109" t="s">
        <v>5</v>
      </c>
      <c r="G6" s="69" t="s">
        <v>78</v>
      </c>
      <c r="H6" s="70"/>
      <c r="I6" s="70"/>
      <c r="J6" s="71"/>
      <c r="K6" s="72" t="s">
        <v>79</v>
      </c>
      <c r="L6" s="73"/>
      <c r="M6" s="73"/>
      <c r="N6" s="74"/>
      <c r="O6" s="72" t="s">
        <v>80</v>
      </c>
      <c r="P6" s="73"/>
      <c r="Q6" s="73"/>
      <c r="R6" s="74"/>
      <c r="S6" s="105" t="s">
        <v>73</v>
      </c>
      <c r="T6" s="105" t="s">
        <v>81</v>
      </c>
    </row>
    <row r="7" spans="1:20" s="23" customFormat="1" ht="13.5" customHeight="1">
      <c r="A7" s="78"/>
      <c r="B7" s="81"/>
      <c r="C7" s="81"/>
      <c r="D7" s="84"/>
      <c r="E7" s="81"/>
      <c r="F7" s="110"/>
      <c r="G7" s="91" t="s">
        <v>6</v>
      </c>
      <c r="H7" s="86" t="s">
        <v>7</v>
      </c>
      <c r="I7" s="86"/>
      <c r="J7" s="75" t="s">
        <v>8</v>
      </c>
      <c r="K7" s="91" t="s">
        <v>6</v>
      </c>
      <c r="L7" s="86" t="s">
        <v>7</v>
      </c>
      <c r="M7" s="86"/>
      <c r="N7" s="75" t="s">
        <v>8</v>
      </c>
      <c r="O7" s="91" t="s">
        <v>6</v>
      </c>
      <c r="P7" s="86" t="s">
        <v>7</v>
      </c>
      <c r="Q7" s="86"/>
      <c r="R7" s="75" t="s">
        <v>8</v>
      </c>
      <c r="S7" s="106"/>
      <c r="T7" s="106"/>
    </row>
    <row r="8" spans="1:20" s="23" customFormat="1" ht="93.75" customHeight="1" thickBot="1">
      <c r="A8" s="79"/>
      <c r="B8" s="82"/>
      <c r="C8" s="82"/>
      <c r="D8" s="85"/>
      <c r="E8" s="82"/>
      <c r="F8" s="111"/>
      <c r="G8" s="92"/>
      <c r="H8" s="29" t="s">
        <v>6</v>
      </c>
      <c r="I8" s="30" t="s">
        <v>9</v>
      </c>
      <c r="J8" s="76"/>
      <c r="K8" s="92"/>
      <c r="L8" s="29" t="s">
        <v>6</v>
      </c>
      <c r="M8" s="30" t="s">
        <v>9</v>
      </c>
      <c r="N8" s="76"/>
      <c r="O8" s="92"/>
      <c r="P8" s="29" t="s">
        <v>6</v>
      </c>
      <c r="Q8" s="30" t="s">
        <v>9</v>
      </c>
      <c r="R8" s="76"/>
      <c r="S8" s="107"/>
      <c r="T8" s="107"/>
    </row>
    <row r="9" spans="1:21" ht="29.25" customHeight="1" thickBot="1">
      <c r="A9" s="119" t="s">
        <v>61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2"/>
    </row>
    <row r="10" spans="1:21" ht="15.75" customHeight="1" thickBot="1">
      <c r="A10" s="112" t="s">
        <v>48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2"/>
    </row>
    <row r="11" spans="1:21" ht="16.5" customHeight="1" thickBot="1">
      <c r="A11" s="3" t="s">
        <v>10</v>
      </c>
      <c r="B11" s="114" t="s">
        <v>11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2"/>
    </row>
    <row r="12" spans="1:21" ht="16.5" customHeight="1" thickBot="1">
      <c r="A12" s="4" t="s">
        <v>10</v>
      </c>
      <c r="B12" s="5" t="s">
        <v>10</v>
      </c>
      <c r="C12" s="116" t="s">
        <v>12</v>
      </c>
      <c r="D12" s="117"/>
      <c r="E12" s="118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2"/>
    </row>
    <row r="13" spans="1:21" ht="13.5" customHeight="1">
      <c r="A13" s="96" t="s">
        <v>10</v>
      </c>
      <c r="B13" s="98" t="s">
        <v>10</v>
      </c>
      <c r="C13" s="100" t="s">
        <v>10</v>
      </c>
      <c r="D13" s="104" t="s">
        <v>63</v>
      </c>
      <c r="E13" s="93">
        <v>188747184</v>
      </c>
      <c r="F13" s="6" t="s">
        <v>13</v>
      </c>
      <c r="G13" s="37">
        <f>H13+J13</f>
        <v>34523</v>
      </c>
      <c r="H13" s="37">
        <v>34523</v>
      </c>
      <c r="I13" s="38">
        <v>21548</v>
      </c>
      <c r="J13" s="38"/>
      <c r="K13" s="37">
        <f>L13+N13</f>
        <v>35642</v>
      </c>
      <c r="L13" s="37">
        <v>35642</v>
      </c>
      <c r="M13" s="37">
        <v>22084</v>
      </c>
      <c r="N13" s="37"/>
      <c r="O13" s="37">
        <f>P13+R13</f>
        <v>35642</v>
      </c>
      <c r="P13" s="37">
        <v>35642</v>
      </c>
      <c r="Q13" s="38">
        <v>22084</v>
      </c>
      <c r="R13" s="38"/>
      <c r="S13" s="58">
        <v>38500</v>
      </c>
      <c r="T13" s="68">
        <v>41500</v>
      </c>
      <c r="U13" s="2"/>
    </row>
    <row r="14" spans="1:21" ht="12.75" customHeight="1">
      <c r="A14" s="97"/>
      <c r="B14" s="99"/>
      <c r="C14" s="101"/>
      <c r="D14" s="102"/>
      <c r="E14" s="94"/>
      <c r="F14" s="6" t="s">
        <v>14</v>
      </c>
      <c r="G14" s="37">
        <f>H14+J14</f>
        <v>0</v>
      </c>
      <c r="H14" s="37"/>
      <c r="I14" s="38"/>
      <c r="J14" s="38"/>
      <c r="K14" s="37">
        <f>L14+N14</f>
        <v>0</v>
      </c>
      <c r="L14" s="37"/>
      <c r="M14" s="37"/>
      <c r="N14" s="37"/>
      <c r="O14" s="37">
        <f>P14+R14</f>
        <v>0</v>
      </c>
      <c r="P14" s="37"/>
      <c r="Q14" s="38"/>
      <c r="R14" s="38"/>
      <c r="S14" s="60"/>
      <c r="T14" s="61"/>
      <c r="U14" s="2"/>
    </row>
    <row r="15" spans="1:21" s="9" customFormat="1" ht="13.5" customHeight="1">
      <c r="A15" s="97"/>
      <c r="B15" s="99"/>
      <c r="C15" s="101"/>
      <c r="D15" s="102"/>
      <c r="E15" s="95"/>
      <c r="F15" s="7" t="s">
        <v>55</v>
      </c>
      <c r="G15" s="37">
        <f aca="true" t="shared" si="0" ref="G15:M15">SUM(G13:G14)</f>
        <v>34523</v>
      </c>
      <c r="H15" s="37">
        <f t="shared" si="0"/>
        <v>34523</v>
      </c>
      <c r="I15" s="37">
        <f t="shared" si="0"/>
        <v>21548</v>
      </c>
      <c r="J15" s="37">
        <f t="shared" si="0"/>
        <v>0</v>
      </c>
      <c r="K15" s="37">
        <f t="shared" si="0"/>
        <v>35642</v>
      </c>
      <c r="L15" s="37">
        <f t="shared" si="0"/>
        <v>35642</v>
      </c>
      <c r="M15" s="37">
        <f t="shared" si="0"/>
        <v>22084</v>
      </c>
      <c r="N15" s="37">
        <f aca="true" t="shared" si="1" ref="N15:T15">SUM(N13:N14)</f>
        <v>0</v>
      </c>
      <c r="O15" s="37">
        <f>SUM(O13:O14)</f>
        <v>35642</v>
      </c>
      <c r="P15" s="37">
        <f>SUM(P13:P14)</f>
        <v>35642</v>
      </c>
      <c r="Q15" s="37">
        <f>SUM(Q13:Q14)</f>
        <v>22084</v>
      </c>
      <c r="R15" s="37">
        <f>SUM(R13:R14)</f>
        <v>0</v>
      </c>
      <c r="S15" s="54">
        <f t="shared" si="1"/>
        <v>38500</v>
      </c>
      <c r="T15" s="55">
        <f t="shared" si="1"/>
        <v>41500</v>
      </c>
      <c r="U15" s="8"/>
    </row>
    <row r="16" spans="1:21" ht="13.5" customHeight="1">
      <c r="A16" s="96" t="s">
        <v>10</v>
      </c>
      <c r="B16" s="98" t="s">
        <v>10</v>
      </c>
      <c r="C16" s="100" t="s">
        <v>15</v>
      </c>
      <c r="D16" s="108" t="s">
        <v>59</v>
      </c>
      <c r="E16" s="93">
        <v>188747184</v>
      </c>
      <c r="F16" s="6" t="s">
        <v>13</v>
      </c>
      <c r="G16" s="37">
        <f>H16+J16</f>
        <v>4055</v>
      </c>
      <c r="H16" s="37">
        <v>4055</v>
      </c>
      <c r="I16" s="38"/>
      <c r="J16" s="38"/>
      <c r="K16" s="37">
        <f>L16+N16</f>
        <v>6900</v>
      </c>
      <c r="L16" s="37">
        <v>6900</v>
      </c>
      <c r="M16" s="37"/>
      <c r="N16" s="37"/>
      <c r="O16" s="37">
        <f>P16+R16</f>
        <v>6900</v>
      </c>
      <c r="P16" s="37">
        <v>6900</v>
      </c>
      <c r="Q16" s="38"/>
      <c r="R16" s="38"/>
      <c r="S16" s="58">
        <v>6500</v>
      </c>
      <c r="T16" s="59">
        <v>6500</v>
      </c>
      <c r="U16" s="2"/>
    </row>
    <row r="17" spans="1:21" ht="12.75" customHeight="1">
      <c r="A17" s="97"/>
      <c r="B17" s="99"/>
      <c r="C17" s="101"/>
      <c r="D17" s="102"/>
      <c r="E17" s="94"/>
      <c r="F17" s="6" t="s">
        <v>14</v>
      </c>
      <c r="G17" s="37">
        <f>H17+J17</f>
        <v>0</v>
      </c>
      <c r="H17" s="37"/>
      <c r="I17" s="38"/>
      <c r="J17" s="38"/>
      <c r="K17" s="37">
        <f>L17+N17</f>
        <v>0</v>
      </c>
      <c r="L17" s="37"/>
      <c r="M17" s="37"/>
      <c r="N17" s="37"/>
      <c r="O17" s="37">
        <f>P17+R17</f>
        <v>0</v>
      </c>
      <c r="P17" s="37"/>
      <c r="Q17" s="38"/>
      <c r="R17" s="38"/>
      <c r="S17" s="60"/>
      <c r="T17" s="61"/>
      <c r="U17" s="2"/>
    </row>
    <row r="18" spans="1:21" s="9" customFormat="1" ht="13.5" customHeight="1">
      <c r="A18" s="97"/>
      <c r="B18" s="99"/>
      <c r="C18" s="101"/>
      <c r="D18" s="103"/>
      <c r="E18" s="95"/>
      <c r="F18" s="7" t="s">
        <v>55</v>
      </c>
      <c r="G18" s="37">
        <f>SUM(G16:G17)</f>
        <v>4055</v>
      </c>
      <c r="H18" s="37">
        <f>SUM(H16:H17)</f>
        <v>4055</v>
      </c>
      <c r="I18" s="37">
        <f>SUM(I16:I17)</f>
        <v>0</v>
      </c>
      <c r="J18" s="37">
        <f>SUM(J16:J17)</f>
        <v>0</v>
      </c>
      <c r="K18" s="37">
        <f aca="true" t="shared" si="2" ref="K18:T18">SUM(K16:K17)</f>
        <v>6900</v>
      </c>
      <c r="L18" s="37">
        <f t="shared" si="2"/>
        <v>6900</v>
      </c>
      <c r="M18" s="37">
        <f t="shared" si="2"/>
        <v>0</v>
      </c>
      <c r="N18" s="37">
        <f t="shared" si="2"/>
        <v>0</v>
      </c>
      <c r="O18" s="37">
        <f t="shared" si="2"/>
        <v>6900</v>
      </c>
      <c r="P18" s="37">
        <f t="shared" si="2"/>
        <v>6900</v>
      </c>
      <c r="Q18" s="37">
        <f t="shared" si="2"/>
        <v>0</v>
      </c>
      <c r="R18" s="37">
        <f t="shared" si="2"/>
        <v>0</v>
      </c>
      <c r="S18" s="54">
        <f t="shared" si="2"/>
        <v>6500</v>
      </c>
      <c r="T18" s="55">
        <f t="shared" si="2"/>
        <v>6500</v>
      </c>
      <c r="U18" s="8"/>
    </row>
    <row r="19" spans="1:21" ht="13.5" customHeight="1">
      <c r="A19" s="96" t="s">
        <v>10</v>
      </c>
      <c r="B19" s="98" t="s">
        <v>10</v>
      </c>
      <c r="C19" s="100" t="s">
        <v>16</v>
      </c>
      <c r="D19" s="102" t="s">
        <v>60</v>
      </c>
      <c r="E19" s="93">
        <v>188747184</v>
      </c>
      <c r="F19" s="6" t="s">
        <v>13</v>
      </c>
      <c r="G19" s="37">
        <f>H19+J19</f>
        <v>869</v>
      </c>
      <c r="H19" s="37">
        <v>869</v>
      </c>
      <c r="I19" s="38"/>
      <c r="J19" s="38"/>
      <c r="K19" s="37">
        <f>L19+N19</f>
        <v>2900</v>
      </c>
      <c r="L19" s="37">
        <v>2900</v>
      </c>
      <c r="M19" s="37"/>
      <c r="N19" s="37"/>
      <c r="O19" s="37">
        <f>P19+R19</f>
        <v>2900</v>
      </c>
      <c r="P19" s="37">
        <v>2900</v>
      </c>
      <c r="Q19" s="38"/>
      <c r="R19" s="38"/>
      <c r="S19" s="58">
        <v>3000</v>
      </c>
      <c r="T19" s="59">
        <v>3000</v>
      </c>
      <c r="U19" s="2"/>
    </row>
    <row r="20" spans="1:21" ht="12.75" customHeight="1">
      <c r="A20" s="97"/>
      <c r="B20" s="99"/>
      <c r="C20" s="101"/>
      <c r="D20" s="102"/>
      <c r="E20" s="94"/>
      <c r="F20" s="6" t="s">
        <v>14</v>
      </c>
      <c r="G20" s="37">
        <f>H20+J20</f>
        <v>0</v>
      </c>
      <c r="H20" s="37"/>
      <c r="I20" s="38"/>
      <c r="J20" s="38"/>
      <c r="K20" s="37">
        <f>L20+N20</f>
        <v>0</v>
      </c>
      <c r="L20" s="37"/>
      <c r="M20" s="37"/>
      <c r="N20" s="37"/>
      <c r="O20" s="37">
        <f>P20+R20</f>
        <v>0</v>
      </c>
      <c r="P20" s="37"/>
      <c r="Q20" s="38"/>
      <c r="R20" s="38"/>
      <c r="S20" s="60"/>
      <c r="T20" s="61"/>
      <c r="U20" s="2"/>
    </row>
    <row r="21" spans="1:21" s="9" customFormat="1" ht="13.5" customHeight="1">
      <c r="A21" s="97"/>
      <c r="B21" s="99"/>
      <c r="C21" s="101"/>
      <c r="D21" s="103"/>
      <c r="E21" s="95"/>
      <c r="F21" s="7" t="s">
        <v>55</v>
      </c>
      <c r="G21" s="37">
        <f>SUM(G19:G20)</f>
        <v>869</v>
      </c>
      <c r="H21" s="37">
        <f>SUM(H19:H20)</f>
        <v>869</v>
      </c>
      <c r="I21" s="37">
        <f>SUM(I19:I20)</f>
        <v>0</v>
      </c>
      <c r="J21" s="37">
        <f>SUM(J19:J20)</f>
        <v>0</v>
      </c>
      <c r="K21" s="37">
        <f aca="true" t="shared" si="3" ref="K21:T21">SUM(K19:K20)</f>
        <v>2900</v>
      </c>
      <c r="L21" s="37">
        <f t="shared" si="3"/>
        <v>2900</v>
      </c>
      <c r="M21" s="37">
        <f t="shared" si="3"/>
        <v>0</v>
      </c>
      <c r="N21" s="37">
        <f t="shared" si="3"/>
        <v>0</v>
      </c>
      <c r="O21" s="37">
        <f t="shared" si="3"/>
        <v>2900</v>
      </c>
      <c r="P21" s="37">
        <f t="shared" si="3"/>
        <v>2900</v>
      </c>
      <c r="Q21" s="37">
        <f t="shared" si="3"/>
        <v>0</v>
      </c>
      <c r="R21" s="37">
        <f t="shared" si="3"/>
        <v>0</v>
      </c>
      <c r="S21" s="54">
        <f t="shared" si="3"/>
        <v>3000</v>
      </c>
      <c r="T21" s="54">
        <f t="shared" si="3"/>
        <v>3000</v>
      </c>
      <c r="U21" s="8"/>
    </row>
    <row r="22" spans="1:21" ht="12.75" customHeight="1">
      <c r="A22" s="97" t="s">
        <v>10</v>
      </c>
      <c r="B22" s="99" t="s">
        <v>10</v>
      </c>
      <c r="C22" s="101" t="s">
        <v>18</v>
      </c>
      <c r="D22" s="121" t="s">
        <v>62</v>
      </c>
      <c r="E22" s="93">
        <v>188747184</v>
      </c>
      <c r="F22" s="6" t="s">
        <v>13</v>
      </c>
      <c r="G22" s="37">
        <f>H22+J22</f>
        <v>21605</v>
      </c>
      <c r="H22" s="37">
        <v>21605</v>
      </c>
      <c r="I22" s="37">
        <v>15524</v>
      </c>
      <c r="J22" s="37"/>
      <c r="K22" s="37">
        <f>L22+N22</f>
        <v>21854</v>
      </c>
      <c r="L22" s="37">
        <v>21134</v>
      </c>
      <c r="M22" s="37">
        <v>15734</v>
      </c>
      <c r="N22" s="37">
        <v>720</v>
      </c>
      <c r="O22" s="37">
        <f>P22+R22</f>
        <v>21854</v>
      </c>
      <c r="P22" s="37">
        <v>21134</v>
      </c>
      <c r="Q22" s="37">
        <v>15734</v>
      </c>
      <c r="R22" s="37">
        <v>720</v>
      </c>
      <c r="S22" s="54">
        <v>22000</v>
      </c>
      <c r="T22" s="55">
        <v>22500</v>
      </c>
      <c r="U22" s="2"/>
    </row>
    <row r="23" spans="1:21" ht="12.75" customHeight="1">
      <c r="A23" s="97"/>
      <c r="B23" s="99"/>
      <c r="C23" s="101"/>
      <c r="D23" s="121"/>
      <c r="E23" s="94"/>
      <c r="F23" s="6" t="s">
        <v>14</v>
      </c>
      <c r="G23" s="37">
        <f>H23+J23</f>
        <v>0</v>
      </c>
      <c r="H23" s="37"/>
      <c r="I23" s="37"/>
      <c r="J23" s="37"/>
      <c r="K23" s="37">
        <f>L23+N23</f>
        <v>0</v>
      </c>
      <c r="L23" s="37"/>
      <c r="M23" s="37"/>
      <c r="N23" s="37"/>
      <c r="O23" s="37">
        <f>P23+R23</f>
        <v>0</v>
      </c>
      <c r="P23" s="37"/>
      <c r="Q23" s="37"/>
      <c r="R23" s="37"/>
      <c r="S23" s="54"/>
      <c r="T23" s="55"/>
      <c r="U23" s="2"/>
    </row>
    <row r="24" spans="1:22" s="9" customFormat="1" ht="15" customHeight="1">
      <c r="A24" s="97"/>
      <c r="B24" s="99"/>
      <c r="C24" s="101"/>
      <c r="D24" s="121"/>
      <c r="E24" s="95"/>
      <c r="F24" s="7" t="s">
        <v>55</v>
      </c>
      <c r="G24" s="37">
        <f aca="true" t="shared" si="4" ref="G24:N24">SUM(G22:G23)</f>
        <v>21605</v>
      </c>
      <c r="H24" s="37">
        <f t="shared" si="4"/>
        <v>21605</v>
      </c>
      <c r="I24" s="37">
        <f t="shared" si="4"/>
        <v>15524</v>
      </c>
      <c r="J24" s="37">
        <f t="shared" si="4"/>
        <v>0</v>
      </c>
      <c r="K24" s="37">
        <f t="shared" si="4"/>
        <v>21854</v>
      </c>
      <c r="L24" s="37">
        <f t="shared" si="4"/>
        <v>21134</v>
      </c>
      <c r="M24" s="37">
        <f t="shared" si="4"/>
        <v>15734</v>
      </c>
      <c r="N24" s="37">
        <f t="shared" si="4"/>
        <v>720</v>
      </c>
      <c r="O24" s="37">
        <f aca="true" t="shared" si="5" ref="O24:T24">SUM(O22:O23)</f>
        <v>21854</v>
      </c>
      <c r="P24" s="37">
        <f t="shared" si="5"/>
        <v>21134</v>
      </c>
      <c r="Q24" s="37">
        <f t="shared" si="5"/>
        <v>15734</v>
      </c>
      <c r="R24" s="37">
        <f t="shared" si="5"/>
        <v>720</v>
      </c>
      <c r="S24" s="37">
        <f t="shared" si="5"/>
        <v>22000</v>
      </c>
      <c r="T24" s="37">
        <f t="shared" si="5"/>
        <v>22500</v>
      </c>
      <c r="U24" s="8"/>
      <c r="V24" s="9" t="s">
        <v>76</v>
      </c>
    </row>
    <row r="25" spans="1:21" ht="12.75" customHeight="1">
      <c r="A25" s="97" t="s">
        <v>10</v>
      </c>
      <c r="B25" s="99" t="s">
        <v>10</v>
      </c>
      <c r="C25" s="101" t="s">
        <v>19</v>
      </c>
      <c r="D25" s="121" t="s">
        <v>66</v>
      </c>
      <c r="E25" s="93">
        <v>188747184</v>
      </c>
      <c r="F25" s="6" t="s">
        <v>13</v>
      </c>
      <c r="G25" s="39">
        <f>H25+J25</f>
        <v>560878</v>
      </c>
      <c r="H25" s="37">
        <v>518651</v>
      </c>
      <c r="I25" s="37">
        <v>298453</v>
      </c>
      <c r="J25" s="37">
        <v>42227</v>
      </c>
      <c r="K25" s="37">
        <f>L25+N25</f>
        <v>539071</v>
      </c>
      <c r="L25" s="37">
        <v>521798</v>
      </c>
      <c r="M25" s="37">
        <v>297548</v>
      </c>
      <c r="N25" s="37">
        <v>17273</v>
      </c>
      <c r="O25" s="39">
        <f>P25+R25</f>
        <v>539071</v>
      </c>
      <c r="P25" s="37">
        <v>521798</v>
      </c>
      <c r="Q25" s="37">
        <v>297548</v>
      </c>
      <c r="R25" s="37">
        <v>17273</v>
      </c>
      <c r="S25" s="54">
        <v>620500</v>
      </c>
      <c r="T25" s="55">
        <v>640500</v>
      </c>
      <c r="U25" s="2"/>
    </row>
    <row r="26" spans="1:21" ht="12" customHeight="1">
      <c r="A26" s="97"/>
      <c r="B26" s="99"/>
      <c r="C26" s="101"/>
      <c r="D26" s="121"/>
      <c r="E26" s="94"/>
      <c r="F26" s="6" t="s">
        <v>17</v>
      </c>
      <c r="G26" s="37">
        <f>H26+J26</f>
        <v>9905</v>
      </c>
      <c r="H26" s="37">
        <v>9905</v>
      </c>
      <c r="I26" s="37"/>
      <c r="J26" s="37"/>
      <c r="K26" s="37">
        <f>L26+N26</f>
        <v>14500</v>
      </c>
      <c r="L26" s="37">
        <v>14500</v>
      </c>
      <c r="M26" s="37"/>
      <c r="N26" s="37"/>
      <c r="O26" s="37">
        <f>P26+R26</f>
        <v>14500</v>
      </c>
      <c r="P26" s="37">
        <v>14500</v>
      </c>
      <c r="Q26" s="37"/>
      <c r="R26" s="37"/>
      <c r="S26" s="54">
        <v>10000</v>
      </c>
      <c r="T26" s="55">
        <v>11000</v>
      </c>
      <c r="U26" s="2"/>
    </row>
    <row r="27" spans="1:21" ht="13.5" customHeight="1">
      <c r="A27" s="97"/>
      <c r="B27" s="99"/>
      <c r="C27" s="101"/>
      <c r="D27" s="121"/>
      <c r="E27" s="94"/>
      <c r="F27" s="6" t="s">
        <v>49</v>
      </c>
      <c r="G27" s="37">
        <f>H27+J27</f>
        <v>4779</v>
      </c>
      <c r="H27" s="37">
        <v>4779</v>
      </c>
      <c r="I27" s="37"/>
      <c r="J27" s="37"/>
      <c r="K27" s="37">
        <f>L27+N27</f>
        <v>5738</v>
      </c>
      <c r="L27" s="37">
        <v>5738</v>
      </c>
      <c r="M27" s="37"/>
      <c r="N27" s="37"/>
      <c r="O27" s="37">
        <f>P27+R27</f>
        <v>5738</v>
      </c>
      <c r="P27" s="37">
        <v>5738</v>
      </c>
      <c r="Q27" s="37"/>
      <c r="R27" s="37"/>
      <c r="S27" s="54">
        <v>4800</v>
      </c>
      <c r="T27" s="55">
        <v>4900</v>
      </c>
      <c r="U27" s="2"/>
    </row>
    <row r="28" spans="1:21" s="9" customFormat="1" ht="11.25" customHeight="1">
      <c r="A28" s="97"/>
      <c r="B28" s="99"/>
      <c r="C28" s="101"/>
      <c r="D28" s="121"/>
      <c r="E28" s="95"/>
      <c r="F28" s="7" t="s">
        <v>55</v>
      </c>
      <c r="G28" s="37">
        <f aca="true" t="shared" si="6" ref="G28:N28">SUM(G25:G27)</f>
        <v>575562</v>
      </c>
      <c r="H28" s="37">
        <f t="shared" si="6"/>
        <v>533335</v>
      </c>
      <c r="I28" s="37">
        <f t="shared" si="6"/>
        <v>298453</v>
      </c>
      <c r="J28" s="37">
        <f t="shared" si="6"/>
        <v>42227</v>
      </c>
      <c r="K28" s="37">
        <f t="shared" si="6"/>
        <v>559309</v>
      </c>
      <c r="L28" s="37">
        <f t="shared" si="6"/>
        <v>542036</v>
      </c>
      <c r="M28" s="37">
        <f t="shared" si="6"/>
        <v>297548</v>
      </c>
      <c r="N28" s="37">
        <f t="shared" si="6"/>
        <v>17273</v>
      </c>
      <c r="O28" s="37">
        <f aca="true" t="shared" si="7" ref="O28:T28">SUM(O25:O27)</f>
        <v>559309</v>
      </c>
      <c r="P28" s="37">
        <f t="shared" si="7"/>
        <v>542036</v>
      </c>
      <c r="Q28" s="37">
        <f t="shared" si="7"/>
        <v>297548</v>
      </c>
      <c r="R28" s="37">
        <f t="shared" si="7"/>
        <v>17273</v>
      </c>
      <c r="S28" s="37">
        <f t="shared" si="7"/>
        <v>635300</v>
      </c>
      <c r="T28" s="37">
        <f t="shared" si="7"/>
        <v>656400</v>
      </c>
      <c r="U28" s="8"/>
    </row>
    <row r="29" spans="1:21" ht="12.75" customHeight="1">
      <c r="A29" s="97" t="s">
        <v>10</v>
      </c>
      <c r="B29" s="99" t="s">
        <v>10</v>
      </c>
      <c r="C29" s="101" t="s">
        <v>21</v>
      </c>
      <c r="D29" s="121" t="s">
        <v>20</v>
      </c>
      <c r="E29" s="93">
        <v>188747184</v>
      </c>
      <c r="F29" s="6" t="s">
        <v>13</v>
      </c>
      <c r="G29" s="39">
        <f>H29+J29</f>
        <v>1825</v>
      </c>
      <c r="H29" s="39">
        <v>1825</v>
      </c>
      <c r="I29" s="39"/>
      <c r="J29" s="39"/>
      <c r="K29" s="39">
        <f>L29+N29</f>
        <v>1786</v>
      </c>
      <c r="L29" s="39">
        <v>1786</v>
      </c>
      <c r="M29" s="39"/>
      <c r="N29" s="39"/>
      <c r="O29" s="39">
        <f>P29+R29</f>
        <v>1786</v>
      </c>
      <c r="P29" s="39">
        <v>1786</v>
      </c>
      <c r="Q29" s="39"/>
      <c r="R29" s="39"/>
      <c r="S29" s="55">
        <v>1850</v>
      </c>
      <c r="T29" s="55">
        <v>1870</v>
      </c>
      <c r="U29" s="2"/>
    </row>
    <row r="30" spans="1:21" ht="13.5" customHeight="1">
      <c r="A30" s="97"/>
      <c r="B30" s="99"/>
      <c r="C30" s="101"/>
      <c r="D30" s="121"/>
      <c r="E30" s="94"/>
      <c r="F30" s="6" t="s">
        <v>14</v>
      </c>
      <c r="G30" s="39">
        <f>H30+J30</f>
        <v>0</v>
      </c>
      <c r="H30" s="39"/>
      <c r="I30" s="39"/>
      <c r="J30" s="39"/>
      <c r="K30" s="39">
        <f>L30+N30</f>
        <v>0</v>
      </c>
      <c r="L30" s="39"/>
      <c r="M30" s="39"/>
      <c r="N30" s="39"/>
      <c r="O30" s="39">
        <f>P30+R30</f>
        <v>0</v>
      </c>
      <c r="P30" s="39"/>
      <c r="Q30" s="39"/>
      <c r="R30" s="39"/>
      <c r="S30" s="55"/>
      <c r="T30" s="55"/>
      <c r="U30" s="2"/>
    </row>
    <row r="31" spans="1:21" s="9" customFormat="1" ht="13.5" customHeight="1">
      <c r="A31" s="97"/>
      <c r="B31" s="99"/>
      <c r="C31" s="101"/>
      <c r="D31" s="121"/>
      <c r="E31" s="95"/>
      <c r="F31" s="7" t="s">
        <v>55</v>
      </c>
      <c r="G31" s="39">
        <f aca="true" t="shared" si="8" ref="G31:N31">SUM(G29:G30)</f>
        <v>1825</v>
      </c>
      <c r="H31" s="39">
        <f t="shared" si="8"/>
        <v>1825</v>
      </c>
      <c r="I31" s="39">
        <f t="shared" si="8"/>
        <v>0</v>
      </c>
      <c r="J31" s="39">
        <f t="shared" si="8"/>
        <v>0</v>
      </c>
      <c r="K31" s="39">
        <f t="shared" si="8"/>
        <v>1786</v>
      </c>
      <c r="L31" s="39">
        <f t="shared" si="8"/>
        <v>1786</v>
      </c>
      <c r="M31" s="39">
        <f t="shared" si="8"/>
        <v>0</v>
      </c>
      <c r="N31" s="39">
        <f t="shared" si="8"/>
        <v>0</v>
      </c>
      <c r="O31" s="39">
        <f aca="true" t="shared" si="9" ref="O31:T31">SUM(O29:O30)</f>
        <v>1786</v>
      </c>
      <c r="P31" s="39">
        <f t="shared" si="9"/>
        <v>1786</v>
      </c>
      <c r="Q31" s="39">
        <f t="shared" si="9"/>
        <v>0</v>
      </c>
      <c r="R31" s="39">
        <f t="shared" si="9"/>
        <v>0</v>
      </c>
      <c r="S31" s="39">
        <f t="shared" si="9"/>
        <v>1850</v>
      </c>
      <c r="T31" s="39">
        <f t="shared" si="9"/>
        <v>1870</v>
      </c>
      <c r="U31" s="8"/>
    </row>
    <row r="32" spans="1:21" ht="14.25" customHeight="1">
      <c r="A32" s="97" t="s">
        <v>10</v>
      </c>
      <c r="B32" s="99" t="s">
        <v>10</v>
      </c>
      <c r="C32" s="101" t="s">
        <v>23</v>
      </c>
      <c r="D32" s="121" t="s">
        <v>22</v>
      </c>
      <c r="E32" s="93">
        <v>188747184</v>
      </c>
      <c r="F32" s="6" t="s">
        <v>13</v>
      </c>
      <c r="G32" s="39">
        <f>H32+J32</f>
        <v>76402</v>
      </c>
      <c r="H32" s="39">
        <v>76402</v>
      </c>
      <c r="I32" s="39"/>
      <c r="J32" s="39"/>
      <c r="K32" s="39">
        <f>L32+N32</f>
        <v>64315</v>
      </c>
      <c r="L32" s="39">
        <v>64315</v>
      </c>
      <c r="M32" s="39"/>
      <c r="N32" s="39"/>
      <c r="O32" s="39">
        <f>P32+R32</f>
        <v>64315</v>
      </c>
      <c r="P32" s="39">
        <v>64315</v>
      </c>
      <c r="Q32" s="39"/>
      <c r="R32" s="39"/>
      <c r="S32" s="55">
        <v>96500</v>
      </c>
      <c r="T32" s="56">
        <v>98900</v>
      </c>
      <c r="U32" s="2"/>
    </row>
    <row r="33" spans="1:21" ht="12.75" customHeight="1">
      <c r="A33" s="97"/>
      <c r="B33" s="99"/>
      <c r="C33" s="101"/>
      <c r="D33" s="121"/>
      <c r="E33" s="94"/>
      <c r="F33" s="6" t="s">
        <v>13</v>
      </c>
      <c r="G33" s="39">
        <f>H33+J33</f>
        <v>4634</v>
      </c>
      <c r="H33" s="39">
        <v>4634</v>
      </c>
      <c r="I33" s="39"/>
      <c r="J33" s="39"/>
      <c r="K33" s="39">
        <f>L33+N33</f>
        <v>0</v>
      </c>
      <c r="L33" s="39"/>
      <c r="M33" s="39"/>
      <c r="N33" s="39"/>
      <c r="O33" s="39">
        <f>P33+R33</f>
        <v>0</v>
      </c>
      <c r="P33" s="39"/>
      <c r="Q33" s="39"/>
      <c r="R33" s="39"/>
      <c r="S33" s="55"/>
      <c r="T33" s="56"/>
      <c r="U33" s="2"/>
    </row>
    <row r="34" spans="1:21" ht="11.25" customHeight="1">
      <c r="A34" s="97"/>
      <c r="B34" s="99"/>
      <c r="C34" s="101"/>
      <c r="D34" s="121"/>
      <c r="E34" s="94"/>
      <c r="F34" s="6" t="s">
        <v>14</v>
      </c>
      <c r="G34" s="39">
        <f>H34+J34</f>
        <v>0</v>
      </c>
      <c r="H34" s="39"/>
      <c r="I34" s="39"/>
      <c r="J34" s="39"/>
      <c r="K34" s="39">
        <f>L34+N34</f>
        <v>0</v>
      </c>
      <c r="L34" s="39"/>
      <c r="M34" s="39"/>
      <c r="N34" s="39"/>
      <c r="O34" s="39">
        <f>P34+R34</f>
        <v>0</v>
      </c>
      <c r="P34" s="39"/>
      <c r="Q34" s="39"/>
      <c r="R34" s="39"/>
      <c r="S34" s="55"/>
      <c r="T34" s="56"/>
      <c r="U34" s="2"/>
    </row>
    <row r="35" spans="1:21" s="9" customFormat="1" ht="12" customHeight="1">
      <c r="A35" s="97"/>
      <c r="B35" s="99"/>
      <c r="C35" s="101"/>
      <c r="D35" s="121"/>
      <c r="E35" s="95"/>
      <c r="F35" s="7" t="s">
        <v>55</v>
      </c>
      <c r="G35" s="39">
        <f aca="true" t="shared" si="10" ref="G35:N35">SUM(G32:G34)</f>
        <v>81036</v>
      </c>
      <c r="H35" s="39">
        <f t="shared" si="10"/>
        <v>81036</v>
      </c>
      <c r="I35" s="39">
        <f t="shared" si="10"/>
        <v>0</v>
      </c>
      <c r="J35" s="39">
        <f t="shared" si="10"/>
        <v>0</v>
      </c>
      <c r="K35" s="39">
        <f t="shared" si="10"/>
        <v>64315</v>
      </c>
      <c r="L35" s="39">
        <f t="shared" si="10"/>
        <v>64315</v>
      </c>
      <c r="M35" s="39">
        <f t="shared" si="10"/>
        <v>0</v>
      </c>
      <c r="N35" s="39">
        <f t="shared" si="10"/>
        <v>0</v>
      </c>
      <c r="O35" s="39">
        <f aca="true" t="shared" si="11" ref="O35:T35">SUM(O32:O34)</f>
        <v>64315</v>
      </c>
      <c r="P35" s="39">
        <f t="shared" si="11"/>
        <v>64315</v>
      </c>
      <c r="Q35" s="39">
        <f t="shared" si="11"/>
        <v>0</v>
      </c>
      <c r="R35" s="39">
        <f t="shared" si="11"/>
        <v>0</v>
      </c>
      <c r="S35" s="39">
        <f t="shared" si="11"/>
        <v>96500</v>
      </c>
      <c r="T35" s="39">
        <f t="shared" si="11"/>
        <v>98900</v>
      </c>
      <c r="U35" s="8"/>
    </row>
    <row r="36" spans="1:21" ht="12.75" customHeight="1">
      <c r="A36" s="97" t="s">
        <v>10</v>
      </c>
      <c r="B36" s="99" t="s">
        <v>10</v>
      </c>
      <c r="C36" s="101" t="s">
        <v>24</v>
      </c>
      <c r="D36" s="121" t="s">
        <v>64</v>
      </c>
      <c r="E36" s="93">
        <v>188747184</v>
      </c>
      <c r="F36" s="6" t="s">
        <v>13</v>
      </c>
      <c r="G36" s="39">
        <f>H36+J36</f>
        <v>5706</v>
      </c>
      <c r="H36" s="39">
        <v>5706</v>
      </c>
      <c r="I36" s="39"/>
      <c r="J36" s="39"/>
      <c r="K36" s="39">
        <f>L36+N36</f>
        <v>7096</v>
      </c>
      <c r="L36" s="39">
        <v>7096</v>
      </c>
      <c r="M36" s="39"/>
      <c r="N36" s="39"/>
      <c r="O36" s="39">
        <f>P36+R36</f>
        <v>7096</v>
      </c>
      <c r="P36" s="39">
        <v>7096</v>
      </c>
      <c r="Q36" s="39"/>
      <c r="R36" s="39"/>
      <c r="S36" s="55">
        <v>7200</v>
      </c>
      <c r="T36" s="56">
        <v>7500</v>
      </c>
      <c r="U36" s="2"/>
    </row>
    <row r="37" spans="1:21" ht="12.75" customHeight="1">
      <c r="A37" s="97"/>
      <c r="B37" s="99"/>
      <c r="C37" s="101"/>
      <c r="D37" s="121"/>
      <c r="E37" s="94"/>
      <c r="F37" s="6" t="s">
        <v>14</v>
      </c>
      <c r="G37" s="39">
        <f>H37+J37</f>
        <v>0</v>
      </c>
      <c r="H37" s="39"/>
      <c r="I37" s="39"/>
      <c r="J37" s="39"/>
      <c r="K37" s="39">
        <f>L37+N37</f>
        <v>0</v>
      </c>
      <c r="L37" s="39"/>
      <c r="M37" s="39"/>
      <c r="N37" s="39"/>
      <c r="O37" s="39">
        <f>P37+R37</f>
        <v>0</v>
      </c>
      <c r="P37" s="39"/>
      <c r="Q37" s="39"/>
      <c r="R37" s="39"/>
      <c r="S37" s="55"/>
      <c r="T37" s="56"/>
      <c r="U37" s="2"/>
    </row>
    <row r="38" spans="1:21" s="9" customFormat="1" ht="15" customHeight="1">
      <c r="A38" s="97"/>
      <c r="B38" s="99"/>
      <c r="C38" s="101"/>
      <c r="D38" s="121"/>
      <c r="E38" s="95"/>
      <c r="F38" s="7" t="s">
        <v>55</v>
      </c>
      <c r="G38" s="39">
        <f aca="true" t="shared" si="12" ref="G38:N38">SUM(G36:G37)</f>
        <v>5706</v>
      </c>
      <c r="H38" s="39">
        <f t="shared" si="12"/>
        <v>5706</v>
      </c>
      <c r="I38" s="39">
        <f t="shared" si="12"/>
        <v>0</v>
      </c>
      <c r="J38" s="39">
        <f t="shared" si="12"/>
        <v>0</v>
      </c>
      <c r="K38" s="39">
        <f t="shared" si="12"/>
        <v>7096</v>
      </c>
      <c r="L38" s="39">
        <f t="shared" si="12"/>
        <v>7096</v>
      </c>
      <c r="M38" s="39">
        <f t="shared" si="12"/>
        <v>0</v>
      </c>
      <c r="N38" s="39">
        <f t="shared" si="12"/>
        <v>0</v>
      </c>
      <c r="O38" s="39">
        <f aca="true" t="shared" si="13" ref="O38:T38">SUM(O36:O37)</f>
        <v>7096</v>
      </c>
      <c r="P38" s="39">
        <f t="shared" si="13"/>
        <v>7096</v>
      </c>
      <c r="Q38" s="39">
        <f t="shared" si="13"/>
        <v>0</v>
      </c>
      <c r="R38" s="39">
        <f t="shared" si="13"/>
        <v>0</v>
      </c>
      <c r="S38" s="39">
        <f t="shared" si="13"/>
        <v>7200</v>
      </c>
      <c r="T38" s="39">
        <f t="shared" si="13"/>
        <v>7500</v>
      </c>
      <c r="U38" s="8"/>
    </row>
    <row r="39" spans="1:21" ht="12" customHeight="1">
      <c r="A39" s="97" t="s">
        <v>10</v>
      </c>
      <c r="B39" s="99" t="s">
        <v>10</v>
      </c>
      <c r="C39" s="101" t="s">
        <v>26</v>
      </c>
      <c r="D39" s="121" t="s">
        <v>25</v>
      </c>
      <c r="E39" s="93">
        <v>188747184</v>
      </c>
      <c r="F39" s="6" t="s">
        <v>13</v>
      </c>
      <c r="G39" s="39">
        <f>H39+J39</f>
        <v>7530</v>
      </c>
      <c r="H39" s="39">
        <v>7530</v>
      </c>
      <c r="I39" s="39"/>
      <c r="J39" s="39"/>
      <c r="K39" s="39">
        <f>L39+N39</f>
        <v>7530</v>
      </c>
      <c r="L39" s="39">
        <v>7530</v>
      </c>
      <c r="M39" s="39"/>
      <c r="N39" s="39"/>
      <c r="O39" s="39">
        <f>P39+R39</f>
        <v>7530</v>
      </c>
      <c r="P39" s="39">
        <v>7530</v>
      </c>
      <c r="Q39" s="39"/>
      <c r="R39" s="39"/>
      <c r="S39" s="55">
        <v>7800</v>
      </c>
      <c r="T39" s="56">
        <v>8100</v>
      </c>
      <c r="U39" s="2"/>
    </row>
    <row r="40" spans="1:21" ht="11.25">
      <c r="A40" s="97"/>
      <c r="B40" s="99"/>
      <c r="C40" s="101"/>
      <c r="D40" s="121"/>
      <c r="E40" s="94"/>
      <c r="F40" s="6" t="s">
        <v>14</v>
      </c>
      <c r="G40" s="39">
        <f>H40+J40</f>
        <v>0</v>
      </c>
      <c r="H40" s="39"/>
      <c r="I40" s="39"/>
      <c r="J40" s="39"/>
      <c r="K40" s="39">
        <f>L40+N40</f>
        <v>0</v>
      </c>
      <c r="L40" s="39"/>
      <c r="M40" s="39"/>
      <c r="N40" s="39"/>
      <c r="O40" s="39">
        <f>P40+R40</f>
        <v>0</v>
      </c>
      <c r="P40" s="39"/>
      <c r="Q40" s="39"/>
      <c r="R40" s="39"/>
      <c r="S40" s="55"/>
      <c r="T40" s="56"/>
      <c r="U40" s="2"/>
    </row>
    <row r="41" spans="1:21" s="9" customFormat="1" ht="13.5" customHeight="1">
      <c r="A41" s="97"/>
      <c r="B41" s="99"/>
      <c r="C41" s="101"/>
      <c r="D41" s="121"/>
      <c r="E41" s="95"/>
      <c r="F41" s="7" t="s">
        <v>55</v>
      </c>
      <c r="G41" s="39">
        <f aca="true" t="shared" si="14" ref="G41:N41">SUM(G39:G40)</f>
        <v>7530</v>
      </c>
      <c r="H41" s="39">
        <f t="shared" si="14"/>
        <v>7530</v>
      </c>
      <c r="I41" s="39">
        <f t="shared" si="14"/>
        <v>0</v>
      </c>
      <c r="J41" s="39">
        <f t="shared" si="14"/>
        <v>0</v>
      </c>
      <c r="K41" s="39">
        <f t="shared" si="14"/>
        <v>7530</v>
      </c>
      <c r="L41" s="39">
        <f t="shared" si="14"/>
        <v>7530</v>
      </c>
      <c r="M41" s="39">
        <f t="shared" si="14"/>
        <v>0</v>
      </c>
      <c r="N41" s="39">
        <f t="shared" si="14"/>
        <v>0</v>
      </c>
      <c r="O41" s="39">
        <f aca="true" t="shared" si="15" ref="O41:T41">SUM(O39:O40)</f>
        <v>7530</v>
      </c>
      <c r="P41" s="39">
        <f t="shared" si="15"/>
        <v>7530</v>
      </c>
      <c r="Q41" s="39">
        <f t="shared" si="15"/>
        <v>0</v>
      </c>
      <c r="R41" s="39">
        <f t="shared" si="15"/>
        <v>0</v>
      </c>
      <c r="S41" s="39">
        <f t="shared" si="15"/>
        <v>7800</v>
      </c>
      <c r="T41" s="39">
        <f t="shared" si="15"/>
        <v>8100</v>
      </c>
      <c r="U41" s="8"/>
    </row>
    <row r="42" spans="1:21" ht="15" customHeight="1">
      <c r="A42" s="97" t="s">
        <v>10</v>
      </c>
      <c r="B42" s="99" t="s">
        <v>10</v>
      </c>
      <c r="C42" s="101" t="s">
        <v>28</v>
      </c>
      <c r="D42" s="121" t="s">
        <v>27</v>
      </c>
      <c r="E42" s="93">
        <v>188747184</v>
      </c>
      <c r="F42" s="6" t="s">
        <v>13</v>
      </c>
      <c r="G42" s="39">
        <f>H42+J42</f>
        <v>3215</v>
      </c>
      <c r="H42" s="39">
        <v>3215</v>
      </c>
      <c r="I42" s="39">
        <v>2462</v>
      </c>
      <c r="J42" s="39"/>
      <c r="K42" s="39">
        <f>L42+N42</f>
        <v>3639</v>
      </c>
      <c r="L42" s="39">
        <v>3639</v>
      </c>
      <c r="M42" s="39">
        <v>2778</v>
      </c>
      <c r="N42" s="39"/>
      <c r="O42" s="39">
        <f>P42+R42</f>
        <v>3639</v>
      </c>
      <c r="P42" s="39">
        <v>3639</v>
      </c>
      <c r="Q42" s="39">
        <v>2778</v>
      </c>
      <c r="R42" s="39"/>
      <c r="S42" s="55">
        <v>3200</v>
      </c>
      <c r="T42" s="56">
        <v>3100</v>
      </c>
      <c r="U42" s="2"/>
    </row>
    <row r="43" spans="1:21" ht="11.25">
      <c r="A43" s="97"/>
      <c r="B43" s="99"/>
      <c r="C43" s="101"/>
      <c r="D43" s="121"/>
      <c r="E43" s="94"/>
      <c r="F43" s="6" t="s">
        <v>14</v>
      </c>
      <c r="G43" s="39">
        <f>H43+J43</f>
        <v>0</v>
      </c>
      <c r="H43" s="39"/>
      <c r="I43" s="39"/>
      <c r="J43" s="39"/>
      <c r="K43" s="39">
        <f>L43+N43</f>
        <v>0</v>
      </c>
      <c r="L43" s="39"/>
      <c r="M43" s="39"/>
      <c r="N43" s="39"/>
      <c r="O43" s="39">
        <f>P43+R43</f>
        <v>0</v>
      </c>
      <c r="P43" s="39"/>
      <c r="Q43" s="39"/>
      <c r="R43" s="39"/>
      <c r="S43" s="63"/>
      <c r="T43" s="43"/>
      <c r="U43" s="2"/>
    </row>
    <row r="44" spans="1:21" s="9" customFormat="1" ht="14.25" customHeight="1">
      <c r="A44" s="97"/>
      <c r="B44" s="99"/>
      <c r="C44" s="101"/>
      <c r="D44" s="121"/>
      <c r="E44" s="95"/>
      <c r="F44" s="7" t="s">
        <v>55</v>
      </c>
      <c r="G44" s="39">
        <f aca="true" t="shared" si="16" ref="G44:N44">SUM(G42:G43)</f>
        <v>3215</v>
      </c>
      <c r="H44" s="39">
        <f t="shared" si="16"/>
        <v>3215</v>
      </c>
      <c r="I44" s="39">
        <f t="shared" si="16"/>
        <v>2462</v>
      </c>
      <c r="J44" s="39">
        <f t="shared" si="16"/>
        <v>0</v>
      </c>
      <c r="K44" s="39">
        <f t="shared" si="16"/>
        <v>3639</v>
      </c>
      <c r="L44" s="39">
        <f t="shared" si="16"/>
        <v>3639</v>
      </c>
      <c r="M44" s="39">
        <f t="shared" si="16"/>
        <v>2778</v>
      </c>
      <c r="N44" s="39">
        <f t="shared" si="16"/>
        <v>0</v>
      </c>
      <c r="O44" s="39">
        <f aca="true" t="shared" si="17" ref="O44:T44">SUM(O42:O43)</f>
        <v>3639</v>
      </c>
      <c r="P44" s="39">
        <f t="shared" si="17"/>
        <v>3639</v>
      </c>
      <c r="Q44" s="39">
        <f t="shared" si="17"/>
        <v>2778</v>
      </c>
      <c r="R44" s="39">
        <f t="shared" si="17"/>
        <v>0</v>
      </c>
      <c r="S44" s="39">
        <f t="shared" si="17"/>
        <v>3200</v>
      </c>
      <c r="T44" s="39">
        <f t="shared" si="17"/>
        <v>3100</v>
      </c>
      <c r="U44" s="8"/>
    </row>
    <row r="45" spans="1:21" s="25" customFormat="1" ht="13.5" customHeight="1">
      <c r="A45" s="97" t="s">
        <v>10</v>
      </c>
      <c r="B45" s="99" t="s">
        <v>10</v>
      </c>
      <c r="C45" s="101" t="s">
        <v>30</v>
      </c>
      <c r="D45" s="121" t="s">
        <v>68</v>
      </c>
      <c r="E45" s="93">
        <v>188747184</v>
      </c>
      <c r="F45" s="26" t="s">
        <v>13</v>
      </c>
      <c r="G45" s="39">
        <f>H45+J45</f>
        <v>206325</v>
      </c>
      <c r="H45" s="39">
        <v>204935</v>
      </c>
      <c r="I45" s="39">
        <v>138033</v>
      </c>
      <c r="J45" s="39">
        <v>1390</v>
      </c>
      <c r="K45" s="39">
        <f>L45+N45</f>
        <v>212975</v>
      </c>
      <c r="L45" s="39">
        <v>212975</v>
      </c>
      <c r="M45" s="39">
        <v>142833</v>
      </c>
      <c r="N45" s="39"/>
      <c r="O45" s="39">
        <f>P45+R45</f>
        <v>212975</v>
      </c>
      <c r="P45" s="39">
        <v>212975</v>
      </c>
      <c r="Q45" s="39">
        <v>142833</v>
      </c>
      <c r="R45" s="39"/>
      <c r="S45" s="55">
        <v>223587</v>
      </c>
      <c r="T45" s="56">
        <v>228874</v>
      </c>
      <c r="U45" s="24"/>
    </row>
    <row r="46" spans="1:21" s="25" customFormat="1" ht="12" customHeight="1">
      <c r="A46" s="97"/>
      <c r="B46" s="99"/>
      <c r="C46" s="101"/>
      <c r="D46" s="121"/>
      <c r="E46" s="94"/>
      <c r="F46" s="26" t="s">
        <v>50</v>
      </c>
      <c r="G46" s="39">
        <f>H46+J46</f>
        <v>0</v>
      </c>
      <c r="H46" s="39"/>
      <c r="I46" s="39"/>
      <c r="J46" s="39"/>
      <c r="K46" s="39">
        <f>L46+N46</f>
        <v>0</v>
      </c>
      <c r="L46" s="39"/>
      <c r="M46" s="39"/>
      <c r="N46" s="39"/>
      <c r="O46" s="39">
        <f>P46+R46</f>
        <v>0</v>
      </c>
      <c r="P46" s="39"/>
      <c r="Q46" s="39"/>
      <c r="R46" s="39"/>
      <c r="S46" s="55"/>
      <c r="T46" s="57"/>
      <c r="U46" s="24"/>
    </row>
    <row r="47" spans="1:21" s="25" customFormat="1" ht="12.75" customHeight="1">
      <c r="A47" s="97"/>
      <c r="B47" s="99"/>
      <c r="C47" s="101"/>
      <c r="D47" s="121"/>
      <c r="E47" s="95"/>
      <c r="F47" s="31" t="s">
        <v>55</v>
      </c>
      <c r="G47" s="39">
        <f>SUM(G45:G46)</f>
        <v>206325</v>
      </c>
      <c r="H47" s="39">
        <f>SUM(H45:H46)</f>
        <v>204935</v>
      </c>
      <c r="I47" s="39">
        <f>SUM(I45:I46)</f>
        <v>138033</v>
      </c>
      <c r="J47" s="39">
        <f>SUM(J45:J46)</f>
        <v>1390</v>
      </c>
      <c r="K47" s="39">
        <f aca="true" t="shared" si="18" ref="K47:T47">SUM(K45:K46)</f>
        <v>212975</v>
      </c>
      <c r="L47" s="39">
        <f t="shared" si="18"/>
        <v>212975</v>
      </c>
      <c r="M47" s="39">
        <f t="shared" si="18"/>
        <v>142833</v>
      </c>
      <c r="N47" s="39">
        <f t="shared" si="18"/>
        <v>0</v>
      </c>
      <c r="O47" s="39">
        <f t="shared" si="18"/>
        <v>212975</v>
      </c>
      <c r="P47" s="39">
        <f t="shared" si="18"/>
        <v>212975</v>
      </c>
      <c r="Q47" s="39">
        <f t="shared" si="18"/>
        <v>142833</v>
      </c>
      <c r="R47" s="39">
        <f t="shared" si="18"/>
        <v>0</v>
      </c>
      <c r="S47" s="39">
        <f t="shared" si="18"/>
        <v>223587</v>
      </c>
      <c r="T47" s="39">
        <f t="shared" si="18"/>
        <v>228874</v>
      </c>
      <c r="U47" s="24"/>
    </row>
    <row r="48" spans="1:21" s="25" customFormat="1" ht="13.5" customHeight="1">
      <c r="A48" s="97" t="s">
        <v>10</v>
      </c>
      <c r="B48" s="99" t="s">
        <v>10</v>
      </c>
      <c r="C48" s="101" t="s">
        <v>32</v>
      </c>
      <c r="D48" s="121" t="s">
        <v>72</v>
      </c>
      <c r="E48" s="93">
        <v>188747184</v>
      </c>
      <c r="F48" s="26" t="s">
        <v>13</v>
      </c>
      <c r="G48" s="39">
        <f>H48+J48</f>
        <v>111040</v>
      </c>
      <c r="H48" s="39">
        <v>110287</v>
      </c>
      <c r="I48" s="39">
        <v>49525</v>
      </c>
      <c r="J48" s="39">
        <v>753</v>
      </c>
      <c r="K48" s="39">
        <f>L48+N48</f>
        <v>129303</v>
      </c>
      <c r="L48" s="39">
        <v>111925</v>
      </c>
      <c r="M48" s="39">
        <v>49704</v>
      </c>
      <c r="N48" s="39">
        <v>17378</v>
      </c>
      <c r="O48" s="39">
        <f>P48+R48</f>
        <v>129303</v>
      </c>
      <c r="P48" s="39">
        <v>111925</v>
      </c>
      <c r="Q48" s="39">
        <v>49704</v>
      </c>
      <c r="R48" s="39">
        <v>17378</v>
      </c>
      <c r="S48" s="55">
        <v>155319</v>
      </c>
      <c r="T48" s="56">
        <v>158756</v>
      </c>
      <c r="U48" s="24"/>
    </row>
    <row r="49" spans="1:21" s="25" customFormat="1" ht="13.5" customHeight="1">
      <c r="A49" s="97"/>
      <c r="B49" s="99"/>
      <c r="C49" s="101"/>
      <c r="D49" s="121"/>
      <c r="E49" s="94"/>
      <c r="F49" s="26" t="s">
        <v>13</v>
      </c>
      <c r="G49" s="39">
        <f>H49+J49</f>
        <v>29483</v>
      </c>
      <c r="H49" s="39">
        <v>29483</v>
      </c>
      <c r="I49" s="39"/>
      <c r="J49" s="39"/>
      <c r="K49" s="39">
        <f>L49+N49</f>
        <v>33651</v>
      </c>
      <c r="L49" s="39">
        <v>33651</v>
      </c>
      <c r="M49" s="39"/>
      <c r="N49" s="39"/>
      <c r="O49" s="39">
        <f>P49+R49</f>
        <v>33651</v>
      </c>
      <c r="P49" s="39">
        <v>33651</v>
      </c>
      <c r="Q49" s="39"/>
      <c r="R49" s="39"/>
      <c r="S49" s="55"/>
      <c r="T49" s="56"/>
      <c r="U49" s="24"/>
    </row>
    <row r="50" spans="1:21" s="25" customFormat="1" ht="12" customHeight="1">
      <c r="A50" s="97"/>
      <c r="B50" s="99"/>
      <c r="C50" s="101"/>
      <c r="D50" s="121"/>
      <c r="E50" s="94"/>
      <c r="F50" s="26" t="s">
        <v>49</v>
      </c>
      <c r="G50" s="39">
        <f>H50+J50</f>
        <v>14452</v>
      </c>
      <c r="H50" s="39">
        <v>10513</v>
      </c>
      <c r="I50" s="39"/>
      <c r="J50" s="39">
        <v>3939</v>
      </c>
      <c r="K50" s="39">
        <f>L50+N50</f>
        <v>12699</v>
      </c>
      <c r="L50" s="39">
        <v>12699</v>
      </c>
      <c r="M50" s="39"/>
      <c r="N50" s="39"/>
      <c r="O50" s="39">
        <f>P50+R50</f>
        <v>12699</v>
      </c>
      <c r="P50" s="39">
        <v>12699</v>
      </c>
      <c r="Q50" s="39"/>
      <c r="R50" s="39"/>
      <c r="S50" s="39">
        <v>9639</v>
      </c>
      <c r="T50" s="39">
        <v>9729</v>
      </c>
      <c r="U50" s="24"/>
    </row>
    <row r="51" spans="1:21" s="25" customFormat="1" ht="13.5" customHeight="1">
      <c r="A51" s="97"/>
      <c r="B51" s="99"/>
      <c r="C51" s="101"/>
      <c r="D51" s="121"/>
      <c r="E51" s="95"/>
      <c r="F51" s="31" t="s">
        <v>55</v>
      </c>
      <c r="G51" s="39">
        <f>SUM(G48:G50)</f>
        <v>154975</v>
      </c>
      <c r="H51" s="39">
        <f>SUM(H48:H50)</f>
        <v>150283</v>
      </c>
      <c r="I51" s="39">
        <f>SUM(I48:I50)</f>
        <v>49525</v>
      </c>
      <c r="J51" s="39">
        <f>SUM(J48:J50)</f>
        <v>4692</v>
      </c>
      <c r="K51" s="39">
        <f aca="true" t="shared" si="19" ref="K51:T51">SUM(K48:K50)</f>
        <v>175653</v>
      </c>
      <c r="L51" s="39">
        <f t="shared" si="19"/>
        <v>158275</v>
      </c>
      <c r="M51" s="39">
        <f t="shared" si="19"/>
        <v>49704</v>
      </c>
      <c r="N51" s="39">
        <f t="shared" si="19"/>
        <v>17378</v>
      </c>
      <c r="O51" s="39">
        <f t="shared" si="19"/>
        <v>175653</v>
      </c>
      <c r="P51" s="39">
        <f t="shared" si="19"/>
        <v>158275</v>
      </c>
      <c r="Q51" s="39">
        <f t="shared" si="19"/>
        <v>49704</v>
      </c>
      <c r="R51" s="39">
        <f t="shared" si="19"/>
        <v>17378</v>
      </c>
      <c r="S51" s="39">
        <f t="shared" si="19"/>
        <v>164958</v>
      </c>
      <c r="T51" s="39">
        <f t="shared" si="19"/>
        <v>168485</v>
      </c>
      <c r="U51" s="24"/>
    </row>
    <row r="52" spans="1:21" s="9" customFormat="1" ht="13.5" customHeight="1" thickBot="1">
      <c r="A52" s="10" t="s">
        <v>10</v>
      </c>
      <c r="B52" s="11" t="s">
        <v>10</v>
      </c>
      <c r="C52" s="140" t="s">
        <v>56</v>
      </c>
      <c r="D52" s="141"/>
      <c r="E52" s="141"/>
      <c r="F52" s="142"/>
      <c r="G52" s="40">
        <f>G15+G24+G28+G31+G35+G38+G41+G44+G18+G21+G47+G51</f>
        <v>1097226</v>
      </c>
      <c r="H52" s="40">
        <f aca="true" t="shared" si="20" ref="H52:T52">H15+H24+H28+H31+H35+H38+H41+H44+H18+H21+H47+H51</f>
        <v>1048917</v>
      </c>
      <c r="I52" s="40">
        <f t="shared" si="20"/>
        <v>525545</v>
      </c>
      <c r="J52" s="40">
        <f t="shared" si="20"/>
        <v>48309</v>
      </c>
      <c r="K52" s="40">
        <f t="shared" si="20"/>
        <v>1099599</v>
      </c>
      <c r="L52" s="40">
        <f t="shared" si="20"/>
        <v>1064228</v>
      </c>
      <c r="M52" s="40">
        <f t="shared" si="20"/>
        <v>530681</v>
      </c>
      <c r="N52" s="40">
        <f t="shared" si="20"/>
        <v>35371</v>
      </c>
      <c r="O52" s="40">
        <f t="shared" si="20"/>
        <v>1099599</v>
      </c>
      <c r="P52" s="40">
        <f t="shared" si="20"/>
        <v>1064228</v>
      </c>
      <c r="Q52" s="40">
        <f t="shared" si="20"/>
        <v>530681</v>
      </c>
      <c r="R52" s="40">
        <f t="shared" si="20"/>
        <v>35371</v>
      </c>
      <c r="S52" s="40">
        <f t="shared" si="20"/>
        <v>1210395</v>
      </c>
      <c r="T52" s="40">
        <f t="shared" si="20"/>
        <v>1246729</v>
      </c>
      <c r="U52" s="8"/>
    </row>
    <row r="53" spans="1:21" ht="13.5" customHeight="1" thickBot="1">
      <c r="A53" s="12" t="s">
        <v>10</v>
      </c>
      <c r="B53" s="32" t="s">
        <v>15</v>
      </c>
      <c r="C53" s="143" t="s">
        <v>34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44"/>
      <c r="U53" s="15"/>
    </row>
    <row r="54" spans="1:21" ht="13.5" customHeight="1">
      <c r="A54" s="96" t="s">
        <v>10</v>
      </c>
      <c r="B54" s="98" t="s">
        <v>15</v>
      </c>
      <c r="C54" s="100" t="s">
        <v>10</v>
      </c>
      <c r="D54" s="122" t="s">
        <v>29</v>
      </c>
      <c r="E54" s="94">
        <v>188747184</v>
      </c>
      <c r="F54" s="44" t="s">
        <v>35</v>
      </c>
      <c r="G54" s="49">
        <f>H54+J54</f>
        <v>18738</v>
      </c>
      <c r="H54" s="50">
        <v>18738</v>
      </c>
      <c r="I54" s="50">
        <v>12483</v>
      </c>
      <c r="J54" s="50"/>
      <c r="K54" s="64">
        <f>L54+N54</f>
        <v>17088</v>
      </c>
      <c r="L54" s="64">
        <v>17088</v>
      </c>
      <c r="M54" s="64">
        <v>12567</v>
      </c>
      <c r="N54" s="64"/>
      <c r="O54" s="64">
        <f>P54+R54</f>
        <v>17088</v>
      </c>
      <c r="P54" s="64">
        <v>17088</v>
      </c>
      <c r="Q54" s="64">
        <v>12567</v>
      </c>
      <c r="R54" s="64"/>
      <c r="S54" s="64">
        <v>19100</v>
      </c>
      <c r="T54" s="65">
        <v>19500</v>
      </c>
      <c r="U54" s="2"/>
    </row>
    <row r="55" spans="1:21" ht="12" customHeight="1">
      <c r="A55" s="97"/>
      <c r="B55" s="99"/>
      <c r="C55" s="101"/>
      <c r="D55" s="123"/>
      <c r="E55" s="94"/>
      <c r="F55" s="45" t="s">
        <v>14</v>
      </c>
      <c r="G55" s="51">
        <f>H55+J55</f>
        <v>0</v>
      </c>
      <c r="H55" s="38"/>
      <c r="I55" s="38"/>
      <c r="J55" s="38"/>
      <c r="K55" s="38">
        <f aca="true" t="shared" si="21" ref="K55:K82">L55+N55</f>
        <v>0</v>
      </c>
      <c r="L55" s="38"/>
      <c r="M55" s="38"/>
      <c r="N55" s="38"/>
      <c r="O55" s="38">
        <f>P55+R55</f>
        <v>0</v>
      </c>
      <c r="P55" s="38"/>
      <c r="Q55" s="38"/>
      <c r="R55" s="38"/>
      <c r="S55" s="38"/>
      <c r="T55" s="51"/>
      <c r="U55" s="2"/>
    </row>
    <row r="56" spans="1:21" s="9" customFormat="1" ht="14.25" customHeight="1">
      <c r="A56" s="97"/>
      <c r="B56" s="99"/>
      <c r="C56" s="101"/>
      <c r="D56" s="123"/>
      <c r="E56" s="95"/>
      <c r="F56" s="46" t="s">
        <v>55</v>
      </c>
      <c r="G56" s="39">
        <f aca="true" t="shared" si="22" ref="G56:N56">SUM(G54:G55)</f>
        <v>18738</v>
      </c>
      <c r="H56" s="37">
        <f t="shared" si="22"/>
        <v>18738</v>
      </c>
      <c r="I56" s="37">
        <f t="shared" si="22"/>
        <v>12483</v>
      </c>
      <c r="J56" s="37">
        <f t="shared" si="22"/>
        <v>0</v>
      </c>
      <c r="K56" s="37">
        <f t="shared" si="22"/>
        <v>17088</v>
      </c>
      <c r="L56" s="37">
        <f t="shared" si="22"/>
        <v>17088</v>
      </c>
      <c r="M56" s="37">
        <f t="shared" si="22"/>
        <v>12567</v>
      </c>
      <c r="N56" s="37">
        <f t="shared" si="22"/>
        <v>0</v>
      </c>
      <c r="O56" s="37">
        <f aca="true" t="shared" si="23" ref="O56:T56">SUM(O54:O55)</f>
        <v>17088</v>
      </c>
      <c r="P56" s="37">
        <f t="shared" si="23"/>
        <v>17088</v>
      </c>
      <c r="Q56" s="37">
        <f t="shared" si="23"/>
        <v>12567</v>
      </c>
      <c r="R56" s="37">
        <f t="shared" si="23"/>
        <v>0</v>
      </c>
      <c r="S56" s="37">
        <f t="shared" si="23"/>
        <v>19100</v>
      </c>
      <c r="T56" s="37">
        <f t="shared" si="23"/>
        <v>19500</v>
      </c>
      <c r="U56" s="8"/>
    </row>
    <row r="57" spans="1:21" ht="13.5" customHeight="1">
      <c r="A57" s="97" t="s">
        <v>10</v>
      </c>
      <c r="B57" s="99" t="s">
        <v>15</v>
      </c>
      <c r="C57" s="101" t="s">
        <v>15</v>
      </c>
      <c r="D57" s="123" t="s">
        <v>36</v>
      </c>
      <c r="E57" s="93">
        <v>188747184</v>
      </c>
      <c r="F57" s="45" t="s">
        <v>35</v>
      </c>
      <c r="G57" s="42">
        <f>H57+J57</f>
        <v>130</v>
      </c>
      <c r="H57" s="41">
        <v>130</v>
      </c>
      <c r="I57" s="41">
        <v>87</v>
      </c>
      <c r="J57" s="37"/>
      <c r="K57" s="37">
        <f t="shared" si="21"/>
        <v>145</v>
      </c>
      <c r="L57" s="37">
        <v>145</v>
      </c>
      <c r="M57" s="37">
        <v>111</v>
      </c>
      <c r="N57" s="37"/>
      <c r="O57" s="41">
        <f>P57+R57</f>
        <v>145</v>
      </c>
      <c r="P57" s="41">
        <v>145</v>
      </c>
      <c r="Q57" s="41">
        <v>111</v>
      </c>
      <c r="R57" s="37"/>
      <c r="S57" s="37">
        <v>150</v>
      </c>
      <c r="T57" s="39">
        <v>170</v>
      </c>
      <c r="U57" s="2"/>
    </row>
    <row r="58" spans="1:21" ht="12.75" customHeight="1">
      <c r="A58" s="97"/>
      <c r="B58" s="99"/>
      <c r="C58" s="101"/>
      <c r="D58" s="123"/>
      <c r="E58" s="94"/>
      <c r="F58" s="45" t="s">
        <v>14</v>
      </c>
      <c r="G58" s="42">
        <f>H58+J58</f>
        <v>0</v>
      </c>
      <c r="H58" s="41"/>
      <c r="I58" s="41"/>
      <c r="J58" s="37"/>
      <c r="K58" s="37">
        <f t="shared" si="21"/>
        <v>0</v>
      </c>
      <c r="L58" s="37"/>
      <c r="M58" s="37"/>
      <c r="N58" s="37"/>
      <c r="O58" s="41">
        <f>P58+R58</f>
        <v>0</v>
      </c>
      <c r="P58" s="41"/>
      <c r="Q58" s="41"/>
      <c r="R58" s="37"/>
      <c r="S58" s="37"/>
      <c r="T58" s="39"/>
      <c r="U58" s="2"/>
    </row>
    <row r="59" spans="1:21" s="9" customFormat="1" ht="13.5" customHeight="1">
      <c r="A59" s="97"/>
      <c r="B59" s="99"/>
      <c r="C59" s="101"/>
      <c r="D59" s="123"/>
      <c r="E59" s="95"/>
      <c r="F59" s="46" t="s">
        <v>55</v>
      </c>
      <c r="G59" s="42">
        <f aca="true" t="shared" si="24" ref="G59:N59">SUM(G57:G58)</f>
        <v>130</v>
      </c>
      <c r="H59" s="41">
        <f t="shared" si="24"/>
        <v>130</v>
      </c>
      <c r="I59" s="41">
        <f t="shared" si="24"/>
        <v>87</v>
      </c>
      <c r="J59" s="37">
        <f t="shared" si="24"/>
        <v>0</v>
      </c>
      <c r="K59" s="37">
        <f t="shared" si="24"/>
        <v>145</v>
      </c>
      <c r="L59" s="37">
        <f t="shared" si="24"/>
        <v>145</v>
      </c>
      <c r="M59" s="37">
        <f t="shared" si="24"/>
        <v>111</v>
      </c>
      <c r="N59" s="37">
        <f t="shared" si="24"/>
        <v>0</v>
      </c>
      <c r="O59" s="41">
        <f aca="true" t="shared" si="25" ref="O59:T59">SUM(O57:O58)</f>
        <v>145</v>
      </c>
      <c r="P59" s="41">
        <f t="shared" si="25"/>
        <v>145</v>
      </c>
      <c r="Q59" s="41">
        <f t="shared" si="25"/>
        <v>111</v>
      </c>
      <c r="R59" s="37">
        <f t="shared" si="25"/>
        <v>0</v>
      </c>
      <c r="S59" s="37">
        <f t="shared" si="25"/>
        <v>150</v>
      </c>
      <c r="T59" s="37">
        <f t="shared" si="25"/>
        <v>170</v>
      </c>
      <c r="U59" s="8"/>
    </row>
    <row r="60" spans="1:21" ht="13.5" customHeight="1">
      <c r="A60" s="97" t="s">
        <v>10</v>
      </c>
      <c r="B60" s="99" t="s">
        <v>15</v>
      </c>
      <c r="C60" s="101" t="s">
        <v>16</v>
      </c>
      <c r="D60" s="124" t="s">
        <v>37</v>
      </c>
      <c r="E60" s="93">
        <v>188747184</v>
      </c>
      <c r="F60" s="45" t="s">
        <v>35</v>
      </c>
      <c r="G60" s="39">
        <f>H60+J60</f>
        <v>579</v>
      </c>
      <c r="H60" s="39">
        <v>579</v>
      </c>
      <c r="I60" s="39">
        <v>434</v>
      </c>
      <c r="J60" s="39"/>
      <c r="K60" s="39">
        <f t="shared" si="21"/>
        <v>579</v>
      </c>
      <c r="L60" s="39">
        <v>579</v>
      </c>
      <c r="M60" s="39">
        <v>442</v>
      </c>
      <c r="N60" s="39"/>
      <c r="O60" s="39">
        <f>P60+R60</f>
        <v>579</v>
      </c>
      <c r="P60" s="39">
        <v>579</v>
      </c>
      <c r="Q60" s="39">
        <v>442</v>
      </c>
      <c r="R60" s="39"/>
      <c r="S60" s="39">
        <v>590</v>
      </c>
      <c r="T60" s="66">
        <v>630</v>
      </c>
      <c r="U60" s="2"/>
    </row>
    <row r="61" spans="1:21" ht="10.5" customHeight="1">
      <c r="A61" s="97"/>
      <c r="B61" s="99"/>
      <c r="C61" s="101"/>
      <c r="D61" s="123"/>
      <c r="E61" s="94"/>
      <c r="F61" s="45" t="s">
        <v>14</v>
      </c>
      <c r="G61" s="39">
        <f>H61+J61</f>
        <v>0</v>
      </c>
      <c r="H61" s="39"/>
      <c r="I61" s="39"/>
      <c r="J61" s="39"/>
      <c r="K61" s="39">
        <f t="shared" si="21"/>
        <v>0</v>
      </c>
      <c r="L61" s="39"/>
      <c r="M61" s="39"/>
      <c r="N61" s="39"/>
      <c r="O61" s="39">
        <f>P61+R61</f>
        <v>0</v>
      </c>
      <c r="P61" s="39"/>
      <c r="Q61" s="39"/>
      <c r="R61" s="39"/>
      <c r="S61" s="39"/>
      <c r="T61" s="66"/>
      <c r="U61" s="2"/>
    </row>
    <row r="62" spans="1:21" s="9" customFormat="1" ht="12.75" customHeight="1">
      <c r="A62" s="97"/>
      <c r="B62" s="99"/>
      <c r="C62" s="101"/>
      <c r="D62" s="123"/>
      <c r="E62" s="95"/>
      <c r="F62" s="46" t="s">
        <v>55</v>
      </c>
      <c r="G62" s="39">
        <f aca="true" t="shared" si="26" ref="G62:N62">SUM(G60:G61)</f>
        <v>579</v>
      </c>
      <c r="H62" s="39">
        <f t="shared" si="26"/>
        <v>579</v>
      </c>
      <c r="I62" s="39">
        <f t="shared" si="26"/>
        <v>434</v>
      </c>
      <c r="J62" s="39">
        <f t="shared" si="26"/>
        <v>0</v>
      </c>
      <c r="K62" s="39">
        <f t="shared" si="26"/>
        <v>579</v>
      </c>
      <c r="L62" s="39">
        <f t="shared" si="26"/>
        <v>579</v>
      </c>
      <c r="M62" s="39">
        <f t="shared" si="26"/>
        <v>442</v>
      </c>
      <c r="N62" s="39">
        <f t="shared" si="26"/>
        <v>0</v>
      </c>
      <c r="O62" s="39">
        <f aca="true" t="shared" si="27" ref="O62:T62">SUM(O60:O61)</f>
        <v>579</v>
      </c>
      <c r="P62" s="39">
        <f t="shared" si="27"/>
        <v>579</v>
      </c>
      <c r="Q62" s="39">
        <f t="shared" si="27"/>
        <v>442</v>
      </c>
      <c r="R62" s="39">
        <f t="shared" si="27"/>
        <v>0</v>
      </c>
      <c r="S62" s="39">
        <f t="shared" si="27"/>
        <v>590</v>
      </c>
      <c r="T62" s="39">
        <f t="shared" si="27"/>
        <v>630</v>
      </c>
      <c r="U62" s="8"/>
    </row>
    <row r="63" spans="1:21" ht="12.75" customHeight="1">
      <c r="A63" s="125" t="s">
        <v>10</v>
      </c>
      <c r="B63" s="127" t="s">
        <v>15</v>
      </c>
      <c r="C63" s="129" t="s">
        <v>18</v>
      </c>
      <c r="D63" s="131" t="s">
        <v>38</v>
      </c>
      <c r="E63" s="93">
        <v>188747184</v>
      </c>
      <c r="F63" s="45" t="s">
        <v>35</v>
      </c>
      <c r="G63" s="42">
        <f>H63+J63</f>
        <v>14623</v>
      </c>
      <c r="H63" s="42">
        <v>14623</v>
      </c>
      <c r="I63" s="39">
        <v>9992</v>
      </c>
      <c r="J63" s="39"/>
      <c r="K63" s="39">
        <f t="shared" si="21"/>
        <v>14356</v>
      </c>
      <c r="L63" s="39">
        <v>14356</v>
      </c>
      <c r="M63" s="39">
        <v>10005</v>
      </c>
      <c r="N63" s="39"/>
      <c r="O63" s="42">
        <f>P63+R63</f>
        <v>14356</v>
      </c>
      <c r="P63" s="42">
        <v>14356</v>
      </c>
      <c r="Q63" s="39">
        <v>10005</v>
      </c>
      <c r="R63" s="39"/>
      <c r="S63" s="39">
        <v>15100</v>
      </c>
      <c r="T63" s="66">
        <v>15300</v>
      </c>
      <c r="U63" s="2"/>
    </row>
    <row r="64" spans="1:21" ht="11.25" customHeight="1">
      <c r="A64" s="126"/>
      <c r="B64" s="128"/>
      <c r="C64" s="130"/>
      <c r="D64" s="132"/>
      <c r="E64" s="94"/>
      <c r="F64" s="47" t="s">
        <v>13</v>
      </c>
      <c r="G64" s="42">
        <f>H64+J64</f>
        <v>0</v>
      </c>
      <c r="H64" s="42"/>
      <c r="I64" s="39"/>
      <c r="J64" s="39"/>
      <c r="K64" s="39">
        <f t="shared" si="21"/>
        <v>0</v>
      </c>
      <c r="L64" s="39"/>
      <c r="M64" s="39"/>
      <c r="N64" s="39"/>
      <c r="O64" s="42">
        <f>P64+R64</f>
        <v>0</v>
      </c>
      <c r="P64" s="42"/>
      <c r="Q64" s="39"/>
      <c r="R64" s="39"/>
      <c r="S64" s="39"/>
      <c r="T64" s="66"/>
      <c r="U64" s="2"/>
    </row>
    <row r="65" spans="1:21" ht="14.25" customHeight="1">
      <c r="A65" s="96"/>
      <c r="B65" s="98"/>
      <c r="C65" s="100"/>
      <c r="D65" s="122"/>
      <c r="E65" s="95"/>
      <c r="F65" s="46" t="s">
        <v>55</v>
      </c>
      <c r="G65" s="42">
        <f aca="true" t="shared" si="28" ref="G65:N65">SUM(G63:G64)</f>
        <v>14623</v>
      </c>
      <c r="H65" s="42">
        <f t="shared" si="28"/>
        <v>14623</v>
      </c>
      <c r="I65" s="39">
        <f t="shared" si="28"/>
        <v>9992</v>
      </c>
      <c r="J65" s="39">
        <f t="shared" si="28"/>
        <v>0</v>
      </c>
      <c r="K65" s="39">
        <f t="shared" si="28"/>
        <v>14356</v>
      </c>
      <c r="L65" s="39">
        <f t="shared" si="28"/>
        <v>14356</v>
      </c>
      <c r="M65" s="39">
        <f t="shared" si="28"/>
        <v>10005</v>
      </c>
      <c r="N65" s="39">
        <f t="shared" si="28"/>
        <v>0</v>
      </c>
      <c r="O65" s="42">
        <f aca="true" t="shared" si="29" ref="O65:T65">SUM(O63:O64)</f>
        <v>14356</v>
      </c>
      <c r="P65" s="42">
        <f t="shared" si="29"/>
        <v>14356</v>
      </c>
      <c r="Q65" s="39">
        <f t="shared" si="29"/>
        <v>10005</v>
      </c>
      <c r="R65" s="39">
        <f t="shared" si="29"/>
        <v>0</v>
      </c>
      <c r="S65" s="39">
        <f t="shared" si="29"/>
        <v>15100</v>
      </c>
      <c r="T65" s="39">
        <f t="shared" si="29"/>
        <v>15300</v>
      </c>
      <c r="U65" s="2"/>
    </row>
    <row r="66" spans="1:21" ht="13.5" customHeight="1">
      <c r="A66" s="97" t="s">
        <v>10</v>
      </c>
      <c r="B66" s="99" t="s">
        <v>15</v>
      </c>
      <c r="C66" s="101" t="s">
        <v>19</v>
      </c>
      <c r="D66" s="122" t="s">
        <v>42</v>
      </c>
      <c r="E66" s="93">
        <v>188747184</v>
      </c>
      <c r="F66" s="45" t="s">
        <v>35</v>
      </c>
      <c r="G66" s="39">
        <f>H66+J66</f>
        <v>231</v>
      </c>
      <c r="H66" s="39">
        <v>231</v>
      </c>
      <c r="I66" s="39">
        <v>174</v>
      </c>
      <c r="J66" s="39"/>
      <c r="K66" s="39">
        <f t="shared" si="21"/>
        <v>232</v>
      </c>
      <c r="L66" s="39">
        <v>232</v>
      </c>
      <c r="M66" s="39">
        <v>177</v>
      </c>
      <c r="N66" s="39"/>
      <c r="O66" s="39">
        <f>P66+R66</f>
        <v>232</v>
      </c>
      <c r="P66" s="39">
        <v>232</v>
      </c>
      <c r="Q66" s="39">
        <v>177</v>
      </c>
      <c r="R66" s="39"/>
      <c r="S66" s="39">
        <v>250</v>
      </c>
      <c r="T66" s="39">
        <v>280</v>
      </c>
      <c r="U66" s="2"/>
    </row>
    <row r="67" spans="1:21" ht="11.25" customHeight="1">
      <c r="A67" s="97"/>
      <c r="B67" s="99"/>
      <c r="C67" s="101"/>
      <c r="D67" s="123"/>
      <c r="E67" s="94"/>
      <c r="F67" s="45" t="s">
        <v>14</v>
      </c>
      <c r="G67" s="39">
        <f>H67+J67</f>
        <v>0</v>
      </c>
      <c r="H67" s="39"/>
      <c r="I67" s="39"/>
      <c r="J67" s="39"/>
      <c r="K67" s="39">
        <f t="shared" si="21"/>
        <v>0</v>
      </c>
      <c r="L67" s="39"/>
      <c r="M67" s="39"/>
      <c r="N67" s="39"/>
      <c r="O67" s="39">
        <f>P67+R67</f>
        <v>0</v>
      </c>
      <c r="P67" s="39"/>
      <c r="Q67" s="39"/>
      <c r="R67" s="39"/>
      <c r="S67" s="39"/>
      <c r="T67" s="66"/>
      <c r="U67" s="2"/>
    </row>
    <row r="68" spans="1:21" ht="13.5" customHeight="1">
      <c r="A68" s="97"/>
      <c r="B68" s="99"/>
      <c r="C68" s="101"/>
      <c r="D68" s="123"/>
      <c r="E68" s="95"/>
      <c r="F68" s="46" t="s">
        <v>55</v>
      </c>
      <c r="G68" s="39">
        <f aca="true" t="shared" si="30" ref="G68:N68">SUM(G66:G67)</f>
        <v>231</v>
      </c>
      <c r="H68" s="39">
        <f t="shared" si="30"/>
        <v>231</v>
      </c>
      <c r="I68" s="39">
        <f t="shared" si="30"/>
        <v>174</v>
      </c>
      <c r="J68" s="39">
        <f t="shared" si="30"/>
        <v>0</v>
      </c>
      <c r="K68" s="39">
        <f t="shared" si="30"/>
        <v>232</v>
      </c>
      <c r="L68" s="39">
        <f t="shared" si="30"/>
        <v>232</v>
      </c>
      <c r="M68" s="39">
        <f t="shared" si="30"/>
        <v>177</v>
      </c>
      <c r="N68" s="39">
        <f t="shared" si="30"/>
        <v>0</v>
      </c>
      <c r="O68" s="39">
        <f aca="true" t="shared" si="31" ref="O68:T68">SUM(O66:O67)</f>
        <v>232</v>
      </c>
      <c r="P68" s="39">
        <f t="shared" si="31"/>
        <v>232</v>
      </c>
      <c r="Q68" s="39">
        <f t="shared" si="31"/>
        <v>177</v>
      </c>
      <c r="R68" s="39">
        <f t="shared" si="31"/>
        <v>0</v>
      </c>
      <c r="S68" s="39">
        <f t="shared" si="31"/>
        <v>250</v>
      </c>
      <c r="T68" s="39">
        <f t="shared" si="31"/>
        <v>280</v>
      </c>
      <c r="U68" s="15"/>
    </row>
    <row r="69" spans="1:21" ht="14.25" customHeight="1">
      <c r="A69" s="97" t="s">
        <v>10</v>
      </c>
      <c r="B69" s="99" t="s">
        <v>15</v>
      </c>
      <c r="C69" s="101" t="s">
        <v>21</v>
      </c>
      <c r="D69" s="124" t="s">
        <v>27</v>
      </c>
      <c r="E69" s="93">
        <v>188747184</v>
      </c>
      <c r="F69" s="45" t="s">
        <v>35</v>
      </c>
      <c r="G69" s="39">
        <f>H69+J69</f>
        <v>7675</v>
      </c>
      <c r="H69" s="39">
        <v>7675</v>
      </c>
      <c r="I69" s="39">
        <v>5850</v>
      </c>
      <c r="J69" s="39"/>
      <c r="K69" s="39">
        <f t="shared" si="21"/>
        <v>7600</v>
      </c>
      <c r="L69" s="39">
        <v>7600</v>
      </c>
      <c r="M69" s="39">
        <v>5803</v>
      </c>
      <c r="N69" s="39"/>
      <c r="O69" s="39">
        <f>P69+R69</f>
        <v>7600</v>
      </c>
      <c r="P69" s="39">
        <v>7600</v>
      </c>
      <c r="Q69" s="39">
        <v>5803</v>
      </c>
      <c r="R69" s="39"/>
      <c r="S69" s="39">
        <v>7750</v>
      </c>
      <c r="T69" s="39">
        <v>7950</v>
      </c>
      <c r="U69" s="2"/>
    </row>
    <row r="70" spans="1:21" ht="13.5" customHeight="1">
      <c r="A70" s="97"/>
      <c r="B70" s="99"/>
      <c r="C70" s="101"/>
      <c r="D70" s="124"/>
      <c r="E70" s="94"/>
      <c r="F70" s="45" t="s">
        <v>14</v>
      </c>
      <c r="G70" s="39">
        <f>H70+J70</f>
        <v>0</v>
      </c>
      <c r="H70" s="39"/>
      <c r="I70" s="39"/>
      <c r="J70" s="39"/>
      <c r="K70" s="39">
        <f t="shared" si="21"/>
        <v>0</v>
      </c>
      <c r="L70" s="39"/>
      <c r="M70" s="39"/>
      <c r="N70" s="39"/>
      <c r="O70" s="39">
        <f>P70+R70</f>
        <v>0</v>
      </c>
      <c r="P70" s="39"/>
      <c r="Q70" s="39"/>
      <c r="R70" s="39"/>
      <c r="S70" s="39"/>
      <c r="T70" s="66"/>
      <c r="U70" s="2"/>
    </row>
    <row r="71" spans="1:21" ht="12" customHeight="1">
      <c r="A71" s="97"/>
      <c r="B71" s="99"/>
      <c r="C71" s="101"/>
      <c r="D71" s="124"/>
      <c r="E71" s="95"/>
      <c r="F71" s="46" t="s">
        <v>55</v>
      </c>
      <c r="G71" s="39">
        <f aca="true" t="shared" si="32" ref="G71:N71">SUM(G69:G70)</f>
        <v>7675</v>
      </c>
      <c r="H71" s="39">
        <f t="shared" si="32"/>
        <v>7675</v>
      </c>
      <c r="I71" s="39">
        <f t="shared" si="32"/>
        <v>5850</v>
      </c>
      <c r="J71" s="39">
        <f t="shared" si="32"/>
        <v>0</v>
      </c>
      <c r="K71" s="39">
        <f t="shared" si="32"/>
        <v>7600</v>
      </c>
      <c r="L71" s="39">
        <f t="shared" si="32"/>
        <v>7600</v>
      </c>
      <c r="M71" s="39">
        <f t="shared" si="32"/>
        <v>5803</v>
      </c>
      <c r="N71" s="39">
        <f t="shared" si="32"/>
        <v>0</v>
      </c>
      <c r="O71" s="39">
        <f aca="true" t="shared" si="33" ref="O71:T71">SUM(O69:O70)</f>
        <v>7600</v>
      </c>
      <c r="P71" s="39">
        <f t="shared" si="33"/>
        <v>7600</v>
      </c>
      <c r="Q71" s="39">
        <f t="shared" si="33"/>
        <v>5803</v>
      </c>
      <c r="R71" s="39">
        <f t="shared" si="33"/>
        <v>0</v>
      </c>
      <c r="S71" s="39">
        <f t="shared" si="33"/>
        <v>7750</v>
      </c>
      <c r="T71" s="39">
        <f t="shared" si="33"/>
        <v>7950</v>
      </c>
      <c r="U71" s="2"/>
    </row>
    <row r="72" spans="1:21" ht="14.25" customHeight="1">
      <c r="A72" s="97" t="s">
        <v>10</v>
      </c>
      <c r="B72" s="99" t="s">
        <v>15</v>
      </c>
      <c r="C72" s="101" t="s">
        <v>23</v>
      </c>
      <c r="D72" s="123" t="s">
        <v>31</v>
      </c>
      <c r="E72" s="93">
        <v>188747184</v>
      </c>
      <c r="F72" s="45" t="s">
        <v>35</v>
      </c>
      <c r="G72" s="39">
        <f>H72+J72</f>
        <v>6429</v>
      </c>
      <c r="H72" s="39">
        <v>6429</v>
      </c>
      <c r="I72" s="39">
        <v>4026</v>
      </c>
      <c r="J72" s="39"/>
      <c r="K72" s="39">
        <f t="shared" si="21"/>
        <v>6828</v>
      </c>
      <c r="L72" s="39">
        <v>6828</v>
      </c>
      <c r="M72" s="39">
        <v>4218</v>
      </c>
      <c r="N72" s="39"/>
      <c r="O72" s="39">
        <f>P72+R72</f>
        <v>6828</v>
      </c>
      <c r="P72" s="39">
        <v>6828</v>
      </c>
      <c r="Q72" s="39">
        <v>4218</v>
      </c>
      <c r="R72" s="39"/>
      <c r="S72" s="39">
        <v>7200</v>
      </c>
      <c r="T72" s="66">
        <v>7400</v>
      </c>
      <c r="U72" s="2"/>
    </row>
    <row r="73" spans="1:21" ht="14.25" customHeight="1">
      <c r="A73" s="97"/>
      <c r="B73" s="99"/>
      <c r="C73" s="101"/>
      <c r="D73" s="123"/>
      <c r="E73" s="94"/>
      <c r="F73" s="45" t="s">
        <v>13</v>
      </c>
      <c r="G73" s="39">
        <f>H73+J73</f>
        <v>0</v>
      </c>
      <c r="H73" s="39"/>
      <c r="I73" s="39"/>
      <c r="J73" s="39"/>
      <c r="K73" s="39">
        <f t="shared" si="21"/>
        <v>0</v>
      </c>
      <c r="L73" s="39"/>
      <c r="M73" s="39"/>
      <c r="N73" s="39"/>
      <c r="O73" s="39">
        <f>P73+R73</f>
        <v>0</v>
      </c>
      <c r="P73" s="39"/>
      <c r="Q73" s="39"/>
      <c r="R73" s="39"/>
      <c r="S73" s="62"/>
      <c r="T73" s="43"/>
      <c r="U73" s="2"/>
    </row>
    <row r="74" spans="1:21" ht="12.75" customHeight="1">
      <c r="A74" s="97"/>
      <c r="B74" s="99"/>
      <c r="C74" s="101"/>
      <c r="D74" s="123"/>
      <c r="E74" s="95"/>
      <c r="F74" s="46" t="s">
        <v>55</v>
      </c>
      <c r="G74" s="39">
        <f aca="true" t="shared" si="34" ref="G74:N74">SUM(G72:G73)</f>
        <v>6429</v>
      </c>
      <c r="H74" s="39">
        <f t="shared" si="34"/>
        <v>6429</v>
      </c>
      <c r="I74" s="39">
        <f t="shared" si="34"/>
        <v>4026</v>
      </c>
      <c r="J74" s="39">
        <f t="shared" si="34"/>
        <v>0</v>
      </c>
      <c r="K74" s="39">
        <f t="shared" si="34"/>
        <v>6828</v>
      </c>
      <c r="L74" s="39">
        <f t="shared" si="34"/>
        <v>6828</v>
      </c>
      <c r="M74" s="39">
        <f t="shared" si="34"/>
        <v>4218</v>
      </c>
      <c r="N74" s="39">
        <f t="shared" si="34"/>
        <v>0</v>
      </c>
      <c r="O74" s="39">
        <f aca="true" t="shared" si="35" ref="O74:T74">SUM(O72:O73)</f>
        <v>6828</v>
      </c>
      <c r="P74" s="39">
        <f t="shared" si="35"/>
        <v>6828</v>
      </c>
      <c r="Q74" s="39">
        <f t="shared" si="35"/>
        <v>4218</v>
      </c>
      <c r="R74" s="39">
        <f t="shared" si="35"/>
        <v>0</v>
      </c>
      <c r="S74" s="39">
        <f t="shared" si="35"/>
        <v>7200</v>
      </c>
      <c r="T74" s="39">
        <f t="shared" si="35"/>
        <v>7400</v>
      </c>
      <c r="U74" s="2"/>
    </row>
    <row r="75" spans="1:21" ht="15.75" customHeight="1">
      <c r="A75" s="97" t="s">
        <v>10</v>
      </c>
      <c r="B75" s="99" t="s">
        <v>15</v>
      </c>
      <c r="C75" s="101" t="s">
        <v>24</v>
      </c>
      <c r="D75" s="123" t="s">
        <v>52</v>
      </c>
      <c r="E75" s="93">
        <v>188747184</v>
      </c>
      <c r="F75" s="45" t="s">
        <v>39</v>
      </c>
      <c r="G75" s="39">
        <f>H75+J75</f>
        <v>3157</v>
      </c>
      <c r="H75" s="39">
        <v>3157</v>
      </c>
      <c r="I75" s="39">
        <v>2143</v>
      </c>
      <c r="J75" s="39"/>
      <c r="K75" s="39">
        <f t="shared" si="21"/>
        <v>7559</v>
      </c>
      <c r="L75" s="39">
        <v>7559</v>
      </c>
      <c r="M75" s="39">
        <v>5213</v>
      </c>
      <c r="N75" s="39"/>
      <c r="O75" s="39">
        <f>P75+R75</f>
        <v>7559</v>
      </c>
      <c r="P75" s="39">
        <v>7559</v>
      </c>
      <c r="Q75" s="39">
        <v>5213</v>
      </c>
      <c r="R75" s="39"/>
      <c r="S75" s="39">
        <v>3220</v>
      </c>
      <c r="T75" s="39">
        <v>3300</v>
      </c>
      <c r="U75" s="2"/>
    </row>
    <row r="76" spans="1:21" ht="12.75" customHeight="1">
      <c r="A76" s="97"/>
      <c r="B76" s="99"/>
      <c r="C76" s="101"/>
      <c r="D76" s="123"/>
      <c r="E76" s="94"/>
      <c r="F76" s="47" t="s">
        <v>13</v>
      </c>
      <c r="G76" s="39">
        <f>H76+J76</f>
        <v>0</v>
      </c>
      <c r="H76" s="39"/>
      <c r="I76" s="39"/>
      <c r="J76" s="39"/>
      <c r="K76" s="39">
        <f t="shared" si="21"/>
        <v>0</v>
      </c>
      <c r="L76" s="39"/>
      <c r="M76" s="39"/>
      <c r="N76" s="39"/>
      <c r="O76" s="39">
        <f>P76+R76</f>
        <v>0</v>
      </c>
      <c r="P76" s="39"/>
      <c r="Q76" s="39"/>
      <c r="R76" s="39"/>
      <c r="S76" s="39"/>
      <c r="T76" s="66"/>
      <c r="U76" s="2"/>
    </row>
    <row r="77" spans="1:21" ht="12.75" customHeight="1">
      <c r="A77" s="97"/>
      <c r="B77" s="99"/>
      <c r="C77" s="101"/>
      <c r="D77" s="123"/>
      <c r="E77" s="95"/>
      <c r="F77" s="46" t="s">
        <v>55</v>
      </c>
      <c r="G77" s="39">
        <f aca="true" t="shared" si="36" ref="G77:N77">SUM(G75:G76)</f>
        <v>3157</v>
      </c>
      <c r="H77" s="39">
        <f t="shared" si="36"/>
        <v>3157</v>
      </c>
      <c r="I77" s="39">
        <f t="shared" si="36"/>
        <v>2143</v>
      </c>
      <c r="J77" s="39">
        <f t="shared" si="36"/>
        <v>0</v>
      </c>
      <c r="K77" s="39">
        <f t="shared" si="36"/>
        <v>7559</v>
      </c>
      <c r="L77" s="39">
        <f t="shared" si="36"/>
        <v>7559</v>
      </c>
      <c r="M77" s="39">
        <f t="shared" si="36"/>
        <v>5213</v>
      </c>
      <c r="N77" s="39">
        <f t="shared" si="36"/>
        <v>0</v>
      </c>
      <c r="O77" s="39">
        <f aca="true" t="shared" si="37" ref="O77:T77">SUM(O75:O76)</f>
        <v>7559</v>
      </c>
      <c r="P77" s="39">
        <f t="shared" si="37"/>
        <v>7559</v>
      </c>
      <c r="Q77" s="39">
        <f t="shared" si="37"/>
        <v>5213</v>
      </c>
      <c r="R77" s="39">
        <f t="shared" si="37"/>
        <v>0</v>
      </c>
      <c r="S77" s="39">
        <f t="shared" si="37"/>
        <v>3220</v>
      </c>
      <c r="T77" s="39">
        <f t="shared" si="37"/>
        <v>3300</v>
      </c>
      <c r="U77" s="2"/>
    </row>
    <row r="78" spans="1:21" ht="12.75" customHeight="1">
      <c r="A78" s="97" t="s">
        <v>10</v>
      </c>
      <c r="B78" s="99" t="s">
        <v>15</v>
      </c>
      <c r="C78" s="101" t="s">
        <v>26</v>
      </c>
      <c r="D78" s="123" t="s">
        <v>40</v>
      </c>
      <c r="E78" s="93">
        <v>188747184</v>
      </c>
      <c r="F78" s="45" t="s">
        <v>35</v>
      </c>
      <c r="G78" s="39">
        <f>H78+J78</f>
        <v>32495</v>
      </c>
      <c r="H78" s="39">
        <v>32495</v>
      </c>
      <c r="I78" s="39">
        <v>20824</v>
      </c>
      <c r="J78" s="39"/>
      <c r="K78" s="39">
        <f>L78+N78</f>
        <v>32727</v>
      </c>
      <c r="L78" s="39">
        <v>32727</v>
      </c>
      <c r="M78" s="39">
        <v>20940</v>
      </c>
      <c r="N78" s="39"/>
      <c r="O78" s="39">
        <f>P78+R78</f>
        <v>32727</v>
      </c>
      <c r="P78" s="39">
        <v>32727</v>
      </c>
      <c r="Q78" s="39">
        <v>20940</v>
      </c>
      <c r="R78" s="39"/>
      <c r="S78" s="39">
        <v>33500</v>
      </c>
      <c r="T78" s="66">
        <v>34200</v>
      </c>
      <c r="U78" s="2"/>
    </row>
    <row r="79" spans="1:21" ht="11.25" customHeight="1">
      <c r="A79" s="97"/>
      <c r="B79" s="99"/>
      <c r="C79" s="101"/>
      <c r="D79" s="123"/>
      <c r="E79" s="94"/>
      <c r="F79" s="45" t="s">
        <v>14</v>
      </c>
      <c r="G79" s="39">
        <f>H79+J79</f>
        <v>0</v>
      </c>
      <c r="H79" s="39"/>
      <c r="I79" s="39"/>
      <c r="J79" s="39"/>
      <c r="K79" s="39">
        <f t="shared" si="21"/>
        <v>0</v>
      </c>
      <c r="L79" s="39"/>
      <c r="M79" s="39"/>
      <c r="N79" s="39"/>
      <c r="O79" s="39">
        <f>P79+R79</f>
        <v>0</v>
      </c>
      <c r="P79" s="39"/>
      <c r="Q79" s="39"/>
      <c r="R79" s="39"/>
      <c r="S79" s="39"/>
      <c r="T79" s="66"/>
      <c r="U79" s="2"/>
    </row>
    <row r="80" spans="1:21" ht="13.5" customHeight="1">
      <c r="A80" s="97"/>
      <c r="B80" s="99"/>
      <c r="C80" s="101"/>
      <c r="D80" s="123"/>
      <c r="E80" s="95"/>
      <c r="F80" s="46" t="s">
        <v>55</v>
      </c>
      <c r="G80" s="39">
        <f aca="true" t="shared" si="38" ref="G80:N80">SUM(G78:G79)</f>
        <v>32495</v>
      </c>
      <c r="H80" s="39">
        <f t="shared" si="38"/>
        <v>32495</v>
      </c>
      <c r="I80" s="39">
        <f t="shared" si="38"/>
        <v>20824</v>
      </c>
      <c r="J80" s="39">
        <f t="shared" si="38"/>
        <v>0</v>
      </c>
      <c r="K80" s="39">
        <f t="shared" si="38"/>
        <v>32727</v>
      </c>
      <c r="L80" s="39">
        <f t="shared" si="38"/>
        <v>32727</v>
      </c>
      <c r="M80" s="39">
        <f t="shared" si="38"/>
        <v>20940</v>
      </c>
      <c r="N80" s="39">
        <f t="shared" si="38"/>
        <v>0</v>
      </c>
      <c r="O80" s="39">
        <f aca="true" t="shared" si="39" ref="O80:T80">SUM(O78:O79)</f>
        <v>32727</v>
      </c>
      <c r="P80" s="39">
        <f t="shared" si="39"/>
        <v>32727</v>
      </c>
      <c r="Q80" s="39">
        <f t="shared" si="39"/>
        <v>20940</v>
      </c>
      <c r="R80" s="39">
        <f t="shared" si="39"/>
        <v>0</v>
      </c>
      <c r="S80" s="39">
        <f t="shared" si="39"/>
        <v>33500</v>
      </c>
      <c r="T80" s="39">
        <f t="shared" si="39"/>
        <v>34200</v>
      </c>
      <c r="U80" s="2"/>
    </row>
    <row r="81" spans="1:21" ht="12.75" customHeight="1">
      <c r="A81" s="97" t="s">
        <v>10</v>
      </c>
      <c r="B81" s="99" t="s">
        <v>15</v>
      </c>
      <c r="C81" s="101" t="s">
        <v>28</v>
      </c>
      <c r="D81" s="122" t="s">
        <v>41</v>
      </c>
      <c r="E81" s="93">
        <v>188747184</v>
      </c>
      <c r="F81" s="45" t="s">
        <v>35</v>
      </c>
      <c r="G81" s="39">
        <f>H81+J81</f>
        <v>7646</v>
      </c>
      <c r="H81" s="39">
        <v>7646</v>
      </c>
      <c r="I81" s="39">
        <v>5850</v>
      </c>
      <c r="J81" s="39"/>
      <c r="K81" s="39">
        <f t="shared" si="21"/>
        <v>2751</v>
      </c>
      <c r="L81" s="39">
        <v>2751</v>
      </c>
      <c r="M81" s="39">
        <v>2100</v>
      </c>
      <c r="N81" s="39"/>
      <c r="O81" s="39">
        <f>P81+R81</f>
        <v>2751</v>
      </c>
      <c r="P81" s="39">
        <v>2751</v>
      </c>
      <c r="Q81" s="39">
        <v>2100</v>
      </c>
      <c r="R81" s="39"/>
      <c r="S81" s="39">
        <v>8400</v>
      </c>
      <c r="T81" s="66">
        <v>8800</v>
      </c>
      <c r="U81" s="2"/>
    </row>
    <row r="82" spans="1:21" ht="13.5" customHeight="1">
      <c r="A82" s="97"/>
      <c r="B82" s="99"/>
      <c r="C82" s="101"/>
      <c r="D82" s="123"/>
      <c r="E82" s="94"/>
      <c r="F82" s="45" t="s">
        <v>14</v>
      </c>
      <c r="G82" s="39">
        <f>H82+J82</f>
        <v>0</v>
      </c>
      <c r="H82" s="39"/>
      <c r="I82" s="39"/>
      <c r="J82" s="39"/>
      <c r="K82" s="39">
        <f t="shared" si="21"/>
        <v>0</v>
      </c>
      <c r="L82" s="39"/>
      <c r="M82" s="39"/>
      <c r="N82" s="39"/>
      <c r="O82" s="39">
        <f>P82+R82</f>
        <v>0</v>
      </c>
      <c r="P82" s="39"/>
      <c r="Q82" s="39"/>
      <c r="R82" s="39"/>
      <c r="S82" s="39"/>
      <c r="T82" s="66"/>
      <c r="U82" s="2"/>
    </row>
    <row r="83" spans="1:21" ht="12.75" customHeight="1">
      <c r="A83" s="97"/>
      <c r="B83" s="99"/>
      <c r="C83" s="101"/>
      <c r="D83" s="123"/>
      <c r="E83" s="95"/>
      <c r="F83" s="46" t="s">
        <v>55</v>
      </c>
      <c r="G83" s="39">
        <f aca="true" t="shared" si="40" ref="G83:N83">SUM(G81:G82)</f>
        <v>7646</v>
      </c>
      <c r="H83" s="39">
        <f t="shared" si="40"/>
        <v>7646</v>
      </c>
      <c r="I83" s="39">
        <f t="shared" si="40"/>
        <v>5850</v>
      </c>
      <c r="J83" s="39">
        <f t="shared" si="40"/>
        <v>0</v>
      </c>
      <c r="K83" s="39">
        <f t="shared" si="40"/>
        <v>2751</v>
      </c>
      <c r="L83" s="39">
        <f t="shared" si="40"/>
        <v>2751</v>
      </c>
      <c r="M83" s="39">
        <f t="shared" si="40"/>
        <v>2100</v>
      </c>
      <c r="N83" s="39">
        <f t="shared" si="40"/>
        <v>0</v>
      </c>
      <c r="O83" s="39">
        <f aca="true" t="shared" si="41" ref="O83:T83">SUM(O81:O82)</f>
        <v>2751</v>
      </c>
      <c r="P83" s="39">
        <f t="shared" si="41"/>
        <v>2751</v>
      </c>
      <c r="Q83" s="39">
        <f t="shared" si="41"/>
        <v>2100</v>
      </c>
      <c r="R83" s="39">
        <f t="shared" si="41"/>
        <v>0</v>
      </c>
      <c r="S83" s="39">
        <f t="shared" si="41"/>
        <v>8400</v>
      </c>
      <c r="T83" s="39">
        <f t="shared" si="41"/>
        <v>8800</v>
      </c>
      <c r="U83" s="2"/>
    </row>
    <row r="84" spans="1:21" ht="12.75" customHeight="1">
      <c r="A84" s="97" t="s">
        <v>10</v>
      </c>
      <c r="B84" s="99" t="s">
        <v>15</v>
      </c>
      <c r="C84" s="101" t="s">
        <v>30</v>
      </c>
      <c r="D84" s="122" t="s">
        <v>43</v>
      </c>
      <c r="E84" s="93">
        <v>188747184</v>
      </c>
      <c r="F84" s="45" t="s">
        <v>35</v>
      </c>
      <c r="G84" s="42">
        <f>H84+J84</f>
        <v>3759</v>
      </c>
      <c r="H84" s="42">
        <v>3759</v>
      </c>
      <c r="I84" s="39"/>
      <c r="J84" s="39"/>
      <c r="K84" s="39">
        <f>L84+N84</f>
        <v>3760</v>
      </c>
      <c r="L84" s="39">
        <v>3760</v>
      </c>
      <c r="M84" s="39"/>
      <c r="N84" s="39"/>
      <c r="O84" s="42">
        <f>P84+R84</f>
        <v>3760</v>
      </c>
      <c r="P84" s="42">
        <v>3760</v>
      </c>
      <c r="Q84" s="39"/>
      <c r="R84" s="39"/>
      <c r="S84" s="39">
        <v>3850</v>
      </c>
      <c r="T84" s="66">
        <v>3940</v>
      </c>
      <c r="U84" s="2"/>
    </row>
    <row r="85" spans="1:21" ht="13.5" customHeight="1">
      <c r="A85" s="97"/>
      <c r="B85" s="99"/>
      <c r="C85" s="101"/>
      <c r="D85" s="123"/>
      <c r="E85" s="94"/>
      <c r="F85" s="45" t="s">
        <v>14</v>
      </c>
      <c r="G85" s="42">
        <f>H85+J85</f>
        <v>0</v>
      </c>
      <c r="H85" s="42"/>
      <c r="I85" s="39"/>
      <c r="J85" s="39"/>
      <c r="K85" s="39">
        <f>L85+N85</f>
        <v>0</v>
      </c>
      <c r="L85" s="39"/>
      <c r="M85" s="39"/>
      <c r="N85" s="39"/>
      <c r="O85" s="42">
        <f>P85+R85</f>
        <v>0</v>
      </c>
      <c r="P85" s="42"/>
      <c r="Q85" s="39"/>
      <c r="R85" s="39"/>
      <c r="S85" s="39"/>
      <c r="T85" s="66"/>
      <c r="U85" s="2"/>
    </row>
    <row r="86" spans="1:21" ht="12.75" customHeight="1">
      <c r="A86" s="97"/>
      <c r="B86" s="99"/>
      <c r="C86" s="101"/>
      <c r="D86" s="123"/>
      <c r="E86" s="95"/>
      <c r="F86" s="46" t="s">
        <v>55</v>
      </c>
      <c r="G86" s="42">
        <f aca="true" t="shared" si="42" ref="G86:N86">SUM(G84:G85)</f>
        <v>3759</v>
      </c>
      <c r="H86" s="41">
        <f t="shared" si="42"/>
        <v>3759</v>
      </c>
      <c r="I86" s="37">
        <f t="shared" si="42"/>
        <v>0</v>
      </c>
      <c r="J86" s="37">
        <f t="shared" si="42"/>
        <v>0</v>
      </c>
      <c r="K86" s="37">
        <f t="shared" si="42"/>
        <v>3760</v>
      </c>
      <c r="L86" s="37">
        <f t="shared" si="42"/>
        <v>3760</v>
      </c>
      <c r="M86" s="37">
        <f t="shared" si="42"/>
        <v>0</v>
      </c>
      <c r="N86" s="37">
        <f t="shared" si="42"/>
        <v>0</v>
      </c>
      <c r="O86" s="41">
        <f aca="true" t="shared" si="43" ref="O86:T86">SUM(O84:O85)</f>
        <v>3760</v>
      </c>
      <c r="P86" s="41">
        <f t="shared" si="43"/>
        <v>3760</v>
      </c>
      <c r="Q86" s="37">
        <f t="shared" si="43"/>
        <v>0</v>
      </c>
      <c r="R86" s="37">
        <f t="shared" si="43"/>
        <v>0</v>
      </c>
      <c r="S86" s="37">
        <f t="shared" si="43"/>
        <v>3850</v>
      </c>
      <c r="T86" s="37">
        <f t="shared" si="43"/>
        <v>3940</v>
      </c>
      <c r="U86" s="2"/>
    </row>
    <row r="87" spans="1:21" s="25" customFormat="1" ht="12" customHeight="1">
      <c r="A87" s="97" t="s">
        <v>10</v>
      </c>
      <c r="B87" s="99" t="s">
        <v>15</v>
      </c>
      <c r="C87" s="101" t="s">
        <v>32</v>
      </c>
      <c r="D87" s="122" t="s">
        <v>70</v>
      </c>
      <c r="E87" s="93">
        <v>188747184</v>
      </c>
      <c r="F87" s="45" t="s">
        <v>35</v>
      </c>
      <c r="G87" s="39">
        <f>H87+J87</f>
        <v>0</v>
      </c>
      <c r="H87" s="39"/>
      <c r="I87" s="39"/>
      <c r="J87" s="39"/>
      <c r="K87" s="39">
        <f>L87+N87</f>
        <v>0</v>
      </c>
      <c r="L87" s="39"/>
      <c r="M87" s="39"/>
      <c r="N87" s="39"/>
      <c r="O87" s="39">
        <f>P87+R87</f>
        <v>0</v>
      </c>
      <c r="P87" s="39"/>
      <c r="Q87" s="39"/>
      <c r="R87" s="39"/>
      <c r="S87" s="39">
        <v>0</v>
      </c>
      <c r="T87" s="66">
        <v>0</v>
      </c>
      <c r="U87" s="24"/>
    </row>
    <row r="88" spans="1:21" s="25" customFormat="1" ht="12" customHeight="1">
      <c r="A88" s="97"/>
      <c r="B88" s="99"/>
      <c r="C88" s="101"/>
      <c r="D88" s="123"/>
      <c r="E88" s="94"/>
      <c r="F88" s="45" t="s">
        <v>14</v>
      </c>
      <c r="G88" s="39">
        <f>H88+J88</f>
        <v>0</v>
      </c>
      <c r="H88" s="39"/>
      <c r="I88" s="39"/>
      <c r="J88" s="39"/>
      <c r="K88" s="39">
        <f>L88+N88</f>
        <v>0</v>
      </c>
      <c r="L88" s="39"/>
      <c r="M88" s="39"/>
      <c r="N88" s="39"/>
      <c r="O88" s="39">
        <f>P88+R88</f>
        <v>0</v>
      </c>
      <c r="P88" s="39"/>
      <c r="Q88" s="39"/>
      <c r="R88" s="39"/>
      <c r="S88" s="39"/>
      <c r="T88" s="66"/>
      <c r="U88" s="24"/>
    </row>
    <row r="89" spans="1:21" s="25" customFormat="1" ht="12" customHeight="1">
      <c r="A89" s="97"/>
      <c r="B89" s="99"/>
      <c r="C89" s="101"/>
      <c r="D89" s="123"/>
      <c r="E89" s="95"/>
      <c r="F89" s="48" t="s">
        <v>55</v>
      </c>
      <c r="G89" s="39">
        <f>SUM(G87:G88)</f>
        <v>0</v>
      </c>
      <c r="H89" s="37">
        <f>SUM(H87:H88)</f>
        <v>0</v>
      </c>
      <c r="I89" s="37">
        <f>SUM(I87:I88)</f>
        <v>0</v>
      </c>
      <c r="J89" s="37">
        <f>SUM(J87:J88)</f>
        <v>0</v>
      </c>
      <c r="K89" s="37">
        <f aca="true" t="shared" si="44" ref="K89:T89">SUM(K87:K88)</f>
        <v>0</v>
      </c>
      <c r="L89" s="37">
        <f t="shared" si="44"/>
        <v>0</v>
      </c>
      <c r="M89" s="37">
        <f t="shared" si="44"/>
        <v>0</v>
      </c>
      <c r="N89" s="37">
        <f t="shared" si="44"/>
        <v>0</v>
      </c>
      <c r="O89" s="37">
        <f>SUM(O87:O88)</f>
        <v>0</v>
      </c>
      <c r="P89" s="37">
        <f>SUM(P87:P88)</f>
        <v>0</v>
      </c>
      <c r="Q89" s="37">
        <f>SUM(Q87:Q88)</f>
        <v>0</v>
      </c>
      <c r="R89" s="37">
        <f>SUM(R87:R88)</f>
        <v>0</v>
      </c>
      <c r="S89" s="37">
        <f t="shared" si="44"/>
        <v>0</v>
      </c>
      <c r="T89" s="37">
        <f t="shared" si="44"/>
        <v>0</v>
      </c>
      <c r="U89" s="24"/>
    </row>
    <row r="90" spans="1:21" s="25" customFormat="1" ht="12.75" customHeight="1">
      <c r="A90" s="97" t="s">
        <v>10</v>
      </c>
      <c r="B90" s="99" t="s">
        <v>15</v>
      </c>
      <c r="C90" s="101" t="s">
        <v>67</v>
      </c>
      <c r="D90" s="122" t="s">
        <v>71</v>
      </c>
      <c r="E90" s="93">
        <v>188747184</v>
      </c>
      <c r="F90" s="45" t="s">
        <v>35</v>
      </c>
      <c r="G90" s="39">
        <f>H90+J90</f>
        <v>53376</v>
      </c>
      <c r="H90" s="39">
        <v>52681</v>
      </c>
      <c r="I90" s="39">
        <v>33248</v>
      </c>
      <c r="J90" s="39">
        <v>695</v>
      </c>
      <c r="K90" s="39">
        <f>L90+N90</f>
        <v>60502</v>
      </c>
      <c r="L90" s="39">
        <v>60502</v>
      </c>
      <c r="M90" s="39">
        <v>40985</v>
      </c>
      <c r="N90" s="39"/>
      <c r="O90" s="39">
        <f>P90+R90</f>
        <v>60502</v>
      </c>
      <c r="P90" s="39">
        <v>60502</v>
      </c>
      <c r="Q90" s="39">
        <v>40985</v>
      </c>
      <c r="R90" s="39"/>
      <c r="S90" s="39">
        <v>54500</v>
      </c>
      <c r="T90" s="66">
        <v>56800</v>
      </c>
      <c r="U90" s="24"/>
    </row>
    <row r="91" spans="1:21" s="25" customFormat="1" ht="12.75" customHeight="1">
      <c r="A91" s="97"/>
      <c r="B91" s="99"/>
      <c r="C91" s="101"/>
      <c r="D91" s="122"/>
      <c r="E91" s="94"/>
      <c r="F91" s="47" t="s">
        <v>13</v>
      </c>
      <c r="G91" s="39">
        <f>H91+J91</f>
        <v>0</v>
      </c>
      <c r="H91" s="39"/>
      <c r="I91" s="39"/>
      <c r="J91" s="39"/>
      <c r="K91" s="39">
        <f>L91+N91</f>
        <v>0</v>
      </c>
      <c r="L91" s="39"/>
      <c r="M91" s="39"/>
      <c r="N91" s="39"/>
      <c r="O91" s="39">
        <f>P91+R91</f>
        <v>0</v>
      </c>
      <c r="P91" s="39"/>
      <c r="Q91" s="39"/>
      <c r="R91" s="39"/>
      <c r="S91" s="39"/>
      <c r="T91" s="66"/>
      <c r="U91" s="24"/>
    </row>
    <row r="92" spans="1:21" s="25" customFormat="1" ht="13.5" customHeight="1">
      <c r="A92" s="97"/>
      <c r="B92" s="99"/>
      <c r="C92" s="101"/>
      <c r="D92" s="123"/>
      <c r="E92" s="94"/>
      <c r="F92" s="45" t="s">
        <v>14</v>
      </c>
      <c r="G92" s="39">
        <f>H92+J92</f>
        <v>0</v>
      </c>
      <c r="H92" s="39"/>
      <c r="I92" s="39"/>
      <c r="J92" s="39"/>
      <c r="K92" s="39">
        <f>L92+N92</f>
        <v>0</v>
      </c>
      <c r="L92" s="39"/>
      <c r="M92" s="39"/>
      <c r="N92" s="39"/>
      <c r="O92" s="39">
        <f>P92+R92</f>
        <v>0</v>
      </c>
      <c r="P92" s="39"/>
      <c r="Q92" s="39"/>
      <c r="R92" s="39"/>
      <c r="S92" s="39"/>
      <c r="T92" s="66"/>
      <c r="U92" s="24"/>
    </row>
    <row r="93" spans="1:21" s="25" customFormat="1" ht="12.75" customHeight="1">
      <c r="A93" s="97"/>
      <c r="B93" s="99"/>
      <c r="C93" s="101"/>
      <c r="D93" s="123"/>
      <c r="E93" s="95"/>
      <c r="F93" s="48" t="s">
        <v>55</v>
      </c>
      <c r="G93" s="39">
        <f>SUM(G90:G92)</f>
        <v>53376</v>
      </c>
      <c r="H93" s="37">
        <f>SUM(H90:H92)</f>
        <v>52681</v>
      </c>
      <c r="I93" s="37">
        <f>SUM(I90:I92)</f>
        <v>33248</v>
      </c>
      <c r="J93" s="37">
        <f>SUM(J90:J92)</f>
        <v>695</v>
      </c>
      <c r="K93" s="37">
        <f aca="true" t="shared" si="45" ref="K93:T93">SUM(K90:K92)</f>
        <v>60502</v>
      </c>
      <c r="L93" s="37">
        <f t="shared" si="45"/>
        <v>60502</v>
      </c>
      <c r="M93" s="37">
        <f t="shared" si="45"/>
        <v>40985</v>
      </c>
      <c r="N93" s="37">
        <f t="shared" si="45"/>
        <v>0</v>
      </c>
      <c r="O93" s="37">
        <f>SUM(O90:O92)</f>
        <v>60502</v>
      </c>
      <c r="P93" s="37">
        <f>SUM(P90:P92)</f>
        <v>60502</v>
      </c>
      <c r="Q93" s="37">
        <f>SUM(Q90:Q92)</f>
        <v>40985</v>
      </c>
      <c r="R93" s="37">
        <f>SUM(R90:R92)</f>
        <v>0</v>
      </c>
      <c r="S93" s="37">
        <f t="shared" si="45"/>
        <v>54500</v>
      </c>
      <c r="T93" s="37">
        <f t="shared" si="45"/>
        <v>56800</v>
      </c>
      <c r="U93" s="24"/>
    </row>
    <row r="94" spans="1:21" s="25" customFormat="1" ht="12.75" customHeight="1">
      <c r="A94" s="97" t="s">
        <v>10</v>
      </c>
      <c r="B94" s="99" t="s">
        <v>15</v>
      </c>
      <c r="C94" s="101" t="s">
        <v>33</v>
      </c>
      <c r="D94" s="122" t="s">
        <v>69</v>
      </c>
      <c r="E94" s="93">
        <v>188747184</v>
      </c>
      <c r="F94" s="45" t="s">
        <v>35</v>
      </c>
      <c r="G94" s="42">
        <f>H94+J94</f>
        <v>837</v>
      </c>
      <c r="H94" s="42">
        <v>837</v>
      </c>
      <c r="I94" s="42">
        <v>637</v>
      </c>
      <c r="J94" s="39"/>
      <c r="K94" s="39">
        <f>L94+N94</f>
        <v>787</v>
      </c>
      <c r="L94" s="39">
        <v>787</v>
      </c>
      <c r="M94" s="39">
        <v>601</v>
      </c>
      <c r="N94" s="39"/>
      <c r="O94" s="42">
        <f>P94+R94</f>
        <v>787</v>
      </c>
      <c r="P94" s="42">
        <v>787</v>
      </c>
      <c r="Q94" s="42">
        <v>601</v>
      </c>
      <c r="R94" s="39"/>
      <c r="S94" s="39">
        <v>920</v>
      </c>
      <c r="T94" s="66">
        <v>980</v>
      </c>
      <c r="U94" s="24"/>
    </row>
    <row r="95" spans="1:21" s="25" customFormat="1" ht="13.5" customHeight="1">
      <c r="A95" s="97"/>
      <c r="B95" s="99"/>
      <c r="C95" s="101"/>
      <c r="D95" s="123"/>
      <c r="E95" s="94"/>
      <c r="F95" s="45" t="s">
        <v>14</v>
      </c>
      <c r="G95" s="42">
        <f>H95+J95</f>
        <v>0</v>
      </c>
      <c r="H95" s="42"/>
      <c r="I95" s="42"/>
      <c r="J95" s="39"/>
      <c r="K95" s="39">
        <f>L95+N95</f>
        <v>0</v>
      </c>
      <c r="L95" s="39"/>
      <c r="M95" s="39"/>
      <c r="N95" s="39"/>
      <c r="O95" s="42">
        <f>P95+R95</f>
        <v>0</v>
      </c>
      <c r="P95" s="42"/>
      <c r="Q95" s="42"/>
      <c r="R95" s="39"/>
      <c r="S95" s="39"/>
      <c r="T95" s="66"/>
      <c r="U95" s="24"/>
    </row>
    <row r="96" spans="1:21" s="25" customFormat="1" ht="12.75" customHeight="1">
      <c r="A96" s="97"/>
      <c r="B96" s="99"/>
      <c r="C96" s="101"/>
      <c r="D96" s="123"/>
      <c r="E96" s="95"/>
      <c r="F96" s="48" t="s">
        <v>55</v>
      </c>
      <c r="G96" s="42">
        <f>SUM(G94:G95)</f>
        <v>837</v>
      </c>
      <c r="H96" s="41">
        <f>SUM(H94:H95)</f>
        <v>837</v>
      </c>
      <c r="I96" s="41">
        <f>SUM(I94:I95)</f>
        <v>637</v>
      </c>
      <c r="J96" s="37">
        <f>SUM(J94:J95)</f>
        <v>0</v>
      </c>
      <c r="K96" s="37">
        <f aca="true" t="shared" si="46" ref="K96:T96">SUM(K94:K95)</f>
        <v>787</v>
      </c>
      <c r="L96" s="37">
        <f t="shared" si="46"/>
        <v>787</v>
      </c>
      <c r="M96" s="37">
        <f t="shared" si="46"/>
        <v>601</v>
      </c>
      <c r="N96" s="37">
        <f t="shared" si="46"/>
        <v>0</v>
      </c>
      <c r="O96" s="41">
        <f>SUM(O94:O95)</f>
        <v>787</v>
      </c>
      <c r="P96" s="41">
        <f>SUM(P94:P95)</f>
        <v>787</v>
      </c>
      <c r="Q96" s="41">
        <f>SUM(Q94:Q95)</f>
        <v>601</v>
      </c>
      <c r="R96" s="37">
        <f>SUM(R94:R95)</f>
        <v>0</v>
      </c>
      <c r="S96" s="37">
        <f t="shared" si="46"/>
        <v>920</v>
      </c>
      <c r="T96" s="37">
        <f t="shared" si="46"/>
        <v>980</v>
      </c>
      <c r="U96" s="24"/>
    </row>
    <row r="97" spans="1:21" ht="17.25" customHeight="1" thickBot="1">
      <c r="A97" s="16" t="s">
        <v>10</v>
      </c>
      <c r="B97" s="17" t="s">
        <v>15</v>
      </c>
      <c r="C97" s="136" t="s">
        <v>56</v>
      </c>
      <c r="D97" s="137"/>
      <c r="E97" s="137"/>
      <c r="F97" s="137"/>
      <c r="G97" s="43">
        <f>G56+G59+G62+G65+G68+G71+G74+G77+G80+G83+G86++G89+G93+G96</f>
        <v>149675</v>
      </c>
      <c r="H97" s="43">
        <f>H56+H59+H62+H65+H68+H71+H74+H77+H80+H83+H86++H89+H93+H96</f>
        <v>148980</v>
      </c>
      <c r="I97" s="43">
        <f>I56+I59+I62+I65+I68+I71+I74+I77+I80+I83+I86++I89+I93+I96</f>
        <v>95748</v>
      </c>
      <c r="J97" s="43">
        <f>J56+J59+J62+J65+J68+J71+J74+J77+J80+J83+J86++J89+J93+J96</f>
        <v>695</v>
      </c>
      <c r="K97" s="43">
        <f>K56+K59+K62+K65+K68+K71+K74+K77+K80+K83+K86++K89+K93+K96</f>
        <v>154914</v>
      </c>
      <c r="L97" s="43">
        <f aca="true" t="shared" si="47" ref="L97:S97">L56+L59+L62+L65+L68+L71+L74+L77+L80+L83+L86++L89+L93+L96</f>
        <v>154914</v>
      </c>
      <c r="M97" s="43">
        <f t="shared" si="47"/>
        <v>103162</v>
      </c>
      <c r="N97" s="43">
        <f t="shared" si="47"/>
        <v>0</v>
      </c>
      <c r="O97" s="43">
        <f t="shared" si="47"/>
        <v>154914</v>
      </c>
      <c r="P97" s="43">
        <f t="shared" si="47"/>
        <v>154914</v>
      </c>
      <c r="Q97" s="43">
        <f t="shared" si="47"/>
        <v>103162</v>
      </c>
      <c r="R97" s="43">
        <f t="shared" si="47"/>
        <v>0</v>
      </c>
      <c r="S97" s="43">
        <f t="shared" si="47"/>
        <v>154530</v>
      </c>
      <c r="T97" s="43">
        <f>T56+T59+T62+T65+T68+T71+T74+T77+T80+T83+T86++T89+T93+T96</f>
        <v>159250</v>
      </c>
      <c r="U97" s="2"/>
    </row>
    <row r="98" spans="1:21" ht="16.5" customHeight="1" thickBot="1">
      <c r="A98" s="18" t="s">
        <v>10</v>
      </c>
      <c r="B98" s="138" t="s">
        <v>57</v>
      </c>
      <c r="C98" s="139"/>
      <c r="D98" s="139"/>
      <c r="E98" s="139"/>
      <c r="F98" s="139"/>
      <c r="G98" s="43">
        <f>G52+G97</f>
        <v>1246901</v>
      </c>
      <c r="H98" s="43">
        <f aca="true" t="shared" si="48" ref="H98:T98">H52+H97</f>
        <v>1197897</v>
      </c>
      <c r="I98" s="43">
        <f t="shared" si="48"/>
        <v>621293</v>
      </c>
      <c r="J98" s="43">
        <f t="shared" si="48"/>
        <v>49004</v>
      </c>
      <c r="K98" s="43">
        <f t="shared" si="48"/>
        <v>1254513</v>
      </c>
      <c r="L98" s="43">
        <f t="shared" si="48"/>
        <v>1219142</v>
      </c>
      <c r="M98" s="43">
        <f t="shared" si="48"/>
        <v>633843</v>
      </c>
      <c r="N98" s="43">
        <f t="shared" si="48"/>
        <v>35371</v>
      </c>
      <c r="O98" s="43">
        <f t="shared" si="48"/>
        <v>1254513</v>
      </c>
      <c r="P98" s="43">
        <f t="shared" si="48"/>
        <v>1219142</v>
      </c>
      <c r="Q98" s="43">
        <f t="shared" si="48"/>
        <v>633843</v>
      </c>
      <c r="R98" s="43">
        <f t="shared" si="48"/>
        <v>35371</v>
      </c>
      <c r="S98" s="43">
        <f t="shared" si="48"/>
        <v>1364925</v>
      </c>
      <c r="T98" s="43">
        <f t="shared" si="48"/>
        <v>1405979</v>
      </c>
      <c r="U98" s="19"/>
    </row>
    <row r="99" spans="1:21" ht="16.5" customHeight="1" thickBot="1">
      <c r="A99" s="20" t="s">
        <v>15</v>
      </c>
      <c r="B99" s="114" t="s">
        <v>44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5"/>
    </row>
    <row r="100" spans="1:21" ht="17.25" customHeight="1" thickBot="1">
      <c r="A100" s="12" t="s">
        <v>15</v>
      </c>
      <c r="B100" s="5" t="s">
        <v>10</v>
      </c>
      <c r="C100" s="116" t="s">
        <v>45</v>
      </c>
      <c r="D100" s="117"/>
      <c r="E100" s="118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5"/>
    </row>
    <row r="101" spans="1:21" ht="12.75" customHeight="1">
      <c r="A101" s="97" t="s">
        <v>15</v>
      </c>
      <c r="B101" s="127" t="s">
        <v>10</v>
      </c>
      <c r="C101" s="101" t="s">
        <v>10</v>
      </c>
      <c r="D101" s="122" t="s">
        <v>46</v>
      </c>
      <c r="E101" s="93">
        <v>188747184</v>
      </c>
      <c r="F101" s="6" t="s">
        <v>13</v>
      </c>
      <c r="G101" s="38">
        <f>H101+J101</f>
        <v>7356</v>
      </c>
      <c r="H101" s="38">
        <v>7356</v>
      </c>
      <c r="I101" s="38"/>
      <c r="J101" s="38"/>
      <c r="K101" s="38">
        <f>L101+N101</f>
        <v>7356</v>
      </c>
      <c r="L101" s="38">
        <v>7356</v>
      </c>
      <c r="M101" s="38"/>
      <c r="N101" s="38"/>
      <c r="O101" s="38">
        <f>P101+R101</f>
        <v>7356</v>
      </c>
      <c r="P101" s="38">
        <v>7356</v>
      </c>
      <c r="Q101" s="38"/>
      <c r="R101" s="38"/>
      <c r="S101" s="58">
        <v>8000</v>
      </c>
      <c r="T101" s="58">
        <v>8500</v>
      </c>
      <c r="U101" s="15"/>
    </row>
    <row r="102" spans="1:21" ht="12.75" customHeight="1">
      <c r="A102" s="97"/>
      <c r="B102" s="128"/>
      <c r="C102" s="101"/>
      <c r="D102" s="123"/>
      <c r="E102" s="94"/>
      <c r="F102" s="6" t="s">
        <v>14</v>
      </c>
      <c r="G102" s="38">
        <f>H102+J102</f>
        <v>0</v>
      </c>
      <c r="H102" s="38"/>
      <c r="I102" s="38"/>
      <c r="J102" s="38"/>
      <c r="K102" s="38">
        <f>L102+N102</f>
        <v>0</v>
      </c>
      <c r="L102" s="38"/>
      <c r="M102" s="38"/>
      <c r="N102" s="38"/>
      <c r="O102" s="38">
        <f>P102+R102</f>
        <v>0</v>
      </c>
      <c r="P102" s="38"/>
      <c r="Q102" s="38"/>
      <c r="R102" s="38"/>
      <c r="S102" s="58"/>
      <c r="T102" s="58"/>
      <c r="U102" s="15"/>
    </row>
    <row r="103" spans="1:21" ht="12.75" customHeight="1">
      <c r="A103" s="97"/>
      <c r="B103" s="98"/>
      <c r="C103" s="101"/>
      <c r="D103" s="123"/>
      <c r="E103" s="95"/>
      <c r="F103" s="7" t="s">
        <v>55</v>
      </c>
      <c r="G103" s="37">
        <f aca="true" t="shared" si="49" ref="G103:N103">SUM(G101:G102)</f>
        <v>7356</v>
      </c>
      <c r="H103" s="37">
        <f t="shared" si="49"/>
        <v>7356</v>
      </c>
      <c r="I103" s="37">
        <f t="shared" si="49"/>
        <v>0</v>
      </c>
      <c r="J103" s="37">
        <f t="shared" si="49"/>
        <v>0</v>
      </c>
      <c r="K103" s="37">
        <f t="shared" si="49"/>
        <v>7356</v>
      </c>
      <c r="L103" s="37">
        <f t="shared" si="49"/>
        <v>7356</v>
      </c>
      <c r="M103" s="37">
        <f t="shared" si="49"/>
        <v>0</v>
      </c>
      <c r="N103" s="37">
        <f t="shared" si="49"/>
        <v>0</v>
      </c>
      <c r="O103" s="37">
        <f aca="true" t="shared" si="50" ref="O103:T103">SUM(O101:O102)</f>
        <v>7356</v>
      </c>
      <c r="P103" s="37">
        <f t="shared" si="50"/>
        <v>7356</v>
      </c>
      <c r="Q103" s="37">
        <f t="shared" si="50"/>
        <v>0</v>
      </c>
      <c r="R103" s="37">
        <f t="shared" si="50"/>
        <v>0</v>
      </c>
      <c r="S103" s="54">
        <f t="shared" si="50"/>
        <v>8000</v>
      </c>
      <c r="T103" s="54">
        <f t="shared" si="50"/>
        <v>8500</v>
      </c>
      <c r="U103" s="15"/>
    </row>
    <row r="104" spans="1:21" ht="12.75" customHeight="1">
      <c r="A104" s="96" t="s">
        <v>15</v>
      </c>
      <c r="B104" s="98" t="s">
        <v>10</v>
      </c>
      <c r="C104" s="100" t="s">
        <v>15</v>
      </c>
      <c r="D104" s="122" t="s">
        <v>47</v>
      </c>
      <c r="E104" s="93">
        <v>188747184</v>
      </c>
      <c r="F104" s="6" t="s">
        <v>13</v>
      </c>
      <c r="G104" s="37">
        <f>H104+J104</f>
        <v>869</v>
      </c>
      <c r="H104" s="37">
        <v>869</v>
      </c>
      <c r="I104" s="52"/>
      <c r="J104" s="52"/>
      <c r="K104" s="37">
        <f>L104+N104</f>
        <v>870</v>
      </c>
      <c r="L104" s="37">
        <v>870</v>
      </c>
      <c r="M104" s="52"/>
      <c r="N104" s="52"/>
      <c r="O104" s="37">
        <f>P104+R104</f>
        <v>870</v>
      </c>
      <c r="P104" s="37">
        <v>870</v>
      </c>
      <c r="Q104" s="52"/>
      <c r="R104" s="52"/>
      <c r="S104" s="54">
        <v>1000</v>
      </c>
      <c r="T104" s="54">
        <v>1200</v>
      </c>
      <c r="U104" s="15"/>
    </row>
    <row r="105" spans="1:21" ht="12.75" customHeight="1">
      <c r="A105" s="97"/>
      <c r="B105" s="99"/>
      <c r="C105" s="101"/>
      <c r="D105" s="123"/>
      <c r="E105" s="94"/>
      <c r="F105" s="6" t="s">
        <v>14</v>
      </c>
      <c r="G105" s="37">
        <f>H105+J105</f>
        <v>0</v>
      </c>
      <c r="H105" s="52"/>
      <c r="I105" s="52"/>
      <c r="J105" s="52"/>
      <c r="K105" s="37">
        <f>L105+N105</f>
        <v>0</v>
      </c>
      <c r="L105" s="52"/>
      <c r="M105" s="52"/>
      <c r="N105" s="52"/>
      <c r="O105" s="37">
        <f>P105+R105</f>
        <v>0</v>
      </c>
      <c r="P105" s="52"/>
      <c r="Q105" s="52"/>
      <c r="R105" s="52"/>
      <c r="S105" s="67"/>
      <c r="T105" s="67"/>
      <c r="U105" s="15"/>
    </row>
    <row r="106" spans="1:21" ht="14.25" customHeight="1">
      <c r="A106" s="97"/>
      <c r="B106" s="99"/>
      <c r="C106" s="101"/>
      <c r="D106" s="123"/>
      <c r="E106" s="95"/>
      <c r="F106" s="7" t="s">
        <v>55</v>
      </c>
      <c r="G106" s="37">
        <f aca="true" t="shared" si="51" ref="G106:N106">SUM(G104:G105)</f>
        <v>869</v>
      </c>
      <c r="H106" s="37">
        <f t="shared" si="51"/>
        <v>869</v>
      </c>
      <c r="I106" s="37">
        <f t="shared" si="51"/>
        <v>0</v>
      </c>
      <c r="J106" s="37">
        <f t="shared" si="51"/>
        <v>0</v>
      </c>
      <c r="K106" s="37">
        <f t="shared" si="51"/>
        <v>870</v>
      </c>
      <c r="L106" s="37">
        <f t="shared" si="51"/>
        <v>870</v>
      </c>
      <c r="M106" s="37">
        <f t="shared" si="51"/>
        <v>0</v>
      </c>
      <c r="N106" s="37">
        <f t="shared" si="51"/>
        <v>0</v>
      </c>
      <c r="O106" s="37">
        <f aca="true" t="shared" si="52" ref="O106:T106">SUM(O104:O105)</f>
        <v>870</v>
      </c>
      <c r="P106" s="37">
        <f t="shared" si="52"/>
        <v>870</v>
      </c>
      <c r="Q106" s="37">
        <f t="shared" si="52"/>
        <v>0</v>
      </c>
      <c r="R106" s="37">
        <f t="shared" si="52"/>
        <v>0</v>
      </c>
      <c r="S106" s="37">
        <f t="shared" si="52"/>
        <v>1000</v>
      </c>
      <c r="T106" s="37">
        <f t="shared" si="52"/>
        <v>1200</v>
      </c>
      <c r="U106" s="15"/>
    </row>
    <row r="107" spans="1:21" ht="12.75" customHeight="1">
      <c r="A107" s="96" t="s">
        <v>15</v>
      </c>
      <c r="B107" s="98" t="s">
        <v>10</v>
      </c>
      <c r="C107" s="100" t="s">
        <v>16</v>
      </c>
      <c r="D107" s="122" t="s">
        <v>74</v>
      </c>
      <c r="E107" s="93">
        <v>188747184</v>
      </c>
      <c r="F107" s="6" t="s">
        <v>13</v>
      </c>
      <c r="G107" s="37">
        <f>H107+J107</f>
        <v>11006</v>
      </c>
      <c r="H107" s="37">
        <v>11006</v>
      </c>
      <c r="I107" s="52"/>
      <c r="J107" s="52"/>
      <c r="K107" s="37">
        <f>L107+N107</f>
        <v>0</v>
      </c>
      <c r="L107" s="37"/>
      <c r="M107" s="52"/>
      <c r="N107" s="52"/>
      <c r="O107" s="37">
        <f>P107+R107</f>
        <v>0</v>
      </c>
      <c r="P107" s="37"/>
      <c r="Q107" s="52"/>
      <c r="R107" s="52"/>
      <c r="S107" s="54">
        <v>12000</v>
      </c>
      <c r="T107" s="54">
        <v>13000</v>
      </c>
      <c r="U107" s="15"/>
    </row>
    <row r="108" spans="1:21" ht="13.5" customHeight="1">
      <c r="A108" s="97"/>
      <c r="B108" s="99"/>
      <c r="C108" s="101"/>
      <c r="D108" s="123"/>
      <c r="E108" s="94"/>
      <c r="F108" s="6" t="s">
        <v>14</v>
      </c>
      <c r="G108" s="37">
        <f>H108+J108</f>
        <v>0</v>
      </c>
      <c r="H108" s="52"/>
      <c r="I108" s="52"/>
      <c r="J108" s="52"/>
      <c r="K108" s="37">
        <f>L108+N108</f>
        <v>0</v>
      </c>
      <c r="L108" s="52"/>
      <c r="M108" s="52"/>
      <c r="N108" s="52"/>
      <c r="O108" s="37">
        <f>P108+R108</f>
        <v>0</v>
      </c>
      <c r="P108" s="52"/>
      <c r="Q108" s="52"/>
      <c r="R108" s="52"/>
      <c r="S108" s="67"/>
      <c r="T108" s="67"/>
      <c r="U108" s="15"/>
    </row>
    <row r="109" spans="1:21" ht="13.5" customHeight="1">
      <c r="A109" s="97"/>
      <c r="B109" s="99"/>
      <c r="C109" s="101"/>
      <c r="D109" s="123"/>
      <c r="E109" s="95"/>
      <c r="F109" s="7" t="s">
        <v>55</v>
      </c>
      <c r="G109" s="37">
        <f aca="true" t="shared" si="53" ref="G109:N109">SUM(G107:G108)</f>
        <v>11006</v>
      </c>
      <c r="H109" s="37">
        <f t="shared" si="53"/>
        <v>11006</v>
      </c>
      <c r="I109" s="37">
        <f t="shared" si="53"/>
        <v>0</v>
      </c>
      <c r="J109" s="37">
        <f t="shared" si="53"/>
        <v>0</v>
      </c>
      <c r="K109" s="37">
        <f t="shared" si="53"/>
        <v>0</v>
      </c>
      <c r="L109" s="37">
        <f t="shared" si="53"/>
        <v>0</v>
      </c>
      <c r="M109" s="37">
        <f t="shared" si="53"/>
        <v>0</v>
      </c>
      <c r="N109" s="37">
        <f t="shared" si="53"/>
        <v>0</v>
      </c>
      <c r="O109" s="37">
        <f aca="true" t="shared" si="54" ref="O109:T109">SUM(O107:O108)</f>
        <v>0</v>
      </c>
      <c r="P109" s="37">
        <f t="shared" si="54"/>
        <v>0</v>
      </c>
      <c r="Q109" s="37">
        <f t="shared" si="54"/>
        <v>0</v>
      </c>
      <c r="R109" s="37">
        <f t="shared" si="54"/>
        <v>0</v>
      </c>
      <c r="S109" s="37">
        <f t="shared" si="54"/>
        <v>12000</v>
      </c>
      <c r="T109" s="37">
        <f t="shared" si="54"/>
        <v>13000</v>
      </c>
      <c r="U109" s="15"/>
    </row>
    <row r="110" spans="1:21" ht="15" customHeight="1" thickBot="1">
      <c r="A110" s="13" t="s">
        <v>15</v>
      </c>
      <c r="B110" s="14" t="s">
        <v>10</v>
      </c>
      <c r="C110" s="136" t="s">
        <v>56</v>
      </c>
      <c r="D110" s="137"/>
      <c r="E110" s="137"/>
      <c r="F110" s="137"/>
      <c r="G110" s="43">
        <f>G103+G106+G109</f>
        <v>19231</v>
      </c>
      <c r="H110" s="43">
        <f>H103+H106+H109</f>
        <v>19231</v>
      </c>
      <c r="I110" s="43">
        <f>I103+I106+I109</f>
        <v>0</v>
      </c>
      <c r="J110" s="43">
        <f>J103+J106+J109</f>
        <v>0</v>
      </c>
      <c r="K110" s="43">
        <f aca="true" t="shared" si="55" ref="K110:T110">K103+K106+K109</f>
        <v>8226</v>
      </c>
      <c r="L110" s="43">
        <f t="shared" si="55"/>
        <v>8226</v>
      </c>
      <c r="M110" s="43">
        <f t="shared" si="55"/>
        <v>0</v>
      </c>
      <c r="N110" s="43">
        <f t="shared" si="55"/>
        <v>0</v>
      </c>
      <c r="O110" s="43">
        <f t="shared" si="55"/>
        <v>8226</v>
      </c>
      <c r="P110" s="43">
        <f t="shared" si="55"/>
        <v>8226</v>
      </c>
      <c r="Q110" s="43">
        <f t="shared" si="55"/>
        <v>0</v>
      </c>
      <c r="R110" s="43">
        <f t="shared" si="55"/>
        <v>0</v>
      </c>
      <c r="S110" s="43">
        <f t="shared" si="55"/>
        <v>21000</v>
      </c>
      <c r="T110" s="43">
        <f t="shared" si="55"/>
        <v>22700</v>
      </c>
      <c r="U110" s="15"/>
    </row>
    <row r="111" spans="1:21" ht="14.25" customHeight="1" thickBot="1">
      <c r="A111" s="18" t="s">
        <v>15</v>
      </c>
      <c r="B111" s="138" t="s">
        <v>57</v>
      </c>
      <c r="C111" s="139"/>
      <c r="D111" s="139"/>
      <c r="E111" s="139"/>
      <c r="F111" s="139"/>
      <c r="G111" s="43">
        <f>G110</f>
        <v>19231</v>
      </c>
      <c r="H111" s="43">
        <f>H110</f>
        <v>19231</v>
      </c>
      <c r="I111" s="43">
        <f>I110</f>
        <v>0</v>
      </c>
      <c r="J111" s="43">
        <f>J110</f>
        <v>0</v>
      </c>
      <c r="K111" s="43">
        <f aca="true" t="shared" si="56" ref="K111:T111">K110</f>
        <v>8226</v>
      </c>
      <c r="L111" s="43">
        <f t="shared" si="56"/>
        <v>8226</v>
      </c>
      <c r="M111" s="43">
        <f t="shared" si="56"/>
        <v>0</v>
      </c>
      <c r="N111" s="43">
        <f t="shared" si="56"/>
        <v>0</v>
      </c>
      <c r="O111" s="43">
        <f t="shared" si="56"/>
        <v>8226</v>
      </c>
      <c r="P111" s="43">
        <f t="shared" si="56"/>
        <v>8226</v>
      </c>
      <c r="Q111" s="43">
        <f t="shared" si="56"/>
        <v>0</v>
      </c>
      <c r="R111" s="43">
        <f t="shared" si="56"/>
        <v>0</v>
      </c>
      <c r="S111" s="43">
        <f t="shared" si="56"/>
        <v>21000</v>
      </c>
      <c r="T111" s="43">
        <f t="shared" si="56"/>
        <v>22700</v>
      </c>
      <c r="U111" s="21"/>
    </row>
    <row r="112" spans="1:34" ht="13.5" customHeight="1" thickBot="1">
      <c r="A112" s="133" t="s">
        <v>58</v>
      </c>
      <c r="B112" s="134"/>
      <c r="C112" s="134"/>
      <c r="D112" s="134"/>
      <c r="E112" s="134"/>
      <c r="F112" s="135"/>
      <c r="G112" s="53">
        <f aca="true" t="shared" si="57" ref="G112:T112">G98+G111</f>
        <v>1266132</v>
      </c>
      <c r="H112" s="53">
        <f t="shared" si="57"/>
        <v>1217128</v>
      </c>
      <c r="I112" s="53">
        <f t="shared" si="57"/>
        <v>621293</v>
      </c>
      <c r="J112" s="53">
        <f t="shared" si="57"/>
        <v>49004</v>
      </c>
      <c r="K112" s="53">
        <f t="shared" si="57"/>
        <v>1262739</v>
      </c>
      <c r="L112" s="53">
        <f t="shared" si="57"/>
        <v>1227368</v>
      </c>
      <c r="M112" s="53">
        <f t="shared" si="57"/>
        <v>633843</v>
      </c>
      <c r="N112" s="53">
        <f t="shared" si="57"/>
        <v>35371</v>
      </c>
      <c r="O112" s="53">
        <f t="shared" si="57"/>
        <v>1262739</v>
      </c>
      <c r="P112" s="53">
        <f t="shared" si="57"/>
        <v>1227368</v>
      </c>
      <c r="Q112" s="53">
        <f t="shared" si="57"/>
        <v>633843</v>
      </c>
      <c r="R112" s="53">
        <f t="shared" si="57"/>
        <v>35371</v>
      </c>
      <c r="S112" s="53">
        <f t="shared" si="57"/>
        <v>1385925</v>
      </c>
      <c r="T112" s="53">
        <f t="shared" si="57"/>
        <v>1428679</v>
      </c>
      <c r="U112" s="21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</row>
    <row r="113" spans="5:20" ht="13.5" customHeight="1">
      <c r="E113" s="22"/>
      <c r="G113" s="22"/>
      <c r="H113" s="22"/>
      <c r="I113" s="22"/>
      <c r="J113" s="22"/>
      <c r="K113" s="22"/>
      <c r="L113" s="22"/>
      <c r="M113" s="22"/>
      <c r="N113" s="22"/>
      <c r="O113" s="34"/>
      <c r="P113" s="34"/>
      <c r="Q113" s="34"/>
      <c r="R113" s="34"/>
      <c r="S113" s="22"/>
      <c r="T113" s="22"/>
    </row>
    <row r="114" spans="4:18" s="27" customFormat="1" ht="15">
      <c r="D114" s="27" t="s">
        <v>53</v>
      </c>
      <c r="E114" s="33"/>
      <c r="O114" s="35"/>
      <c r="P114" s="35"/>
      <c r="Q114" s="35"/>
      <c r="R114" s="33" t="s">
        <v>51</v>
      </c>
    </row>
  </sheetData>
  <sheetProtection/>
  <mergeCells count="183">
    <mergeCell ref="C52:F52"/>
    <mergeCell ref="C48:C51"/>
    <mergeCell ref="E48:E51"/>
    <mergeCell ref="A45:A47"/>
    <mergeCell ref="C53:T53"/>
    <mergeCell ref="B99:T99"/>
    <mergeCell ref="B45:B47"/>
    <mergeCell ref="C45:C47"/>
    <mergeCell ref="D45:D47"/>
    <mergeCell ref="E45:E47"/>
    <mergeCell ref="C100:T100"/>
    <mergeCell ref="C97:F97"/>
    <mergeCell ref="B48:B51"/>
    <mergeCell ref="D48:D51"/>
    <mergeCell ref="C87:C89"/>
    <mergeCell ref="E87:E89"/>
    <mergeCell ref="B98:F98"/>
    <mergeCell ref="E84:E86"/>
    <mergeCell ref="D84:D86"/>
    <mergeCell ref="E81:E83"/>
    <mergeCell ref="A90:A93"/>
    <mergeCell ref="B90:B93"/>
    <mergeCell ref="C90:C93"/>
    <mergeCell ref="D90:D93"/>
    <mergeCell ref="E90:E93"/>
    <mergeCell ref="A87:A89"/>
    <mergeCell ref="B87:B89"/>
    <mergeCell ref="D87:D89"/>
    <mergeCell ref="A112:F112"/>
    <mergeCell ref="C110:F110"/>
    <mergeCell ref="B111:F111"/>
    <mergeCell ref="E107:E109"/>
    <mergeCell ref="B107:B109"/>
    <mergeCell ref="D94:D96"/>
    <mergeCell ref="E94:E96"/>
    <mergeCell ref="C107:C109"/>
    <mergeCell ref="D107:D109"/>
    <mergeCell ref="A107:A109"/>
    <mergeCell ref="E101:E103"/>
    <mergeCell ref="E104:E106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A81:A83"/>
    <mergeCell ref="B81:B83"/>
    <mergeCell ref="C81:C83"/>
    <mergeCell ref="D81:D83"/>
    <mergeCell ref="A94:A96"/>
    <mergeCell ref="C94:C96"/>
    <mergeCell ref="B94:B96"/>
    <mergeCell ref="A84:A86"/>
    <mergeCell ref="B84:B86"/>
    <mergeCell ref="C84:C86"/>
    <mergeCell ref="A75:A77"/>
    <mergeCell ref="B75:B77"/>
    <mergeCell ref="C75:C77"/>
    <mergeCell ref="D75:D77"/>
    <mergeCell ref="E78:E80"/>
    <mergeCell ref="A78:A80"/>
    <mergeCell ref="B78:B80"/>
    <mergeCell ref="C78:C80"/>
    <mergeCell ref="D78:D80"/>
    <mergeCell ref="E75:E77"/>
    <mergeCell ref="A69:A71"/>
    <mergeCell ref="B69:B71"/>
    <mergeCell ref="C69:C71"/>
    <mergeCell ref="D69:D71"/>
    <mergeCell ref="E72:E74"/>
    <mergeCell ref="A72:A74"/>
    <mergeCell ref="B72:B74"/>
    <mergeCell ref="C72:C74"/>
    <mergeCell ref="D72:D74"/>
    <mergeCell ref="E69:E71"/>
    <mergeCell ref="A63:A65"/>
    <mergeCell ref="B63:B65"/>
    <mergeCell ref="C63:C65"/>
    <mergeCell ref="D63:D65"/>
    <mergeCell ref="E66:E68"/>
    <mergeCell ref="A66:A68"/>
    <mergeCell ref="B66:B68"/>
    <mergeCell ref="C66:C68"/>
    <mergeCell ref="D66:D68"/>
    <mergeCell ref="E63:E65"/>
    <mergeCell ref="E60:E62"/>
    <mergeCell ref="A60:A62"/>
    <mergeCell ref="B60:B62"/>
    <mergeCell ref="C60:C62"/>
    <mergeCell ref="D60:D62"/>
    <mergeCell ref="E57:E59"/>
    <mergeCell ref="E42:E44"/>
    <mergeCell ref="A42:A44"/>
    <mergeCell ref="B42:B44"/>
    <mergeCell ref="C42:C44"/>
    <mergeCell ref="D42:D44"/>
    <mergeCell ref="A57:A59"/>
    <mergeCell ref="B57:B59"/>
    <mergeCell ref="C57:C59"/>
    <mergeCell ref="D57:D59"/>
    <mergeCell ref="A48:A51"/>
    <mergeCell ref="E39:E41"/>
    <mergeCell ref="A39:A41"/>
    <mergeCell ref="B39:B41"/>
    <mergeCell ref="C39:C41"/>
    <mergeCell ref="D39:D41"/>
    <mergeCell ref="A54:A56"/>
    <mergeCell ref="B54:B56"/>
    <mergeCell ref="C54:C56"/>
    <mergeCell ref="D54:D56"/>
    <mergeCell ref="E54:E56"/>
    <mergeCell ref="E32:E35"/>
    <mergeCell ref="A32:A35"/>
    <mergeCell ref="B32:B35"/>
    <mergeCell ref="C32:C35"/>
    <mergeCell ref="D32:D35"/>
    <mergeCell ref="E36:E38"/>
    <mergeCell ref="A36:A38"/>
    <mergeCell ref="B36:B38"/>
    <mergeCell ref="C36:C38"/>
    <mergeCell ref="D36:D38"/>
    <mergeCell ref="A22:A24"/>
    <mergeCell ref="C22:C24"/>
    <mergeCell ref="D22:D24"/>
    <mergeCell ref="E22:E24"/>
    <mergeCell ref="E29:E31"/>
    <mergeCell ref="A29:A31"/>
    <mergeCell ref="B29:B31"/>
    <mergeCell ref="C29:C31"/>
    <mergeCell ref="D29:D31"/>
    <mergeCell ref="C12:T12"/>
    <mergeCell ref="A13:A15"/>
    <mergeCell ref="E16:E18"/>
    <mergeCell ref="A9:T9"/>
    <mergeCell ref="E25:E28"/>
    <mergeCell ref="A25:A28"/>
    <mergeCell ref="B25:B28"/>
    <mergeCell ref="C25:C28"/>
    <mergeCell ref="D25:D28"/>
    <mergeCell ref="B22:B24"/>
    <mergeCell ref="S6:S8"/>
    <mergeCell ref="T6:T8"/>
    <mergeCell ref="A16:A18"/>
    <mergeCell ref="B16:B18"/>
    <mergeCell ref="C16:C18"/>
    <mergeCell ref="D16:D18"/>
    <mergeCell ref="F6:F8"/>
    <mergeCell ref="O7:O8"/>
    <mergeCell ref="A10:T10"/>
    <mergeCell ref="B11:T11"/>
    <mergeCell ref="E19:E21"/>
    <mergeCell ref="A19:A21"/>
    <mergeCell ref="B19:B21"/>
    <mergeCell ref="C19:C21"/>
    <mergeCell ref="D19:D21"/>
    <mergeCell ref="J7:J8"/>
    <mergeCell ref="B13:B15"/>
    <mergeCell ref="C13:C15"/>
    <mergeCell ref="D13:D15"/>
    <mergeCell ref="E13:E15"/>
    <mergeCell ref="A1:T1"/>
    <mergeCell ref="A2:T2"/>
    <mergeCell ref="A3:T3"/>
    <mergeCell ref="A4:T4"/>
    <mergeCell ref="A5:T5"/>
    <mergeCell ref="G7:G8"/>
    <mergeCell ref="H7:I7"/>
    <mergeCell ref="K7:K8"/>
    <mergeCell ref="L7:M7"/>
    <mergeCell ref="E6:E8"/>
    <mergeCell ref="G6:J6"/>
    <mergeCell ref="K6:N6"/>
    <mergeCell ref="O6:R6"/>
    <mergeCell ref="N7:N8"/>
    <mergeCell ref="A6:A8"/>
    <mergeCell ref="B6:B8"/>
    <mergeCell ref="C6:C8"/>
    <mergeCell ref="D6:D8"/>
    <mergeCell ref="P7:Q7"/>
    <mergeCell ref="R7:R8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2015-02-09T13:23:43Z</cp:lastPrinted>
  <dcterms:created xsi:type="dcterms:W3CDTF">1996-10-14T23:33:28Z</dcterms:created>
  <dcterms:modified xsi:type="dcterms:W3CDTF">2015-02-09T15:30:28Z</dcterms:modified>
  <cp:category/>
  <cp:version/>
  <cp:contentType/>
  <cp:contentStatus/>
</cp:coreProperties>
</file>