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39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<sst xmlns="http://schemas.openxmlformats.org/spreadsheetml/2006/main" count="132" uniqueCount="62">
  <si>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</si>
  <si>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</si>
  <si>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</si>
  <si>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</si>
  <si>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</si>
  <si>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</si>
  <si>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</si>
  <si>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</si>
  <si>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</si>
  <si>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</si>
  <si>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</si>
  <si>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</si>
  <si>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</si>
  <si>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</si>
  <si>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</si>
  <si>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</si>
  <si>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</si>
  <si>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</si>
  <si>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05</t>
  </si>
  <si>
    <t>06</t>
  </si>
  <si>
    <t>Pritaikyti gamtos ir kultūros paveldo objektus turizmo reikmėms</t>
  </si>
  <si>
    <t>Užtikrinti paveldosaugos ir turizmo funkcijų vykdymą</t>
  </si>
  <si>
    <t>Kt. (ES)</t>
  </si>
  <si>
    <t>07</t>
  </si>
  <si>
    <t>188747184</t>
  </si>
  <si>
    <t>Dalies Rietavo Oginskių dvaro sodybos parko sutvarkymas pritaikant turizmo reikmėms</t>
  </si>
  <si>
    <t>Rietavo savivaldybės teritorijos bendrojo plano keitimas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</si>
  <si>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</si>
  <si>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</si>
  <si>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</si>
  <si>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>Teritorijų planavimo dokumentais suformuoti naujus žemės sklypus, kitos paskirties objektų statybai</t>
  </si>
  <si>
    <t xml:space="preserve">Modernizuoti ir plėtoti inžinerinę infrastruktūrą, pritaikant ją gyventojų poreikiams </t>
  </si>
  <si>
    <t>Parengti detalų planą, kuriuo numatoma suformuoti sklypus prie daugiabučių gyvenamųjų namų</t>
  </si>
  <si>
    <t>Atlikti sklypų kadastrinius matavimus ir  teisinę registraciją</t>
  </si>
  <si>
    <t>Rietavo savivaldybės gyvenamųjų vietovių (kaimų, gyvenviečių) miesto ir seniūnijų ribų, ploto nustatymo ir patvirtinimo specialiojo plano parengimas</t>
  </si>
  <si>
    <t xml:space="preserve">Kt.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</si>
  <si>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</si>
  <si>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</si>
  <si>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</si>
  <si>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</si>
  <si>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01 strateginis tikslas - socialinis saugumas, patogi ir švari gyvenamoji aplinka. 02 strateginis tikslas - verslo skatinimas ir investicijų pritraukimas</t>
  </si>
  <si>
    <t>Mažeikių r. ir Rietavo sav. turizmo informacijos leidinių parengimas ir išleidimas</t>
  </si>
  <si>
    <t>Tobulinti inžinerinės infrastruktūros planavimą, įdiegiant modernias informacines duomenų bazes bei parengiant vystymui būtinus teritorijų planavimo dokumentus</t>
  </si>
  <si>
    <t>Programos koordinatorius</t>
  </si>
  <si>
    <t>Jonas Varanavičius</t>
  </si>
  <si>
    <t>2015 m. projektas</t>
  </si>
  <si>
    <t>Šilumos ūkio specialiojo plano atnaujinimas</t>
  </si>
  <si>
    <t>Paveldosaugos funkcijų vykdymo užtikrinimas</t>
  </si>
  <si>
    <t>Turizmo funkcijų vykdymo užtikrinimas</t>
  </si>
  <si>
    <t>08</t>
  </si>
  <si>
    <t>Rietavo miesto pietvakarinės dalies detaliojo plano parengimas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</si>
  <si>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</si>
  <si>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SB (pask. Kom.)</t>
  </si>
  <si>
    <t>SB (pask. kom.)</t>
  </si>
  <si>
    <t>Pritaikyti Oginskių dvaro karietinę turizmo reikmėms</t>
  </si>
  <si>
    <t xml:space="preserve">2014 M. RIETAVO SAVIVALDYBĖS </t>
  </si>
  <si>
    <t>2013 m.išlaidos</t>
  </si>
  <si>
    <t>2014 m. išlaidų projektas</t>
  </si>
  <si>
    <t>2014 m. patvirtinta taryboje</t>
  </si>
  <si>
    <t>2016 m. projektas</t>
  </si>
  <si>
    <t>Kt. (VB)</t>
  </si>
  <si>
    <t>Parengti Rietavo Oginskių dvaro parko su prieigomis specialųjį planą ir datalųjį planą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</si>
</sst>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  <numFmt numFmtId="177" formatCode="_(* #,##0.000_);_(* \(#,##0.000\);_(* &quot;-&quot;??_);_(@_)"/>
    <numFmt numFmtId="178" formatCode="0.000"/>
    <numFmt numFmtId="179" formatCode="0.0000"/>
    <numFmt numFmtId="180" formatCode="0.00000"/>
  </numFmts>
  <fonts count="5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172" fontId="8" fillId="0" borderId="0" xfId="0" applyNumberFormat="1" applyFont="1" applyAlignment="1">
      <alignment vertical="top"/>
    </xf>
    <xf numFmtId="0" fontId="3" fillId="36" borderId="13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49" fontId="2" fillId="33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17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72" fontId="1" fillId="0" borderId="10" xfId="0" applyNumberFormat="1" applyFont="1" applyFill="1" applyBorder="1" applyAlignment="1">
      <alignment vertical="center"/>
    </xf>
    <xf numFmtId="172" fontId="1" fillId="36" borderId="10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35" borderId="13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36" borderId="10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36" borderId="15" xfId="0" applyFont="1" applyFill="1" applyBorder="1" applyAlignment="1">
      <alignment horizontal="center" vertical="top" wrapText="1"/>
    </xf>
    <xf numFmtId="172" fontId="1" fillId="35" borderId="10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top" wrapText="1"/>
    </xf>
    <xf numFmtId="172" fontId="1" fillId="35" borderId="10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vertical="center"/>
    </xf>
    <xf numFmtId="172" fontId="2" fillId="34" borderId="13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vertical="top"/>
    </xf>
    <xf numFmtId="172" fontId="2" fillId="37" borderId="13" xfId="0" applyNumberFormat="1" applyFont="1" applyFill="1" applyBorder="1" applyAlignment="1">
      <alignment vertical="center"/>
    </xf>
    <xf numFmtId="172" fontId="2" fillId="37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top"/>
    </xf>
    <xf numFmtId="172" fontId="2" fillId="33" borderId="13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3" fillId="36" borderId="13" xfId="0" applyFont="1" applyFill="1" applyBorder="1" applyAlignment="1">
      <alignment vertical="top" wrapText="1"/>
    </xf>
    <xf numFmtId="172" fontId="1" fillId="35" borderId="10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16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9" fillId="36" borderId="11" xfId="0" applyFont="1" applyFill="1" applyBorder="1" applyAlignment="1">
      <alignment vertical="top" wrapText="1"/>
    </xf>
    <xf numFmtId="0" fontId="19" fillId="0" borderId="16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 textRotation="90" wrapText="1"/>
    </xf>
    <xf numFmtId="0" fontId="19" fillId="0" borderId="17" xfId="0" applyFont="1" applyFill="1" applyBorder="1" applyAlignment="1">
      <alignment vertical="center" textRotation="90" wrapText="1"/>
    </xf>
    <xf numFmtId="172" fontId="1" fillId="36" borderId="13" xfId="0" applyNumberFormat="1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top"/>
    </xf>
    <xf numFmtId="172" fontId="56" fillId="36" borderId="13" xfId="0" applyNumberFormat="1" applyFont="1" applyFill="1" applyBorder="1" applyAlignment="1">
      <alignment vertical="center"/>
    </xf>
    <xf numFmtId="172" fontId="56" fillId="36" borderId="10" xfId="0" applyNumberFormat="1" applyFont="1" applyFill="1" applyBorder="1" applyAlignment="1">
      <alignment vertical="top"/>
    </xf>
    <xf numFmtId="172" fontId="57" fillId="0" borderId="13" xfId="0" applyNumberFormat="1" applyFont="1" applyFill="1" applyBorder="1" applyAlignment="1">
      <alignment vertical="center"/>
    </xf>
    <xf numFmtId="172" fontId="56" fillId="0" borderId="13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49" fontId="5" fillId="34" borderId="18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vertical="top"/>
    </xf>
    <xf numFmtId="172" fontId="1" fillId="36" borderId="10" xfId="0" applyNumberFormat="1" applyFont="1" applyFill="1" applyBorder="1" applyAlignment="1">
      <alignment vertical="top"/>
    </xf>
    <xf numFmtId="172" fontId="2" fillId="0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172" fontId="1" fillId="36" borderId="11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172" fontId="1" fillId="38" borderId="10" xfId="0" applyNumberFormat="1" applyFont="1" applyFill="1" applyBorder="1" applyAlignment="1">
      <alignment vertical="top"/>
    </xf>
    <xf numFmtId="172" fontId="1" fillId="38" borderId="10" xfId="0" applyNumberFormat="1" applyFont="1" applyFill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2" fontId="1" fillId="36" borderId="19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top"/>
    </xf>
    <xf numFmtId="0" fontId="1" fillId="38" borderId="10" xfId="0" applyFont="1" applyFill="1" applyBorder="1" applyAlignment="1">
      <alignment vertical="top"/>
    </xf>
    <xf numFmtId="172" fontId="1" fillId="38" borderId="13" xfId="0" applyNumberFormat="1" applyFont="1" applyFill="1" applyBorder="1" applyAlignment="1">
      <alignment vertical="center"/>
    </xf>
    <xf numFmtId="172" fontId="1" fillId="38" borderId="10" xfId="0" applyNumberFormat="1" applyFont="1" applyFill="1" applyBorder="1" applyAlignment="1">
      <alignment vertical="center"/>
    </xf>
    <xf numFmtId="172" fontId="1" fillId="38" borderId="13" xfId="0" applyNumberFormat="1" applyFont="1" applyFill="1" applyBorder="1" applyAlignment="1">
      <alignment vertical="center"/>
    </xf>
    <xf numFmtId="0" fontId="1" fillId="38" borderId="12" xfId="0" applyFont="1" applyFill="1" applyBorder="1" applyAlignment="1">
      <alignment vertical="top"/>
    </xf>
    <xf numFmtId="172" fontId="1" fillId="38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vertical="top"/>
    </xf>
    <xf numFmtId="172" fontId="1" fillId="38" borderId="19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vertical="top"/>
    </xf>
    <xf numFmtId="172" fontId="1" fillId="38" borderId="0" xfId="0" applyNumberFormat="1" applyFont="1" applyFill="1" applyBorder="1" applyAlignment="1">
      <alignment vertical="top"/>
    </xf>
    <xf numFmtId="172" fontId="6" fillId="0" borderId="0" xfId="0" applyNumberFormat="1" applyFont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172" fontId="1" fillId="36" borderId="14" xfId="0" applyNumberFormat="1" applyFont="1" applyFill="1" applyBorder="1" applyAlignment="1">
      <alignment vertical="top"/>
    </xf>
    <xf numFmtId="172" fontId="1" fillId="38" borderId="14" xfId="0" applyNumberFormat="1" applyFont="1" applyFill="1" applyBorder="1" applyAlignment="1">
      <alignment vertical="top"/>
    </xf>
    <xf numFmtId="49" fontId="5" fillId="34" borderId="21" xfId="0" applyNumberFormat="1" applyFont="1" applyFill="1" applyBorder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center" vertical="top"/>
    </xf>
    <xf numFmtId="0" fontId="1" fillId="36" borderId="13" xfId="0" applyFont="1" applyFill="1" applyBorder="1" applyAlignment="1">
      <alignment vertical="top" wrapText="1"/>
    </xf>
    <xf numFmtId="172" fontId="56" fillId="36" borderId="22" xfId="0" applyNumberFormat="1" applyFont="1" applyFill="1" applyBorder="1" applyAlignment="1">
      <alignment vertical="top"/>
    </xf>
    <xf numFmtId="172" fontId="1" fillId="35" borderId="15" xfId="0" applyNumberFormat="1" applyFont="1" applyFill="1" applyBorder="1" applyAlignment="1">
      <alignment vertical="center"/>
    </xf>
    <xf numFmtId="172" fontId="56" fillId="36" borderId="22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top" wrapText="1"/>
    </xf>
    <xf numFmtId="172" fontId="1" fillId="0" borderId="10" xfId="0" applyNumberFormat="1" applyFont="1" applyBorder="1" applyAlignment="1">
      <alignment vertical="center"/>
    </xf>
    <xf numFmtId="172" fontId="1" fillId="36" borderId="15" xfId="0" applyNumberFormat="1" applyFont="1" applyFill="1" applyBorder="1" applyAlignment="1">
      <alignment vertical="top"/>
    </xf>
    <xf numFmtId="172" fontId="1" fillId="35" borderId="22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top" wrapText="1"/>
    </xf>
    <xf numFmtId="0" fontId="17" fillId="38" borderId="13" xfId="0" applyFont="1" applyFill="1" applyBorder="1" applyAlignment="1">
      <alignment vertical="top" wrapText="1"/>
    </xf>
    <xf numFmtId="172" fontId="1" fillId="38" borderId="13" xfId="0" applyNumberFormat="1" applyFont="1" applyFill="1" applyBorder="1" applyAlignment="1">
      <alignment vertical="top" wrapText="1"/>
    </xf>
    <xf numFmtId="172" fontId="1" fillId="38" borderId="14" xfId="0" applyNumberFormat="1" applyFont="1" applyFill="1" applyBorder="1" applyAlignment="1">
      <alignment vertical="center"/>
    </xf>
    <xf numFmtId="172" fontId="1" fillId="36" borderId="23" xfId="0" applyNumberFormat="1" applyFont="1" applyFill="1" applyBorder="1" applyAlignment="1">
      <alignment vertical="top"/>
    </xf>
    <xf numFmtId="172" fontId="1" fillId="38" borderId="11" xfId="0" applyNumberFormat="1" applyFont="1" applyFill="1" applyBorder="1" applyAlignment="1">
      <alignment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70" fontId="19" fillId="36" borderId="17" xfId="61" applyFont="1" applyFill="1" applyBorder="1" applyAlignment="1">
      <alignment horizontal="left" vertical="top" wrapText="1"/>
    </xf>
    <xf numFmtId="170" fontId="19" fillId="36" borderId="12" xfId="61" applyFont="1" applyFill="1" applyBorder="1" applyAlignment="1">
      <alignment horizontal="left" vertical="top" wrapText="1"/>
    </xf>
    <xf numFmtId="170" fontId="19" fillId="36" borderId="11" xfId="61" applyFont="1" applyFill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center" textRotation="90"/>
    </xf>
    <xf numFmtId="49" fontId="15" fillId="0" borderId="12" xfId="0" applyNumberFormat="1" applyFont="1" applyBorder="1" applyAlignment="1">
      <alignment horizontal="left" vertical="center" textRotation="90"/>
    </xf>
    <xf numFmtId="49" fontId="15" fillId="0" borderId="11" xfId="0" applyNumberFormat="1" applyFont="1" applyBorder="1" applyAlignment="1">
      <alignment horizontal="left" vertical="center" textRotation="90"/>
    </xf>
    <xf numFmtId="49" fontId="4" fillId="37" borderId="15" xfId="0" applyNumberFormat="1" applyFont="1" applyFill="1" applyBorder="1" applyAlignment="1">
      <alignment horizontal="center" vertical="top"/>
    </xf>
    <xf numFmtId="49" fontId="4" fillId="37" borderId="22" xfId="0" applyNumberFormat="1" applyFont="1" applyFill="1" applyBorder="1" applyAlignment="1">
      <alignment horizontal="center" vertical="top"/>
    </xf>
    <xf numFmtId="49" fontId="4" fillId="37" borderId="13" xfId="0" applyNumberFormat="1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13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22" xfId="0" applyNumberFormat="1" applyFont="1" applyFill="1" applyBorder="1" applyAlignment="1">
      <alignment horizontal="center" vertical="top"/>
    </xf>
    <xf numFmtId="49" fontId="4" fillId="34" borderId="13" xfId="0" applyNumberFormat="1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9" fillId="36" borderId="17" xfId="0" applyFont="1" applyFill="1" applyBorder="1" applyAlignment="1">
      <alignment horizontal="left" vertical="top" wrapText="1"/>
    </xf>
    <xf numFmtId="0" fontId="19" fillId="36" borderId="12" xfId="0" applyFont="1" applyFill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textRotation="90"/>
    </xf>
    <xf numFmtId="49" fontId="15" fillId="0" borderId="11" xfId="0" applyNumberFormat="1" applyFont="1" applyBorder="1" applyAlignment="1">
      <alignment horizontal="left" vertical="top" textRotation="90"/>
    </xf>
    <xf numFmtId="0" fontId="19" fillId="0" borderId="24" xfId="0" applyFont="1" applyBorder="1" applyAlignment="1">
      <alignment horizontal="center" vertical="top" textRotation="90" wrapText="1"/>
    </xf>
    <xf numFmtId="0" fontId="19" fillId="0" borderId="10" xfId="0" applyFont="1" applyBorder="1" applyAlignment="1">
      <alignment horizontal="center" vertical="top" textRotation="90" wrapText="1"/>
    </xf>
    <xf numFmtId="0" fontId="19" fillId="0" borderId="17" xfId="0" applyFont="1" applyBorder="1" applyAlignment="1">
      <alignment horizontal="center" vertical="top" textRotation="90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78" fontId="19" fillId="0" borderId="17" xfId="0" applyNumberFormat="1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170" fontId="19" fillId="0" borderId="17" xfId="61" applyFont="1" applyFill="1" applyBorder="1" applyAlignment="1">
      <alignment horizontal="left" vertical="top" wrapText="1"/>
    </xf>
    <xf numFmtId="170" fontId="19" fillId="0" borderId="12" xfId="61" applyFont="1" applyFill="1" applyBorder="1" applyAlignment="1">
      <alignment horizontal="left" vertical="top" wrapText="1"/>
    </xf>
    <xf numFmtId="170" fontId="19" fillId="0" borderId="11" xfId="61" applyFont="1" applyFill="1" applyBorder="1" applyAlignment="1">
      <alignment horizontal="left" vertical="top" wrapText="1"/>
    </xf>
    <xf numFmtId="0" fontId="19" fillId="0" borderId="26" xfId="0" applyFont="1" applyBorder="1" applyAlignment="1">
      <alignment vertical="top" textRotation="90" wrapText="1"/>
    </xf>
    <xf numFmtId="0" fontId="19" fillId="0" borderId="27" xfId="0" applyFont="1" applyBorder="1" applyAlignment="1">
      <alignment vertical="top" textRotation="90" wrapText="1"/>
    </xf>
    <xf numFmtId="0" fontId="19" fillId="0" borderId="10" xfId="0" applyFont="1" applyBorder="1" applyAlignment="1">
      <alignment vertical="top"/>
    </xf>
    <xf numFmtId="0" fontId="19" fillId="0" borderId="28" xfId="0" applyFont="1" applyFill="1" applyBorder="1" applyAlignment="1">
      <alignment vertical="top" textRotation="90" wrapText="1"/>
    </xf>
    <xf numFmtId="0" fontId="19" fillId="0" borderId="29" xfId="0" applyFont="1" applyFill="1" applyBorder="1" applyAlignment="1">
      <alignment vertical="top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9" fillId="0" borderId="33" xfId="0" applyFont="1" applyBorder="1" applyAlignment="1">
      <alignment horizontal="right" vertical="top"/>
    </xf>
    <xf numFmtId="49" fontId="13" fillId="0" borderId="12" xfId="0" applyNumberFormat="1" applyFont="1" applyBorder="1" applyAlignment="1">
      <alignment horizontal="left" vertical="center" textRotation="90"/>
    </xf>
    <xf numFmtId="49" fontId="13" fillId="0" borderId="11" xfId="0" applyNumberFormat="1" applyFont="1" applyBorder="1" applyAlignment="1">
      <alignment horizontal="left" vertical="center" textRotation="90"/>
    </xf>
    <xf numFmtId="49" fontId="2" fillId="34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19" fillId="0" borderId="34" xfId="0" applyFont="1" applyBorder="1" applyAlignment="1">
      <alignment horizontal="center" vertical="top" textRotation="90" wrapText="1"/>
    </xf>
    <xf numFmtId="0" fontId="19" fillId="0" borderId="35" xfId="0" applyFont="1" applyBorder="1" applyAlignment="1">
      <alignment horizontal="center" vertical="top" textRotation="90" wrapText="1"/>
    </xf>
    <xf numFmtId="0" fontId="19" fillId="0" borderId="36" xfId="0" applyFont="1" applyBorder="1" applyAlignment="1">
      <alignment horizontal="center" vertical="top" textRotation="90" wrapText="1"/>
    </xf>
    <xf numFmtId="0" fontId="3" fillId="33" borderId="20" xfId="0" applyFont="1" applyFill="1" applyBorder="1" applyAlignment="1">
      <alignment horizontal="left" vertical="top" wrapText="1"/>
    </xf>
    <xf numFmtId="0" fontId="18" fillId="33" borderId="23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left" vertical="top" wrapText="1"/>
    </xf>
    <xf numFmtId="49" fontId="3" fillId="39" borderId="21" xfId="0" applyNumberFormat="1" applyFont="1" applyFill="1" applyBorder="1" applyAlignment="1">
      <alignment horizontal="left" vertical="top" wrapText="1"/>
    </xf>
    <xf numFmtId="49" fontId="3" fillId="39" borderId="37" xfId="0" applyNumberFormat="1" applyFont="1" applyFill="1" applyBorder="1" applyAlignment="1">
      <alignment horizontal="left" vertical="top" wrapText="1"/>
    </xf>
    <xf numFmtId="0" fontId="3" fillId="37" borderId="21" xfId="0" applyFont="1" applyFill="1" applyBorder="1" applyAlignment="1">
      <alignment horizontal="left" vertical="top" wrapText="1"/>
    </xf>
    <xf numFmtId="0" fontId="3" fillId="37" borderId="37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37" xfId="0" applyFont="1" applyFill="1" applyBorder="1" applyAlignment="1">
      <alignment horizontal="left" vertical="top" wrapText="1"/>
    </xf>
    <xf numFmtId="0" fontId="3" fillId="34" borderId="38" xfId="0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right" vertical="top" textRotation="90" wrapText="1"/>
    </xf>
    <xf numFmtId="0" fontId="19" fillId="0" borderId="27" xfId="0" applyFont="1" applyBorder="1" applyAlignment="1">
      <alignment horizontal="right" vertical="top" textRotation="90" wrapText="1"/>
    </xf>
    <xf numFmtId="0" fontId="19" fillId="0" borderId="30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textRotation="90" wrapText="1"/>
    </xf>
    <xf numFmtId="0" fontId="19" fillId="0" borderId="28" xfId="0" applyFont="1" applyBorder="1" applyAlignment="1">
      <alignment horizontal="center" vertical="top" textRotation="90" wrapText="1"/>
    </xf>
    <xf numFmtId="0" fontId="19" fillId="0" borderId="29" xfId="0" applyFont="1" applyBorder="1" applyAlignment="1">
      <alignment horizontal="center" vertical="top" textRotation="90" wrapText="1"/>
    </xf>
    <xf numFmtId="0" fontId="19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left" vertical="center" textRotation="90"/>
    </xf>
    <xf numFmtId="49" fontId="2" fillId="34" borderId="17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>
      <alignment horizontal="left" vertical="top" textRotation="90"/>
    </xf>
    <xf numFmtId="172" fontId="6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textRotation="90"/>
    </xf>
    <xf numFmtId="49" fontId="13" fillId="0" borderId="11" xfId="0" applyNumberFormat="1" applyFont="1" applyBorder="1" applyAlignment="1">
      <alignment horizontal="left" vertical="top" textRotation="90"/>
    </xf>
    <xf numFmtId="0" fontId="4" fillId="33" borderId="15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15" fillId="0" borderId="12" xfId="0" applyNumberFormat="1" applyFont="1" applyBorder="1" applyAlignment="1">
      <alignment horizontal="left" vertical="top" textRotation="9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B1">
      <selection activeCell="B70" sqref="A70:IV90"/>
    </sheetView>
  </sheetViews>
  <sheetFormatPr defaultColWidth="9.140625" defaultRowHeight="12.75"/>
  <cols>
    <col min="1" max="1" width="3.140625" style="1" customWidth="1"/>
    <col min="2" max="2" width="3.28125" style="1" customWidth="1"/>
    <col min="3" max="3" width="2.7109375" style="1" customWidth="1"/>
    <col min="4" max="4" width="35.00390625" style="1" customWidth="1"/>
    <col min="5" max="5" width="3.57421875" style="47" customWidth="1"/>
    <col min="6" max="6" width="13.8515625" style="1" customWidth="1"/>
    <col min="7" max="7" width="8.140625" style="22" customWidth="1"/>
    <col min="8" max="8" width="7.57421875" style="1" customWidth="1"/>
    <col min="9" max="9" width="5.57421875" style="1" customWidth="1"/>
    <col min="10" max="10" width="7.00390625" style="1" customWidth="1"/>
    <col min="11" max="11" width="8.00390625" style="1" customWidth="1"/>
    <col min="12" max="12" width="7.57421875" style="1" customWidth="1"/>
    <col min="13" max="13" width="5.57421875" style="1" customWidth="1"/>
    <col min="14" max="14" width="7.00390625" style="1" customWidth="1"/>
    <col min="15" max="15" width="8.28125" style="1" customWidth="1"/>
    <col min="16" max="16" width="7.421875" style="1" customWidth="1"/>
    <col min="17" max="17" width="5.57421875" style="1" customWidth="1"/>
    <col min="18" max="18" width="7.57421875" style="1" customWidth="1"/>
    <col min="19" max="19" width="8.140625" style="1" customWidth="1"/>
    <col min="20" max="20" width="8.28125" style="1" customWidth="1"/>
    <col min="21" max="22" width="9.140625" style="1" customWidth="1"/>
    <col min="23" max="16384" width="9.140625" style="1" customWidth="1"/>
  </cols>
  <sheetData>
    <row r="1" spans="1:20" s="57" customFormat="1" ht="15.75" customHeight="1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20" s="58" customFormat="1" ht="17.25" customHeight="1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s="58" customFormat="1" ht="15" customHeight="1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s="58" customFormat="1" ht="14.25" customHeight="1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59" customFormat="1" ht="15.75" customHeight="1">
      <c r="A5" s="166" t="s">
        <v>36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6.5" customHeight="1" thickBo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1" s="62" customFormat="1" ht="18" customHeight="1">
      <c r="A7" s="172" t="s">
        <v>3</v>
      </c>
      <c r="B7" s="144" t="s">
        <v>4</v>
      </c>
      <c r="C7" s="144" t="s">
        <v>5</v>
      </c>
      <c r="D7" s="147" t="s">
        <v>6</v>
      </c>
      <c r="E7" s="144" t="s">
        <v>7</v>
      </c>
      <c r="F7" s="190" t="s">
        <v>8</v>
      </c>
      <c r="G7" s="160" t="s">
        <v>56</v>
      </c>
      <c r="H7" s="161"/>
      <c r="I7" s="161"/>
      <c r="J7" s="162"/>
      <c r="K7" s="160" t="s">
        <v>57</v>
      </c>
      <c r="L7" s="161"/>
      <c r="M7" s="161"/>
      <c r="N7" s="162"/>
      <c r="O7" s="160" t="s">
        <v>58</v>
      </c>
      <c r="P7" s="161"/>
      <c r="Q7" s="161"/>
      <c r="R7" s="162"/>
      <c r="S7" s="193" t="s">
        <v>45</v>
      </c>
      <c r="T7" s="187" t="s">
        <v>59</v>
      </c>
      <c r="U7" s="61"/>
    </row>
    <row r="8" spans="1:21" s="62" customFormat="1" ht="18" customHeight="1">
      <c r="A8" s="173"/>
      <c r="B8" s="145"/>
      <c r="C8" s="145"/>
      <c r="D8" s="148"/>
      <c r="E8" s="145"/>
      <c r="F8" s="191"/>
      <c r="G8" s="185" t="s">
        <v>9</v>
      </c>
      <c r="H8" s="157" t="s">
        <v>10</v>
      </c>
      <c r="I8" s="157"/>
      <c r="J8" s="158" t="s">
        <v>11</v>
      </c>
      <c r="K8" s="155" t="s">
        <v>9</v>
      </c>
      <c r="L8" s="157" t="s">
        <v>10</v>
      </c>
      <c r="M8" s="157"/>
      <c r="N8" s="158" t="s">
        <v>11</v>
      </c>
      <c r="O8" s="155" t="s">
        <v>9</v>
      </c>
      <c r="P8" s="157" t="s">
        <v>10</v>
      </c>
      <c r="Q8" s="157"/>
      <c r="R8" s="158" t="s">
        <v>11</v>
      </c>
      <c r="S8" s="194"/>
      <c r="T8" s="188"/>
      <c r="U8" s="61"/>
    </row>
    <row r="9" spans="1:21" s="62" customFormat="1" ht="87.75" customHeight="1" thickBot="1">
      <c r="A9" s="174"/>
      <c r="B9" s="146"/>
      <c r="C9" s="146"/>
      <c r="D9" s="149"/>
      <c r="E9" s="146"/>
      <c r="F9" s="192"/>
      <c r="G9" s="186"/>
      <c r="H9" s="63" t="s">
        <v>9</v>
      </c>
      <c r="I9" s="64" t="s">
        <v>12</v>
      </c>
      <c r="J9" s="159"/>
      <c r="K9" s="156"/>
      <c r="L9" s="63" t="s">
        <v>9</v>
      </c>
      <c r="M9" s="64" t="s">
        <v>12</v>
      </c>
      <c r="N9" s="159"/>
      <c r="O9" s="156"/>
      <c r="P9" s="63" t="s">
        <v>9</v>
      </c>
      <c r="Q9" s="64" t="s">
        <v>12</v>
      </c>
      <c r="R9" s="159"/>
      <c r="S9" s="195"/>
      <c r="T9" s="189"/>
      <c r="U9" s="61"/>
    </row>
    <row r="10" spans="1:21" ht="16.5" customHeight="1" thickBot="1">
      <c r="A10" s="178" t="s">
        <v>40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32"/>
    </row>
    <row r="11" spans="1:21" ht="16.5" customHeight="1" thickBot="1">
      <c r="A11" s="180" t="s">
        <v>37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32"/>
    </row>
    <row r="12" spans="1:21" ht="16.5" customHeight="1" thickBot="1">
      <c r="A12" s="102" t="s">
        <v>13</v>
      </c>
      <c r="B12" s="182" t="s">
        <v>31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4"/>
      <c r="U12" s="2"/>
    </row>
    <row r="13" spans="1:21" ht="18.75" customHeight="1">
      <c r="A13" s="74" t="s">
        <v>13</v>
      </c>
      <c r="B13" s="103" t="s">
        <v>13</v>
      </c>
      <c r="C13" s="175" t="s">
        <v>42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7"/>
      <c r="U13" s="2"/>
    </row>
    <row r="14" spans="1:21" ht="12" customHeight="1">
      <c r="A14" s="170"/>
      <c r="B14" s="171"/>
      <c r="C14" s="119" t="s">
        <v>13</v>
      </c>
      <c r="D14" s="150" t="s">
        <v>33</v>
      </c>
      <c r="E14" s="168" t="s">
        <v>24</v>
      </c>
      <c r="F14" s="99" t="s">
        <v>14</v>
      </c>
      <c r="G14" s="100">
        <f>SUM(H14+J14)</f>
        <v>3.6</v>
      </c>
      <c r="H14" s="100">
        <v>3.6</v>
      </c>
      <c r="I14" s="100"/>
      <c r="J14" s="100"/>
      <c r="K14" s="100">
        <f>SUM(L14+N14)</f>
        <v>10</v>
      </c>
      <c r="L14" s="117">
        <v>10</v>
      </c>
      <c r="M14" s="101"/>
      <c r="N14" s="100"/>
      <c r="O14" s="100">
        <f>SUM(P14+R14)</f>
        <v>10</v>
      </c>
      <c r="P14" s="101">
        <v>10</v>
      </c>
      <c r="Q14" s="101"/>
      <c r="R14" s="101"/>
      <c r="S14" s="80">
        <v>10</v>
      </c>
      <c r="T14" s="116">
        <v>10</v>
      </c>
      <c r="U14" s="108"/>
    </row>
    <row r="15" spans="1:21" ht="12" customHeight="1">
      <c r="A15" s="170"/>
      <c r="B15" s="171"/>
      <c r="C15" s="119"/>
      <c r="D15" s="151"/>
      <c r="E15" s="168"/>
      <c r="F15" s="7" t="s">
        <v>35</v>
      </c>
      <c r="G15" s="100">
        <f>SUM(H15+J15)</f>
        <v>0</v>
      </c>
      <c r="H15" s="65"/>
      <c r="I15" s="65"/>
      <c r="J15" s="65"/>
      <c r="K15" s="100">
        <f>SUM(L15+N15)</f>
        <v>0</v>
      </c>
      <c r="L15" s="79"/>
      <c r="M15" s="80"/>
      <c r="N15" s="77"/>
      <c r="O15" s="100">
        <f>SUM(P15+R15)</f>
        <v>0</v>
      </c>
      <c r="P15" s="65"/>
      <c r="Q15" s="65"/>
      <c r="R15" s="65"/>
      <c r="S15" s="69"/>
      <c r="T15" s="105"/>
      <c r="U15" s="108"/>
    </row>
    <row r="16" spans="1:21" ht="14.25" customHeight="1">
      <c r="A16" s="170"/>
      <c r="B16" s="171"/>
      <c r="C16" s="120"/>
      <c r="D16" s="137"/>
      <c r="E16" s="169"/>
      <c r="F16" s="11" t="s">
        <v>38</v>
      </c>
      <c r="G16" s="35">
        <f>SUM(G14:G15)</f>
        <v>3.6</v>
      </c>
      <c r="H16" s="35">
        <f>SUM(H14:H15)</f>
        <v>3.6</v>
      </c>
      <c r="I16" s="35">
        <f>SUM(I14:I15)</f>
        <v>0</v>
      </c>
      <c r="J16" s="35">
        <f>SUM(J14:J15)</f>
        <v>0</v>
      </c>
      <c r="K16" s="35">
        <f aca="true" t="shared" si="0" ref="K16:T16">SUM(K14:K15)</f>
        <v>10</v>
      </c>
      <c r="L16" s="35">
        <f t="shared" si="0"/>
        <v>10</v>
      </c>
      <c r="M16" s="35">
        <f t="shared" si="0"/>
        <v>0</v>
      </c>
      <c r="N16" s="35">
        <f t="shared" si="0"/>
        <v>0</v>
      </c>
      <c r="O16" s="35">
        <f t="shared" si="0"/>
        <v>10</v>
      </c>
      <c r="P16" s="35">
        <f t="shared" si="0"/>
        <v>10</v>
      </c>
      <c r="Q16" s="35">
        <f t="shared" si="0"/>
        <v>0</v>
      </c>
      <c r="R16" s="35">
        <f t="shared" si="0"/>
        <v>0</v>
      </c>
      <c r="S16" s="35">
        <f t="shared" si="0"/>
        <v>10</v>
      </c>
      <c r="T16" s="106">
        <f t="shared" si="0"/>
        <v>10</v>
      </c>
      <c r="U16" s="108"/>
    </row>
    <row r="17" spans="1:21" ht="13.5" customHeight="1">
      <c r="A17" s="170"/>
      <c r="B17" s="171"/>
      <c r="C17" s="118" t="s">
        <v>15</v>
      </c>
      <c r="D17" s="152" t="s">
        <v>61</v>
      </c>
      <c r="E17" s="196" t="s">
        <v>24</v>
      </c>
      <c r="F17" s="7" t="s">
        <v>52</v>
      </c>
      <c r="G17" s="100">
        <f>SUM(H17+J17)</f>
        <v>11.4</v>
      </c>
      <c r="H17" s="43"/>
      <c r="I17" s="16"/>
      <c r="J17" s="104">
        <v>11.4</v>
      </c>
      <c r="K17" s="101">
        <f>SUM(L17+N17)</f>
        <v>29.4</v>
      </c>
      <c r="L17" s="83"/>
      <c r="M17" s="113"/>
      <c r="N17" s="114">
        <v>29.4</v>
      </c>
      <c r="O17" s="100">
        <f>SUM(P17+R17)</f>
        <v>29.4</v>
      </c>
      <c r="P17" s="43"/>
      <c r="Q17" s="16"/>
      <c r="R17" s="104">
        <v>29.4</v>
      </c>
      <c r="S17" s="23"/>
      <c r="T17" s="23"/>
      <c r="U17" s="32"/>
    </row>
    <row r="18" spans="1:21" ht="12.75" customHeight="1">
      <c r="A18" s="170"/>
      <c r="B18" s="171"/>
      <c r="C18" s="119"/>
      <c r="D18" s="153"/>
      <c r="E18" s="168"/>
      <c r="F18" s="7" t="s">
        <v>22</v>
      </c>
      <c r="G18" s="100">
        <f>SUM(H18+J18)</f>
        <v>32.3</v>
      </c>
      <c r="H18" s="16"/>
      <c r="I18" s="16"/>
      <c r="J18" s="104">
        <v>32.3</v>
      </c>
      <c r="K18" s="100">
        <f>SUM(L18+N18)</f>
        <v>75.1</v>
      </c>
      <c r="L18" s="23"/>
      <c r="M18" s="48"/>
      <c r="N18" s="104">
        <v>75.1</v>
      </c>
      <c r="O18" s="100">
        <f>SUM(P18+R18)</f>
        <v>75.1</v>
      </c>
      <c r="P18" s="16"/>
      <c r="Q18" s="16"/>
      <c r="R18" s="104">
        <v>75.1</v>
      </c>
      <c r="S18" s="36"/>
      <c r="T18" s="36"/>
      <c r="U18" s="32"/>
    </row>
    <row r="19" spans="1:21" ht="12.75" customHeight="1">
      <c r="A19" s="170"/>
      <c r="B19" s="171"/>
      <c r="C19" s="119"/>
      <c r="D19" s="153"/>
      <c r="E19" s="168"/>
      <c r="F19" s="112" t="s">
        <v>60</v>
      </c>
      <c r="G19" s="100">
        <f>SUM(H19+J19)</f>
        <v>0</v>
      </c>
      <c r="H19" s="16"/>
      <c r="I19" s="16"/>
      <c r="J19" s="104"/>
      <c r="K19" s="100">
        <f>SUM(L19+N19)</f>
        <v>13.3</v>
      </c>
      <c r="L19" s="23"/>
      <c r="M19" s="48"/>
      <c r="N19" s="104">
        <v>13.3</v>
      </c>
      <c r="O19" s="100">
        <f>SUM(P19+R19)</f>
        <v>13.3</v>
      </c>
      <c r="P19" s="16"/>
      <c r="Q19" s="16"/>
      <c r="R19" s="104">
        <v>13.3</v>
      </c>
      <c r="S19" s="36"/>
      <c r="T19" s="36"/>
      <c r="U19" s="32"/>
    </row>
    <row r="20" spans="1:21" ht="14.25" customHeight="1">
      <c r="A20" s="170"/>
      <c r="B20" s="171"/>
      <c r="C20" s="120"/>
      <c r="D20" s="154"/>
      <c r="E20" s="169"/>
      <c r="F20" s="11" t="s">
        <v>38</v>
      </c>
      <c r="G20" s="49">
        <f>SUM(G17:G19)</f>
        <v>43.699999999999996</v>
      </c>
      <c r="H20" s="49">
        <f aca="true" t="shared" si="1" ref="H20:T20">SUM(H17:H19)</f>
        <v>0</v>
      </c>
      <c r="I20" s="49">
        <f t="shared" si="1"/>
        <v>0</v>
      </c>
      <c r="J20" s="49">
        <f t="shared" si="1"/>
        <v>43.699999999999996</v>
      </c>
      <c r="K20" s="49">
        <f t="shared" si="1"/>
        <v>117.8</v>
      </c>
      <c r="L20" s="49">
        <f t="shared" si="1"/>
        <v>0</v>
      </c>
      <c r="M20" s="49">
        <f t="shared" si="1"/>
        <v>0</v>
      </c>
      <c r="N20" s="49">
        <f t="shared" si="1"/>
        <v>117.8</v>
      </c>
      <c r="O20" s="49">
        <f t="shared" si="1"/>
        <v>117.8</v>
      </c>
      <c r="P20" s="49">
        <f t="shared" si="1"/>
        <v>0</v>
      </c>
      <c r="Q20" s="49">
        <f t="shared" si="1"/>
        <v>0</v>
      </c>
      <c r="R20" s="49">
        <f t="shared" si="1"/>
        <v>117.8</v>
      </c>
      <c r="S20" s="49">
        <f t="shared" si="1"/>
        <v>0</v>
      </c>
      <c r="T20" s="49">
        <f t="shared" si="1"/>
        <v>0</v>
      </c>
      <c r="U20" s="32"/>
    </row>
    <row r="21" spans="1:21" ht="13.5" customHeight="1">
      <c r="A21" s="170"/>
      <c r="B21" s="171"/>
      <c r="C21" s="118" t="s">
        <v>16</v>
      </c>
      <c r="D21" s="152" t="s">
        <v>30</v>
      </c>
      <c r="E21" s="196" t="s">
        <v>24</v>
      </c>
      <c r="F21" s="7" t="s">
        <v>14</v>
      </c>
      <c r="G21" s="100">
        <f>SUM(H21+J21)</f>
        <v>0</v>
      </c>
      <c r="H21" s="14"/>
      <c r="I21" s="28"/>
      <c r="J21" s="28"/>
      <c r="K21" s="100">
        <f>SUM(L21+N21)</f>
        <v>0</v>
      </c>
      <c r="L21" s="87"/>
      <c r="M21" s="88"/>
      <c r="N21" s="88"/>
      <c r="O21" s="100">
        <f>SUM(P21+R21)</f>
        <v>0</v>
      </c>
      <c r="P21" s="87"/>
      <c r="Q21" s="88"/>
      <c r="R21" s="88"/>
      <c r="S21" s="70"/>
      <c r="T21" s="71"/>
      <c r="U21" s="32"/>
    </row>
    <row r="22" spans="1:21" ht="11.25" customHeight="1">
      <c r="A22" s="170"/>
      <c r="B22" s="171"/>
      <c r="C22" s="119"/>
      <c r="D22" s="153"/>
      <c r="E22" s="168"/>
      <c r="F22" s="7" t="s">
        <v>35</v>
      </c>
      <c r="G22" s="100">
        <f>SUM(H22+J22)</f>
        <v>0</v>
      </c>
      <c r="H22" s="20"/>
      <c r="I22" s="29"/>
      <c r="J22" s="28"/>
      <c r="K22" s="100">
        <f>SUM(L22+N22)</f>
        <v>0</v>
      </c>
      <c r="L22" s="81"/>
      <c r="M22" s="66"/>
      <c r="N22" s="25"/>
      <c r="O22" s="100">
        <f>SUM(P22+R22)</f>
        <v>0</v>
      </c>
      <c r="P22" s="20"/>
      <c r="Q22" s="29"/>
      <c r="R22" s="28"/>
      <c r="S22" s="71"/>
      <c r="T22" s="71"/>
      <c r="U22" s="32"/>
    </row>
    <row r="23" spans="1:21" ht="12" customHeight="1">
      <c r="A23" s="170"/>
      <c r="B23" s="171"/>
      <c r="C23" s="120"/>
      <c r="D23" s="154"/>
      <c r="E23" s="169"/>
      <c r="F23" s="11" t="s">
        <v>38</v>
      </c>
      <c r="G23" s="49">
        <f>SUM(G21:G22)</f>
        <v>0</v>
      </c>
      <c r="H23" s="49">
        <f>SUM(H21:H22)</f>
        <v>0</v>
      </c>
      <c r="I23" s="49">
        <f>SUM(I21:I22)</f>
        <v>0</v>
      </c>
      <c r="J23" s="49">
        <f>SUM(J21:J22)</f>
        <v>0</v>
      </c>
      <c r="K23" s="35">
        <f aca="true" t="shared" si="2" ref="K23:T23">SUM(K21:K22)</f>
        <v>0</v>
      </c>
      <c r="L23" s="35">
        <f t="shared" si="2"/>
        <v>0</v>
      </c>
      <c r="M23" s="35">
        <f t="shared" si="2"/>
        <v>0</v>
      </c>
      <c r="N23" s="35">
        <f t="shared" si="2"/>
        <v>0</v>
      </c>
      <c r="O23" s="49">
        <f t="shared" si="2"/>
        <v>0</v>
      </c>
      <c r="P23" s="49">
        <f t="shared" si="2"/>
        <v>0</v>
      </c>
      <c r="Q23" s="49">
        <f t="shared" si="2"/>
        <v>0</v>
      </c>
      <c r="R23" s="49">
        <f t="shared" si="2"/>
        <v>0</v>
      </c>
      <c r="S23" s="35">
        <f t="shared" si="2"/>
        <v>0</v>
      </c>
      <c r="T23" s="35">
        <f t="shared" si="2"/>
        <v>0</v>
      </c>
      <c r="U23" s="32"/>
    </row>
    <row r="24" spans="1:21" ht="15" customHeight="1">
      <c r="A24" s="12"/>
      <c r="B24" s="171"/>
      <c r="C24" s="118" t="s">
        <v>17</v>
      </c>
      <c r="D24" s="121" t="s">
        <v>34</v>
      </c>
      <c r="E24" s="124" t="s">
        <v>24</v>
      </c>
      <c r="F24" s="7" t="s">
        <v>22</v>
      </c>
      <c r="G24" s="100">
        <f>SUM(H24+J24)</f>
        <v>39.1</v>
      </c>
      <c r="H24" s="50"/>
      <c r="I24" s="50"/>
      <c r="J24" s="50">
        <v>39.1</v>
      </c>
      <c r="K24" s="100">
        <f>SUM(L24+N24)</f>
        <v>0</v>
      </c>
      <c r="L24" s="109"/>
      <c r="M24" s="27"/>
      <c r="N24" s="27"/>
      <c r="O24" s="100">
        <f>SUM(P24+R24)</f>
        <v>0</v>
      </c>
      <c r="P24" s="50"/>
      <c r="Q24" s="50"/>
      <c r="R24" s="50"/>
      <c r="S24" s="27"/>
      <c r="T24" s="27"/>
      <c r="U24" s="32"/>
    </row>
    <row r="25" spans="1:21" ht="15" customHeight="1">
      <c r="A25" s="12"/>
      <c r="B25" s="171"/>
      <c r="C25" s="119"/>
      <c r="D25" s="122"/>
      <c r="E25" s="125"/>
      <c r="F25" s="7" t="s">
        <v>52</v>
      </c>
      <c r="G25" s="100">
        <f>SUM(H25+J25)</f>
        <v>49.4</v>
      </c>
      <c r="H25" s="50"/>
      <c r="I25" s="50"/>
      <c r="J25" s="50">
        <v>49.4</v>
      </c>
      <c r="K25" s="100">
        <f>SUM(L25+N25)</f>
        <v>0</v>
      </c>
      <c r="L25" s="84"/>
      <c r="M25" s="85"/>
      <c r="N25" s="27"/>
      <c r="O25" s="100">
        <f>SUM(P25+R25)</f>
        <v>0</v>
      </c>
      <c r="P25" s="50"/>
      <c r="Q25" s="50"/>
      <c r="R25" s="50"/>
      <c r="S25" s="27"/>
      <c r="T25" s="27"/>
      <c r="U25" s="32"/>
    </row>
    <row r="26" spans="1:21" ht="16.5" customHeight="1">
      <c r="A26" s="13"/>
      <c r="B26" s="171"/>
      <c r="C26" s="120"/>
      <c r="D26" s="123"/>
      <c r="E26" s="126"/>
      <c r="F26" s="11" t="s">
        <v>38</v>
      </c>
      <c r="G26" s="49">
        <f>SUM(G24:G25)</f>
        <v>88.5</v>
      </c>
      <c r="H26" s="49">
        <f aca="true" t="shared" si="3" ref="H26:T26">SUM(H24:H25)</f>
        <v>0</v>
      </c>
      <c r="I26" s="49">
        <f t="shared" si="3"/>
        <v>0</v>
      </c>
      <c r="J26" s="49">
        <f t="shared" si="3"/>
        <v>88.5</v>
      </c>
      <c r="K26" s="49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49">
        <f t="shared" si="3"/>
        <v>0</v>
      </c>
      <c r="P26" s="49">
        <f t="shared" si="3"/>
        <v>0</v>
      </c>
      <c r="Q26" s="49">
        <f t="shared" si="3"/>
        <v>0</v>
      </c>
      <c r="R26" s="49">
        <f t="shared" si="3"/>
        <v>0</v>
      </c>
      <c r="S26" s="49">
        <f t="shared" si="3"/>
        <v>0</v>
      </c>
      <c r="T26" s="49">
        <f t="shared" si="3"/>
        <v>0</v>
      </c>
      <c r="U26" s="32"/>
    </row>
    <row r="27" spans="1:21" ht="15" customHeight="1">
      <c r="A27" s="13"/>
      <c r="B27" s="19"/>
      <c r="C27" s="118" t="s">
        <v>18</v>
      </c>
      <c r="D27" s="121" t="s">
        <v>46</v>
      </c>
      <c r="E27" s="196" t="s">
        <v>24</v>
      </c>
      <c r="F27" s="7" t="s">
        <v>22</v>
      </c>
      <c r="G27" s="100">
        <f>SUM(H27+J27)</f>
        <v>0</v>
      </c>
      <c r="H27" s="28"/>
      <c r="I27" s="28"/>
      <c r="J27" s="28"/>
      <c r="K27" s="100">
        <f>SUM(L27+N27)</f>
        <v>0</v>
      </c>
      <c r="L27" s="86"/>
      <c r="M27" s="25"/>
      <c r="N27" s="25"/>
      <c r="O27" s="100">
        <f>SUM(P27+R27)</f>
        <v>0</v>
      </c>
      <c r="P27" s="28"/>
      <c r="Q27" s="28"/>
      <c r="R27" s="28"/>
      <c r="S27" s="71"/>
      <c r="T27" s="71"/>
      <c r="U27" s="32"/>
    </row>
    <row r="28" spans="1:21" ht="12" customHeight="1">
      <c r="A28" s="13"/>
      <c r="B28" s="19"/>
      <c r="C28" s="119"/>
      <c r="D28" s="122"/>
      <c r="E28" s="168"/>
      <c r="F28" s="7" t="s">
        <v>14</v>
      </c>
      <c r="G28" s="100">
        <f>SUM(H28+J28)</f>
        <v>0</v>
      </c>
      <c r="H28" s="25"/>
      <c r="I28" s="25"/>
      <c r="J28" s="25"/>
      <c r="K28" s="100">
        <f>SUM(L28+N28)</f>
        <v>0</v>
      </c>
      <c r="L28" s="87"/>
      <c r="M28" s="88"/>
      <c r="N28" s="88"/>
      <c r="O28" s="100">
        <f>SUM(P28+R28)</f>
        <v>0</v>
      </c>
      <c r="P28" s="88"/>
      <c r="Q28" s="88"/>
      <c r="R28" s="88"/>
      <c r="S28" s="78"/>
      <c r="T28" s="25"/>
      <c r="U28" s="32"/>
    </row>
    <row r="29" spans="1:21" ht="12" customHeight="1">
      <c r="A29" s="13"/>
      <c r="B29" s="19"/>
      <c r="C29" s="120"/>
      <c r="D29" s="123"/>
      <c r="E29" s="169"/>
      <c r="F29" s="11" t="s">
        <v>38</v>
      </c>
      <c r="G29" s="49">
        <f>SUM(G27:G28)</f>
        <v>0</v>
      </c>
      <c r="H29" s="49">
        <f>SUM(H27:H28)</f>
        <v>0</v>
      </c>
      <c r="I29" s="49">
        <f>SUM(I27:I28)</f>
        <v>0</v>
      </c>
      <c r="J29" s="49">
        <f>SUM(J27:J28)</f>
        <v>0</v>
      </c>
      <c r="K29" s="49">
        <f aca="true" t="shared" si="4" ref="K29:R29">SUM(K27:K28)</f>
        <v>0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35">
        <f>SUM(S27:S28)</f>
        <v>0</v>
      </c>
      <c r="T29" s="35">
        <f>SUM(T27:T28)</f>
        <v>0</v>
      </c>
      <c r="U29" s="32"/>
    </row>
    <row r="30" spans="1:21" ht="15.75" customHeight="1">
      <c r="A30" s="12"/>
      <c r="B30" s="19"/>
      <c r="C30" s="118" t="s">
        <v>19</v>
      </c>
      <c r="D30" s="121" t="s">
        <v>50</v>
      </c>
      <c r="E30" s="124" t="s">
        <v>24</v>
      </c>
      <c r="F30" s="93" t="s">
        <v>53</v>
      </c>
      <c r="G30" s="77">
        <f>SUM(H30+J30)</f>
        <v>8.3</v>
      </c>
      <c r="H30" s="30"/>
      <c r="I30" s="50"/>
      <c r="J30" s="50">
        <v>8.3</v>
      </c>
      <c r="K30" s="100">
        <f>SUM(L30+N30)</f>
        <v>0</v>
      </c>
      <c r="L30" s="87"/>
      <c r="M30" s="88"/>
      <c r="N30" s="82"/>
      <c r="O30" s="100">
        <f>SUM(P30+R30)</f>
        <v>0</v>
      </c>
      <c r="P30" s="83"/>
      <c r="Q30" s="88"/>
      <c r="R30" s="88"/>
      <c r="S30" s="27"/>
      <c r="T30" s="27"/>
      <c r="U30" s="32"/>
    </row>
    <row r="31" spans="1:21" ht="15.75" customHeight="1">
      <c r="A31" s="12"/>
      <c r="B31" s="19"/>
      <c r="C31" s="119"/>
      <c r="D31" s="122"/>
      <c r="E31" s="125"/>
      <c r="F31" s="93" t="s">
        <v>22</v>
      </c>
      <c r="G31" s="77">
        <f>SUM(H31+J31)</f>
        <v>47</v>
      </c>
      <c r="H31" s="30"/>
      <c r="I31" s="50"/>
      <c r="J31" s="50">
        <v>47</v>
      </c>
      <c r="K31" s="100">
        <f>SUM(L31+N31)</f>
        <v>0</v>
      </c>
      <c r="L31" s="91"/>
      <c r="M31" s="92"/>
      <c r="N31" s="82"/>
      <c r="O31" s="100">
        <f>SUM(P31+R31)</f>
        <v>0</v>
      </c>
      <c r="P31" s="83"/>
      <c r="Q31" s="88"/>
      <c r="R31" s="88"/>
      <c r="S31" s="27"/>
      <c r="T31" s="27"/>
      <c r="U31" s="32"/>
    </row>
    <row r="32" spans="1:21" ht="12.75" customHeight="1">
      <c r="A32" s="13"/>
      <c r="B32" s="19"/>
      <c r="C32" s="120"/>
      <c r="D32" s="123"/>
      <c r="E32" s="126"/>
      <c r="F32" s="11" t="s">
        <v>38</v>
      </c>
      <c r="G32" s="37">
        <f>G30+G31</f>
        <v>55.3</v>
      </c>
      <c r="H32" s="37">
        <f aca="true" t="shared" si="5" ref="H32:T32">H30+H31</f>
        <v>0</v>
      </c>
      <c r="I32" s="37">
        <f t="shared" si="5"/>
        <v>0</v>
      </c>
      <c r="J32" s="37">
        <f t="shared" si="5"/>
        <v>55.3</v>
      </c>
      <c r="K32" s="37">
        <f t="shared" si="5"/>
        <v>0</v>
      </c>
      <c r="L32" s="37">
        <f t="shared" si="5"/>
        <v>0</v>
      </c>
      <c r="M32" s="37">
        <f t="shared" si="5"/>
        <v>0</v>
      </c>
      <c r="N32" s="37">
        <f t="shared" si="5"/>
        <v>0</v>
      </c>
      <c r="O32" s="37">
        <f t="shared" si="5"/>
        <v>0</v>
      </c>
      <c r="P32" s="37">
        <f t="shared" si="5"/>
        <v>0</v>
      </c>
      <c r="Q32" s="37">
        <f t="shared" si="5"/>
        <v>0</v>
      </c>
      <c r="R32" s="37">
        <f t="shared" si="5"/>
        <v>0</v>
      </c>
      <c r="S32" s="37">
        <f t="shared" si="5"/>
        <v>0</v>
      </c>
      <c r="T32" s="37">
        <f t="shared" si="5"/>
        <v>0</v>
      </c>
      <c r="U32" s="32"/>
    </row>
    <row r="33" spans="1:21" ht="14.25" customHeight="1">
      <c r="A33" s="12"/>
      <c r="B33" s="19"/>
      <c r="C33" s="118" t="s">
        <v>23</v>
      </c>
      <c r="D33" s="151" t="s">
        <v>32</v>
      </c>
      <c r="E33" s="124" t="s">
        <v>24</v>
      </c>
      <c r="F33" s="93" t="s">
        <v>53</v>
      </c>
      <c r="G33" s="77">
        <f>SUM(H33+J33)</f>
        <v>4.8</v>
      </c>
      <c r="H33" s="30"/>
      <c r="I33" s="50"/>
      <c r="J33" s="50">
        <v>4.8</v>
      </c>
      <c r="K33" s="100">
        <f>SUM(L33+N33)</f>
        <v>0</v>
      </c>
      <c r="L33" s="87"/>
      <c r="M33" s="88"/>
      <c r="N33" s="87"/>
      <c r="O33" s="100">
        <f>SUM(P33+R33)</f>
        <v>0</v>
      </c>
      <c r="P33" s="83"/>
      <c r="Q33" s="88"/>
      <c r="R33" s="88"/>
      <c r="S33" s="68"/>
      <c r="T33" s="68"/>
      <c r="U33" s="32"/>
    </row>
    <row r="34" spans="1:21" ht="12.75" customHeight="1">
      <c r="A34" s="12"/>
      <c r="B34" s="19"/>
      <c r="C34" s="119"/>
      <c r="D34" s="151"/>
      <c r="E34" s="125"/>
      <c r="F34" s="7" t="s">
        <v>22</v>
      </c>
      <c r="G34" s="100">
        <f>SUM(H34+J34)</f>
        <v>17.6</v>
      </c>
      <c r="H34" s="30"/>
      <c r="I34" s="50"/>
      <c r="J34" s="50">
        <v>17.6</v>
      </c>
      <c r="K34" s="100">
        <f>SUM(L34+N34)</f>
        <v>0</v>
      </c>
      <c r="L34" s="81"/>
      <c r="M34" s="85"/>
      <c r="N34" s="86"/>
      <c r="O34" s="100">
        <f>SUM(P34+R34)</f>
        <v>0</v>
      </c>
      <c r="P34" s="30"/>
      <c r="Q34" s="50"/>
      <c r="R34" s="50"/>
      <c r="S34" s="68"/>
      <c r="T34" s="68"/>
      <c r="U34" s="32"/>
    </row>
    <row r="35" spans="1:21" ht="10.5" customHeight="1">
      <c r="A35" s="13"/>
      <c r="B35" s="19"/>
      <c r="C35" s="120"/>
      <c r="D35" s="137"/>
      <c r="E35" s="126"/>
      <c r="F35" s="11" t="s">
        <v>38</v>
      </c>
      <c r="G35" s="37">
        <f>G33+G34</f>
        <v>22.400000000000002</v>
      </c>
      <c r="H35" s="37">
        <f aca="true" t="shared" si="6" ref="H35:T35">H33+H34</f>
        <v>0</v>
      </c>
      <c r="I35" s="37">
        <f t="shared" si="6"/>
        <v>0</v>
      </c>
      <c r="J35" s="37">
        <f t="shared" si="6"/>
        <v>22.400000000000002</v>
      </c>
      <c r="K35" s="37">
        <f t="shared" si="6"/>
        <v>0</v>
      </c>
      <c r="L35" s="37">
        <f t="shared" si="6"/>
        <v>0</v>
      </c>
      <c r="M35" s="37">
        <f t="shared" si="6"/>
        <v>0</v>
      </c>
      <c r="N35" s="37">
        <f t="shared" si="6"/>
        <v>0</v>
      </c>
      <c r="O35" s="37">
        <f t="shared" si="6"/>
        <v>0</v>
      </c>
      <c r="P35" s="37">
        <f t="shared" si="6"/>
        <v>0</v>
      </c>
      <c r="Q35" s="37">
        <f t="shared" si="6"/>
        <v>0</v>
      </c>
      <c r="R35" s="37">
        <f t="shared" si="6"/>
        <v>0</v>
      </c>
      <c r="S35" s="37">
        <f t="shared" si="6"/>
        <v>0</v>
      </c>
      <c r="T35" s="37">
        <f t="shared" si="6"/>
        <v>0</v>
      </c>
      <c r="U35" s="32"/>
    </row>
    <row r="36" spans="1:21" ht="12" customHeight="1">
      <c r="A36" s="12"/>
      <c r="B36" s="19"/>
      <c r="C36" s="118" t="s">
        <v>49</v>
      </c>
      <c r="D36" s="121" t="s">
        <v>26</v>
      </c>
      <c r="E36" s="124" t="s">
        <v>24</v>
      </c>
      <c r="F36" s="7" t="s">
        <v>14</v>
      </c>
      <c r="G36" s="100">
        <f>SUM(H36+J36)</f>
        <v>0</v>
      </c>
      <c r="H36" s="30"/>
      <c r="I36" s="50"/>
      <c r="J36" s="50"/>
      <c r="K36" s="100">
        <f>SUM(L36+N36)</f>
        <v>9</v>
      </c>
      <c r="L36" s="87"/>
      <c r="M36" s="88"/>
      <c r="N36" s="82">
        <v>9</v>
      </c>
      <c r="O36" s="100">
        <f>SUM(P36+R36)</f>
        <v>9</v>
      </c>
      <c r="P36" s="83"/>
      <c r="Q36" s="88"/>
      <c r="R36" s="88">
        <v>9</v>
      </c>
      <c r="S36" s="27"/>
      <c r="T36" s="68"/>
      <c r="U36" s="32"/>
    </row>
    <row r="37" spans="1:21" ht="12" customHeight="1">
      <c r="A37" s="12"/>
      <c r="B37" s="19"/>
      <c r="C37" s="119"/>
      <c r="D37" s="122"/>
      <c r="E37" s="125"/>
      <c r="F37" s="7" t="s">
        <v>22</v>
      </c>
      <c r="G37" s="100">
        <f>SUM(H37+J37)</f>
        <v>0</v>
      </c>
      <c r="H37" s="30"/>
      <c r="I37" s="50"/>
      <c r="J37" s="50"/>
      <c r="K37" s="100">
        <f>SUM(L37+N37)</f>
        <v>0</v>
      </c>
      <c r="L37" s="91"/>
      <c r="M37" s="92"/>
      <c r="N37" s="87"/>
      <c r="O37" s="100">
        <f>SUM(P37+R37)</f>
        <v>0</v>
      </c>
      <c r="P37" s="83"/>
      <c r="Q37" s="88"/>
      <c r="R37" s="88"/>
      <c r="S37" s="68"/>
      <c r="T37" s="68"/>
      <c r="U37" s="32"/>
    </row>
    <row r="38" spans="1:21" ht="13.5" customHeight="1">
      <c r="A38" s="13"/>
      <c r="B38" s="19"/>
      <c r="C38" s="120"/>
      <c r="D38" s="123"/>
      <c r="E38" s="126"/>
      <c r="F38" s="11" t="s">
        <v>38</v>
      </c>
      <c r="G38" s="37">
        <f>G36</f>
        <v>0</v>
      </c>
      <c r="H38" s="37">
        <f>H36</f>
        <v>0</v>
      </c>
      <c r="I38" s="37">
        <f>I36</f>
        <v>0</v>
      </c>
      <c r="J38" s="37">
        <f>J36</f>
        <v>0</v>
      </c>
      <c r="K38" s="37">
        <f aca="true" t="shared" si="7" ref="K38:T38">K36+K37</f>
        <v>9</v>
      </c>
      <c r="L38" s="37">
        <f t="shared" si="7"/>
        <v>0</v>
      </c>
      <c r="M38" s="37">
        <f t="shared" si="7"/>
        <v>0</v>
      </c>
      <c r="N38" s="37">
        <f t="shared" si="7"/>
        <v>9</v>
      </c>
      <c r="O38" s="37">
        <f t="shared" si="7"/>
        <v>9</v>
      </c>
      <c r="P38" s="37">
        <f t="shared" si="7"/>
        <v>0</v>
      </c>
      <c r="Q38" s="37">
        <f t="shared" si="7"/>
        <v>0</v>
      </c>
      <c r="R38" s="37">
        <f t="shared" si="7"/>
        <v>9</v>
      </c>
      <c r="S38" s="37">
        <f t="shared" si="7"/>
        <v>0</v>
      </c>
      <c r="T38" s="37">
        <f t="shared" si="7"/>
        <v>0</v>
      </c>
      <c r="U38" s="32"/>
    </row>
    <row r="39" spans="1:21" ht="15.75" customHeight="1">
      <c r="A39" s="75"/>
      <c r="B39" s="9"/>
      <c r="C39" s="207" t="s">
        <v>39</v>
      </c>
      <c r="D39" s="208"/>
      <c r="E39" s="208"/>
      <c r="F39" s="209"/>
      <c r="G39" s="44">
        <f>G32+G29+G26+G23+G20+G16+G35</f>
        <v>213.5</v>
      </c>
      <c r="H39" s="44">
        <f>H32+H29+H26+H23+H20+H16+H35</f>
        <v>3.6</v>
      </c>
      <c r="I39" s="44">
        <f>I32+I29+I26+I23+I20+I16+I35</f>
        <v>0</v>
      </c>
      <c r="J39" s="44">
        <f>J32+J29+J26+J23+J20+J16+J35</f>
        <v>209.9</v>
      </c>
      <c r="K39" s="44">
        <f>K32+K29+K26+K23+K20+K16+K35+K38</f>
        <v>136.8</v>
      </c>
      <c r="L39" s="44">
        <f aca="true" t="shared" si="8" ref="L39:T39">L32+L29+L26+L23+L20+L16+L35+L38</f>
        <v>10</v>
      </c>
      <c r="M39" s="44">
        <f t="shared" si="8"/>
        <v>0</v>
      </c>
      <c r="N39" s="44">
        <f t="shared" si="8"/>
        <v>126.8</v>
      </c>
      <c r="O39" s="44">
        <f t="shared" si="8"/>
        <v>136.8</v>
      </c>
      <c r="P39" s="44">
        <f t="shared" si="8"/>
        <v>10</v>
      </c>
      <c r="Q39" s="44">
        <f t="shared" si="8"/>
        <v>0</v>
      </c>
      <c r="R39" s="44">
        <f t="shared" si="8"/>
        <v>126.8</v>
      </c>
      <c r="S39" s="44">
        <f t="shared" si="8"/>
        <v>10</v>
      </c>
      <c r="T39" s="44">
        <f t="shared" si="8"/>
        <v>10</v>
      </c>
      <c r="U39" s="33"/>
    </row>
    <row r="40" spans="1:21" ht="14.25" customHeight="1">
      <c r="A40" s="197" t="s">
        <v>13</v>
      </c>
      <c r="B40" s="210" t="s">
        <v>15</v>
      </c>
      <c r="C40" s="202" t="s">
        <v>20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4"/>
      <c r="U40" s="32"/>
    </row>
    <row r="41" spans="1:21" ht="11.25" customHeight="1">
      <c r="A41" s="170"/>
      <c r="B41" s="171"/>
      <c r="C41" s="119" t="s">
        <v>13</v>
      </c>
      <c r="D41" s="141" t="s">
        <v>54</v>
      </c>
      <c r="E41" s="199"/>
      <c r="F41" s="7" t="s">
        <v>22</v>
      </c>
      <c r="G41" s="77">
        <f>SUM(H41+J41)</f>
        <v>375.2</v>
      </c>
      <c r="H41" s="67"/>
      <c r="I41" s="23"/>
      <c r="J41" s="23">
        <v>375.2</v>
      </c>
      <c r="K41" s="100">
        <f>SUM(L41+N41)</f>
        <v>0</v>
      </c>
      <c r="L41" s="82"/>
      <c r="M41" s="83"/>
      <c r="N41" s="83"/>
      <c r="O41" s="100">
        <f>SUM(P41+R41)</f>
        <v>0</v>
      </c>
      <c r="P41" s="67"/>
      <c r="Q41" s="23"/>
      <c r="R41" s="23"/>
      <c r="S41" s="30"/>
      <c r="T41" s="110"/>
      <c r="U41" s="32"/>
    </row>
    <row r="42" spans="1:21" ht="11.25" customHeight="1">
      <c r="A42" s="170"/>
      <c r="B42" s="171"/>
      <c r="C42" s="119"/>
      <c r="D42" s="141"/>
      <c r="E42" s="199"/>
      <c r="F42" s="7" t="s">
        <v>14</v>
      </c>
      <c r="G42" s="77">
        <f>SUM(H42+J42)</f>
        <v>0</v>
      </c>
      <c r="H42" s="67"/>
      <c r="I42" s="23"/>
      <c r="J42" s="23">
        <v>0</v>
      </c>
      <c r="K42" s="101">
        <f>SUM(L42+N42)</f>
        <v>0</v>
      </c>
      <c r="L42" s="82"/>
      <c r="M42" s="83"/>
      <c r="N42" s="83">
        <v>0</v>
      </c>
      <c r="O42" s="100">
        <f>SUM(P42+R42)</f>
        <v>0</v>
      </c>
      <c r="P42" s="67"/>
      <c r="Q42" s="23"/>
      <c r="R42" s="23"/>
      <c r="S42" s="30"/>
      <c r="T42" s="110"/>
      <c r="U42" s="32"/>
    </row>
    <row r="43" spans="1:21" ht="12" customHeight="1">
      <c r="A43" s="170"/>
      <c r="B43" s="171"/>
      <c r="C43" s="119"/>
      <c r="D43" s="141"/>
      <c r="E43" s="199"/>
      <c r="F43" s="93" t="s">
        <v>53</v>
      </c>
      <c r="G43" s="77">
        <f>SUM(H43+J43)</f>
        <v>660.2</v>
      </c>
      <c r="H43" s="76"/>
      <c r="I43" s="23"/>
      <c r="J43" s="23">
        <v>660.2</v>
      </c>
      <c r="K43" s="101">
        <f>SUM(L43+N43)</f>
        <v>69</v>
      </c>
      <c r="L43" s="97"/>
      <c r="M43" s="83"/>
      <c r="N43" s="83">
        <v>69</v>
      </c>
      <c r="O43" s="100">
        <f>SUM(P43+R43)</f>
        <v>69</v>
      </c>
      <c r="P43" s="97"/>
      <c r="Q43" s="83"/>
      <c r="R43" s="83">
        <v>69</v>
      </c>
      <c r="S43" s="30"/>
      <c r="T43" s="110"/>
      <c r="U43" s="32"/>
    </row>
    <row r="44" spans="1:21" ht="11.25" customHeight="1">
      <c r="A44" s="170"/>
      <c r="B44" s="171"/>
      <c r="C44" s="120"/>
      <c r="D44" s="60"/>
      <c r="E44" s="199"/>
      <c r="F44" s="11" t="s">
        <v>38</v>
      </c>
      <c r="G44" s="35">
        <f aca="true" t="shared" si="9" ref="G44:T44">SUM(G41:G43)</f>
        <v>1035.4</v>
      </c>
      <c r="H44" s="35">
        <f t="shared" si="9"/>
        <v>0</v>
      </c>
      <c r="I44" s="35">
        <f t="shared" si="9"/>
        <v>0</v>
      </c>
      <c r="J44" s="35">
        <f t="shared" si="9"/>
        <v>1035.4</v>
      </c>
      <c r="K44" s="35">
        <f t="shared" si="9"/>
        <v>69</v>
      </c>
      <c r="L44" s="35">
        <f t="shared" si="9"/>
        <v>0</v>
      </c>
      <c r="M44" s="35">
        <f t="shared" si="9"/>
        <v>0</v>
      </c>
      <c r="N44" s="35">
        <f t="shared" si="9"/>
        <v>69</v>
      </c>
      <c r="O44" s="35">
        <f t="shared" si="9"/>
        <v>69</v>
      </c>
      <c r="P44" s="35">
        <f t="shared" si="9"/>
        <v>0</v>
      </c>
      <c r="Q44" s="35">
        <f t="shared" si="9"/>
        <v>0</v>
      </c>
      <c r="R44" s="35">
        <f t="shared" si="9"/>
        <v>69</v>
      </c>
      <c r="S44" s="35">
        <f t="shared" si="9"/>
        <v>0</v>
      </c>
      <c r="T44" s="35">
        <f t="shared" si="9"/>
        <v>0</v>
      </c>
      <c r="U44" s="32"/>
    </row>
    <row r="45" spans="1:21" ht="14.25" customHeight="1">
      <c r="A45" s="170"/>
      <c r="B45" s="171"/>
      <c r="C45" s="118" t="s">
        <v>15</v>
      </c>
      <c r="D45" s="121" t="s">
        <v>25</v>
      </c>
      <c r="E45" s="205" t="s">
        <v>24</v>
      </c>
      <c r="F45" s="93" t="s">
        <v>53</v>
      </c>
      <c r="G45" s="77">
        <f>SUM(H45+J45)</f>
        <v>10.2</v>
      </c>
      <c r="H45" s="66"/>
      <c r="I45" s="23"/>
      <c r="J45" s="23">
        <v>10.2</v>
      </c>
      <c r="K45" s="101">
        <f>SUM(L45+N45)</f>
        <v>27.2</v>
      </c>
      <c r="L45" s="115"/>
      <c r="M45" s="83"/>
      <c r="N45" s="83">
        <v>27.2</v>
      </c>
      <c r="O45" s="100">
        <f>SUM(P45+R45)</f>
        <v>27.2</v>
      </c>
      <c r="P45" s="66"/>
      <c r="Q45" s="23"/>
      <c r="R45" s="23">
        <v>27.2</v>
      </c>
      <c r="S45" s="27"/>
      <c r="T45" s="27"/>
      <c r="U45" s="32"/>
    </row>
    <row r="46" spans="1:21" ht="14.25" customHeight="1">
      <c r="A46" s="170"/>
      <c r="B46" s="171"/>
      <c r="C46" s="119"/>
      <c r="D46" s="122"/>
      <c r="E46" s="205"/>
      <c r="F46" s="34" t="s">
        <v>22</v>
      </c>
      <c r="G46" s="24">
        <f>SUM(H46+J46)</f>
        <v>51</v>
      </c>
      <c r="H46" s="27"/>
      <c r="I46" s="24"/>
      <c r="J46" s="24">
        <v>51</v>
      </c>
      <c r="K46" s="100">
        <f>SUM(L46+N46)</f>
        <v>0</v>
      </c>
      <c r="L46" s="27"/>
      <c r="M46" s="24"/>
      <c r="N46" s="24"/>
      <c r="O46" s="100">
        <f>SUM(P46+R46)</f>
        <v>0</v>
      </c>
      <c r="P46" s="27"/>
      <c r="Q46" s="24"/>
      <c r="R46" s="24"/>
      <c r="S46" s="27"/>
      <c r="T46" s="27"/>
      <c r="U46" s="32"/>
    </row>
    <row r="47" spans="1:21" ht="14.25" customHeight="1">
      <c r="A47" s="170"/>
      <c r="B47" s="171"/>
      <c r="C47" s="119"/>
      <c r="D47" s="122"/>
      <c r="E47" s="205"/>
      <c r="F47" s="7" t="s">
        <v>60</v>
      </c>
      <c r="G47" s="24">
        <f>SUM(H47+J47)</f>
        <v>0</v>
      </c>
      <c r="H47" s="27"/>
      <c r="I47" s="24"/>
      <c r="J47" s="24"/>
      <c r="K47" s="100">
        <f>SUM(L47+N47)</f>
        <v>154.6</v>
      </c>
      <c r="L47" s="27"/>
      <c r="M47" s="24"/>
      <c r="N47" s="24">
        <v>154.6</v>
      </c>
      <c r="O47" s="100">
        <f>SUM(P47+R47)</f>
        <v>154.6</v>
      </c>
      <c r="P47" s="27"/>
      <c r="Q47" s="24"/>
      <c r="R47" s="24">
        <v>154.6</v>
      </c>
      <c r="S47" s="27"/>
      <c r="T47" s="27"/>
      <c r="U47" s="32"/>
    </row>
    <row r="48" spans="1:21" ht="12.75" customHeight="1">
      <c r="A48" s="170"/>
      <c r="B48" s="171"/>
      <c r="C48" s="120"/>
      <c r="D48" s="123"/>
      <c r="E48" s="206"/>
      <c r="F48" s="11" t="s">
        <v>38</v>
      </c>
      <c r="G48" s="35">
        <f>SUM(G45:G47)</f>
        <v>61.2</v>
      </c>
      <c r="H48" s="35">
        <f aca="true" t="shared" si="10" ref="H48:T48">SUM(H45:H47)</f>
        <v>0</v>
      </c>
      <c r="I48" s="35">
        <f t="shared" si="10"/>
        <v>0</v>
      </c>
      <c r="J48" s="35">
        <f t="shared" si="10"/>
        <v>61.2</v>
      </c>
      <c r="K48" s="35">
        <f t="shared" si="10"/>
        <v>181.79999999999998</v>
      </c>
      <c r="L48" s="35">
        <f t="shared" si="10"/>
        <v>0</v>
      </c>
      <c r="M48" s="35">
        <f t="shared" si="10"/>
        <v>0</v>
      </c>
      <c r="N48" s="35">
        <f t="shared" si="10"/>
        <v>181.79999999999998</v>
      </c>
      <c r="O48" s="35">
        <f t="shared" si="10"/>
        <v>181.79999999999998</v>
      </c>
      <c r="P48" s="35">
        <f t="shared" si="10"/>
        <v>0</v>
      </c>
      <c r="Q48" s="35">
        <f t="shared" si="10"/>
        <v>0</v>
      </c>
      <c r="R48" s="35">
        <f t="shared" si="10"/>
        <v>181.79999999999998</v>
      </c>
      <c r="S48" s="35">
        <f t="shared" si="10"/>
        <v>0</v>
      </c>
      <c r="T48" s="35">
        <f t="shared" si="10"/>
        <v>0</v>
      </c>
      <c r="U48" s="32"/>
    </row>
    <row r="49" spans="1:21" ht="13.5" customHeight="1">
      <c r="A49" s="170"/>
      <c r="B49" s="171"/>
      <c r="C49" s="118" t="s">
        <v>16</v>
      </c>
      <c r="D49" s="121" t="s">
        <v>41</v>
      </c>
      <c r="E49" s="212" t="s">
        <v>24</v>
      </c>
      <c r="F49" s="93" t="s">
        <v>53</v>
      </c>
      <c r="G49" s="77">
        <f>SUM(H49+J49)</f>
        <v>2.6</v>
      </c>
      <c r="H49" s="30"/>
      <c r="I49" s="50"/>
      <c r="J49" s="50">
        <v>2.6</v>
      </c>
      <c r="K49" s="101">
        <f>SUM(L49+N49)</f>
        <v>0</v>
      </c>
      <c r="L49" s="87"/>
      <c r="M49" s="88"/>
      <c r="N49" s="87">
        <v>0</v>
      </c>
      <c r="O49" s="100">
        <f>SUM(P49+R49)</f>
        <v>0</v>
      </c>
      <c r="P49" s="89"/>
      <c r="Q49" s="90"/>
      <c r="R49" s="90"/>
      <c r="S49" s="68"/>
      <c r="T49" s="107"/>
      <c r="U49" s="32"/>
    </row>
    <row r="50" spans="1:21" ht="13.5" customHeight="1">
      <c r="A50" s="170"/>
      <c r="B50" s="171"/>
      <c r="C50" s="119"/>
      <c r="D50" s="122"/>
      <c r="E50" s="212"/>
      <c r="F50" s="34" t="s">
        <v>35</v>
      </c>
      <c r="G50" s="77">
        <f>SUM(H50+J50)</f>
        <v>0</v>
      </c>
      <c r="H50" s="30"/>
      <c r="I50" s="50"/>
      <c r="J50" s="50"/>
      <c r="K50" s="100">
        <f>SUM(L50+N50)</f>
        <v>0</v>
      </c>
      <c r="L50" s="94"/>
      <c r="M50" s="95"/>
      <c r="N50" s="96"/>
      <c r="O50" s="100">
        <f>SUM(P50+R50)</f>
        <v>0</v>
      </c>
      <c r="P50" s="89"/>
      <c r="Q50" s="90"/>
      <c r="R50" s="90"/>
      <c r="S50" s="68"/>
      <c r="T50" s="107"/>
      <c r="U50" s="32"/>
    </row>
    <row r="51" spans="1:21" ht="14.25" customHeight="1">
      <c r="A51" s="198"/>
      <c r="B51" s="211"/>
      <c r="C51" s="120"/>
      <c r="D51" s="123"/>
      <c r="E51" s="143"/>
      <c r="F51" s="11" t="s">
        <v>38</v>
      </c>
      <c r="G51" s="37">
        <f>G49+G50</f>
        <v>2.6</v>
      </c>
      <c r="H51" s="37">
        <f aca="true" t="shared" si="11" ref="H51:T51">H49+H50</f>
        <v>0</v>
      </c>
      <c r="I51" s="37">
        <f t="shared" si="11"/>
        <v>0</v>
      </c>
      <c r="J51" s="37">
        <f t="shared" si="11"/>
        <v>2.6</v>
      </c>
      <c r="K51" s="37">
        <f t="shared" si="11"/>
        <v>0</v>
      </c>
      <c r="L51" s="37">
        <f t="shared" si="11"/>
        <v>0</v>
      </c>
      <c r="M51" s="37">
        <f t="shared" si="11"/>
        <v>0</v>
      </c>
      <c r="N51" s="37">
        <f t="shared" si="11"/>
        <v>0</v>
      </c>
      <c r="O51" s="37">
        <f t="shared" si="11"/>
        <v>0</v>
      </c>
      <c r="P51" s="37">
        <f t="shared" si="11"/>
        <v>0</v>
      </c>
      <c r="Q51" s="37">
        <f t="shared" si="11"/>
        <v>0</v>
      </c>
      <c r="R51" s="37">
        <f t="shared" si="11"/>
        <v>0</v>
      </c>
      <c r="S51" s="37">
        <f t="shared" si="11"/>
        <v>0</v>
      </c>
      <c r="T51" s="37">
        <f t="shared" si="11"/>
        <v>0</v>
      </c>
      <c r="U51" s="32"/>
    </row>
    <row r="52" spans="1:21" ht="13.5" customHeight="1">
      <c r="A52" s="130" t="s">
        <v>29</v>
      </c>
      <c r="B52" s="131"/>
      <c r="C52" s="131"/>
      <c r="D52" s="131"/>
      <c r="E52" s="131"/>
      <c r="F52" s="132"/>
      <c r="G52" s="45">
        <f>SUM(G48+G44+G51)</f>
        <v>1099.2</v>
      </c>
      <c r="H52" s="45">
        <f aca="true" t="shared" si="12" ref="H52:T52">SUM(H48+H44+H51)</f>
        <v>0</v>
      </c>
      <c r="I52" s="45">
        <f t="shared" si="12"/>
        <v>0</v>
      </c>
      <c r="J52" s="45">
        <f t="shared" si="12"/>
        <v>1099.2</v>
      </c>
      <c r="K52" s="45">
        <f t="shared" si="12"/>
        <v>250.79999999999998</v>
      </c>
      <c r="L52" s="45">
        <f t="shared" si="12"/>
        <v>0</v>
      </c>
      <c r="M52" s="45">
        <f t="shared" si="12"/>
        <v>0</v>
      </c>
      <c r="N52" s="45">
        <f t="shared" si="12"/>
        <v>250.79999999999998</v>
      </c>
      <c r="O52" s="45">
        <f t="shared" si="12"/>
        <v>250.79999999999998</v>
      </c>
      <c r="P52" s="45">
        <f t="shared" si="12"/>
        <v>0</v>
      </c>
      <c r="Q52" s="45">
        <f t="shared" si="12"/>
        <v>0</v>
      </c>
      <c r="R52" s="45">
        <f t="shared" si="12"/>
        <v>250.79999999999998</v>
      </c>
      <c r="S52" s="45">
        <f t="shared" si="12"/>
        <v>0</v>
      </c>
      <c r="T52" s="45">
        <f t="shared" si="12"/>
        <v>0</v>
      </c>
      <c r="U52" s="32"/>
    </row>
    <row r="53" spans="1:21" ht="13.5" customHeight="1">
      <c r="A53" s="10" t="s">
        <v>13</v>
      </c>
      <c r="B53" s="8" t="s">
        <v>16</v>
      </c>
      <c r="C53" s="202" t="s">
        <v>21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4"/>
      <c r="U53" s="32"/>
    </row>
    <row r="54" spans="1:21" ht="22.5" customHeight="1">
      <c r="A54" s="138" t="s">
        <v>13</v>
      </c>
      <c r="B54" s="139" t="s">
        <v>16</v>
      </c>
      <c r="C54" s="201" t="s">
        <v>13</v>
      </c>
      <c r="D54" s="140" t="s">
        <v>47</v>
      </c>
      <c r="E54" s="142" t="s">
        <v>24</v>
      </c>
      <c r="F54" s="17" t="s">
        <v>14</v>
      </c>
      <c r="G54" s="38">
        <f>SUM(H54+J54)</f>
        <v>14.6</v>
      </c>
      <c r="H54" s="30">
        <v>14.6</v>
      </c>
      <c r="I54" s="30">
        <v>11.2</v>
      </c>
      <c r="J54" s="31"/>
      <c r="K54" s="24">
        <f>SUM(L54+N54)</f>
        <v>15.7</v>
      </c>
      <c r="L54" s="30">
        <v>15.7</v>
      </c>
      <c r="M54" s="30">
        <v>12</v>
      </c>
      <c r="N54" s="30"/>
      <c r="O54" s="38">
        <f>SUM(P54+R54)</f>
        <v>15.7</v>
      </c>
      <c r="P54" s="30">
        <v>15.7</v>
      </c>
      <c r="Q54" s="30">
        <v>12</v>
      </c>
      <c r="R54" s="31"/>
      <c r="S54" s="30">
        <v>16</v>
      </c>
      <c r="T54" s="30">
        <v>17</v>
      </c>
      <c r="U54" s="32"/>
    </row>
    <row r="55" spans="1:21" ht="17.25" customHeight="1">
      <c r="A55" s="138"/>
      <c r="B55" s="139"/>
      <c r="C55" s="120"/>
      <c r="D55" s="141"/>
      <c r="E55" s="143"/>
      <c r="F55" s="11" t="s">
        <v>38</v>
      </c>
      <c r="G55" s="26">
        <f>SUM(G54)</f>
        <v>14.6</v>
      </c>
      <c r="H55" s="26">
        <f>SUM(H54)</f>
        <v>14.6</v>
      </c>
      <c r="I55" s="26">
        <f>SUM(I54)</f>
        <v>11.2</v>
      </c>
      <c r="J55" s="111">
        <f>SUM(J54)</f>
        <v>0</v>
      </c>
      <c r="K55" s="35">
        <f aca="true" t="shared" si="13" ref="K55:T55">SUM(K54)</f>
        <v>15.7</v>
      </c>
      <c r="L55" s="26">
        <f t="shared" si="13"/>
        <v>15.7</v>
      </c>
      <c r="M55" s="26">
        <f t="shared" si="13"/>
        <v>12</v>
      </c>
      <c r="N55" s="26">
        <f t="shared" si="13"/>
        <v>0</v>
      </c>
      <c r="O55" s="26">
        <f t="shared" si="13"/>
        <v>15.7</v>
      </c>
      <c r="P55" s="26">
        <f t="shared" si="13"/>
        <v>15.7</v>
      </c>
      <c r="Q55" s="26">
        <f t="shared" si="13"/>
        <v>12</v>
      </c>
      <c r="R55" s="26">
        <f t="shared" si="13"/>
        <v>0</v>
      </c>
      <c r="S55" s="26">
        <f t="shared" si="13"/>
        <v>16</v>
      </c>
      <c r="T55" s="26">
        <f t="shared" si="13"/>
        <v>17</v>
      </c>
      <c r="U55" s="32"/>
    </row>
    <row r="56" spans="1:21" ht="19.5" customHeight="1">
      <c r="A56" s="138"/>
      <c r="B56" s="139"/>
      <c r="C56" s="118" t="s">
        <v>15</v>
      </c>
      <c r="D56" s="136" t="s">
        <v>48</v>
      </c>
      <c r="E56" s="124" t="s">
        <v>24</v>
      </c>
      <c r="F56" s="17" t="s">
        <v>14</v>
      </c>
      <c r="G56" s="38">
        <f>SUM(H56+J56)</f>
        <v>25.2</v>
      </c>
      <c r="H56" s="30">
        <v>25.2</v>
      </c>
      <c r="I56" s="30">
        <v>19.2</v>
      </c>
      <c r="J56" s="31"/>
      <c r="K56" s="24">
        <f>SUM(L56+N56)</f>
        <v>28.6</v>
      </c>
      <c r="L56" s="30">
        <v>28.6</v>
      </c>
      <c r="M56" s="30">
        <v>21.8</v>
      </c>
      <c r="N56" s="30"/>
      <c r="O56" s="38">
        <f>SUM(P56+R56)</f>
        <v>28.6</v>
      </c>
      <c r="P56" s="30">
        <v>28.6</v>
      </c>
      <c r="Q56" s="30">
        <v>21.8</v>
      </c>
      <c r="R56" s="31"/>
      <c r="S56" s="30">
        <v>30</v>
      </c>
      <c r="T56" s="30">
        <v>35</v>
      </c>
      <c r="U56" s="32"/>
    </row>
    <row r="57" spans="1:21" ht="15.75" customHeight="1">
      <c r="A57" s="138"/>
      <c r="B57" s="139"/>
      <c r="C57" s="120"/>
      <c r="D57" s="137"/>
      <c r="E57" s="126"/>
      <c r="F57" s="11" t="s">
        <v>38</v>
      </c>
      <c r="G57" s="26">
        <f>SUM(G56)</f>
        <v>25.2</v>
      </c>
      <c r="H57" s="26">
        <f>SUM(H56)</f>
        <v>25.2</v>
      </c>
      <c r="I57" s="26">
        <f>SUM(I56)</f>
        <v>19.2</v>
      </c>
      <c r="J57" s="26">
        <f>SUM(J56)</f>
        <v>0</v>
      </c>
      <c r="K57" s="26">
        <f aca="true" t="shared" si="14" ref="K57:T57">SUM(K56)</f>
        <v>28.6</v>
      </c>
      <c r="L57" s="26">
        <f t="shared" si="14"/>
        <v>28.6</v>
      </c>
      <c r="M57" s="26">
        <f t="shared" si="14"/>
        <v>21.8</v>
      </c>
      <c r="N57" s="26">
        <f t="shared" si="14"/>
        <v>0</v>
      </c>
      <c r="O57" s="26">
        <f t="shared" si="14"/>
        <v>28.6</v>
      </c>
      <c r="P57" s="26">
        <f t="shared" si="14"/>
        <v>28.6</v>
      </c>
      <c r="Q57" s="26">
        <f t="shared" si="14"/>
        <v>21.8</v>
      </c>
      <c r="R57" s="26">
        <f t="shared" si="14"/>
        <v>0</v>
      </c>
      <c r="S57" s="26">
        <f t="shared" si="14"/>
        <v>30</v>
      </c>
      <c r="T57" s="26">
        <f t="shared" si="14"/>
        <v>35</v>
      </c>
      <c r="U57" s="32"/>
    </row>
    <row r="58" spans="1:34" ht="13.5" customHeight="1">
      <c r="A58" s="130" t="s">
        <v>29</v>
      </c>
      <c r="B58" s="131"/>
      <c r="C58" s="131"/>
      <c r="D58" s="131"/>
      <c r="E58" s="131"/>
      <c r="F58" s="132"/>
      <c r="G58" s="45">
        <f>G55+G57</f>
        <v>39.8</v>
      </c>
      <c r="H58" s="45">
        <f>H55+H57</f>
        <v>39.8</v>
      </c>
      <c r="I58" s="45">
        <f>I55+I57</f>
        <v>30.4</v>
      </c>
      <c r="J58" s="45">
        <f>J55+J57</f>
        <v>0</v>
      </c>
      <c r="K58" s="45">
        <f aca="true" t="shared" si="15" ref="K58:T58">K55+K57</f>
        <v>44.3</v>
      </c>
      <c r="L58" s="45">
        <f t="shared" si="15"/>
        <v>44.3</v>
      </c>
      <c r="M58" s="45">
        <f t="shared" si="15"/>
        <v>33.8</v>
      </c>
      <c r="N58" s="45">
        <f t="shared" si="15"/>
        <v>0</v>
      </c>
      <c r="O58" s="45">
        <f t="shared" si="15"/>
        <v>44.3</v>
      </c>
      <c r="P58" s="45">
        <f t="shared" si="15"/>
        <v>44.3</v>
      </c>
      <c r="Q58" s="45">
        <f t="shared" si="15"/>
        <v>33.8</v>
      </c>
      <c r="R58" s="45">
        <f t="shared" si="15"/>
        <v>0</v>
      </c>
      <c r="S58" s="45">
        <f t="shared" si="15"/>
        <v>46</v>
      </c>
      <c r="T58" s="45">
        <f t="shared" si="15"/>
        <v>52</v>
      </c>
      <c r="U58" s="3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133" t="s">
        <v>27</v>
      </c>
      <c r="B59" s="134"/>
      <c r="C59" s="134"/>
      <c r="D59" s="134"/>
      <c r="E59" s="134"/>
      <c r="F59" s="135"/>
      <c r="G59" s="39">
        <f aca="true" t="shared" si="16" ref="G59:T59">G58+G52+G39</f>
        <v>1352.5</v>
      </c>
      <c r="H59" s="39">
        <f t="shared" si="16"/>
        <v>43.4</v>
      </c>
      <c r="I59" s="39">
        <f t="shared" si="16"/>
        <v>30.4</v>
      </c>
      <c r="J59" s="39">
        <f t="shared" si="16"/>
        <v>1309.1000000000001</v>
      </c>
      <c r="K59" s="40">
        <f t="shared" si="16"/>
        <v>431.9</v>
      </c>
      <c r="L59" s="40">
        <f t="shared" si="16"/>
        <v>54.3</v>
      </c>
      <c r="M59" s="40">
        <f t="shared" si="16"/>
        <v>33.8</v>
      </c>
      <c r="N59" s="40">
        <f t="shared" si="16"/>
        <v>377.59999999999997</v>
      </c>
      <c r="O59" s="40">
        <f t="shared" si="16"/>
        <v>431.9</v>
      </c>
      <c r="P59" s="40">
        <f t="shared" si="16"/>
        <v>54.3</v>
      </c>
      <c r="Q59" s="40">
        <f t="shared" si="16"/>
        <v>33.8</v>
      </c>
      <c r="R59" s="40">
        <f t="shared" si="16"/>
        <v>377.59999999999997</v>
      </c>
      <c r="S59" s="40">
        <f t="shared" si="16"/>
        <v>56</v>
      </c>
      <c r="T59" s="40">
        <f t="shared" si="16"/>
        <v>62</v>
      </c>
      <c r="U59" s="3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21" ht="12.75">
      <c r="A60" s="127" t="s">
        <v>28</v>
      </c>
      <c r="B60" s="128"/>
      <c r="C60" s="128"/>
      <c r="D60" s="128"/>
      <c r="E60" s="128"/>
      <c r="F60" s="129"/>
      <c r="G60" s="41">
        <f aca="true" t="shared" si="17" ref="G60:T60">G59</f>
        <v>1352.5</v>
      </c>
      <c r="H60" s="41">
        <f t="shared" si="17"/>
        <v>43.4</v>
      </c>
      <c r="I60" s="41">
        <f t="shared" si="17"/>
        <v>30.4</v>
      </c>
      <c r="J60" s="41">
        <f t="shared" si="17"/>
        <v>1309.1000000000001</v>
      </c>
      <c r="K60" s="42">
        <f t="shared" si="17"/>
        <v>431.9</v>
      </c>
      <c r="L60" s="42">
        <f t="shared" si="17"/>
        <v>54.3</v>
      </c>
      <c r="M60" s="42">
        <f t="shared" si="17"/>
        <v>33.8</v>
      </c>
      <c r="N60" s="42">
        <f t="shared" si="17"/>
        <v>377.59999999999997</v>
      </c>
      <c r="O60" s="42">
        <f t="shared" si="17"/>
        <v>431.9</v>
      </c>
      <c r="P60" s="42">
        <f t="shared" si="17"/>
        <v>54.3</v>
      </c>
      <c r="Q60" s="42">
        <f t="shared" si="17"/>
        <v>33.8</v>
      </c>
      <c r="R60" s="42">
        <f t="shared" si="17"/>
        <v>377.59999999999997</v>
      </c>
      <c r="S60" s="42">
        <f t="shared" si="17"/>
        <v>56</v>
      </c>
      <c r="T60" s="42">
        <f t="shared" si="17"/>
        <v>62</v>
      </c>
      <c r="U60" s="32"/>
    </row>
    <row r="61" spans="3:20" ht="12.75">
      <c r="C61" s="3"/>
      <c r="D61" s="4"/>
      <c r="E61" s="46"/>
      <c r="F61" s="18"/>
      <c r="G61" s="21"/>
      <c r="H61" s="5"/>
      <c r="I61" s="5"/>
      <c r="J61" s="5"/>
      <c r="K61" s="15"/>
      <c r="L61" s="15"/>
      <c r="M61" s="5"/>
      <c r="N61" s="5"/>
      <c r="O61" s="5"/>
      <c r="P61" s="5"/>
      <c r="Q61" s="5"/>
      <c r="R61" s="5"/>
      <c r="S61" s="5"/>
      <c r="T61" s="5"/>
    </row>
    <row r="62" spans="3:20" s="51" customFormat="1" ht="12.75">
      <c r="C62" s="52"/>
      <c r="D62" s="52" t="s">
        <v>43</v>
      </c>
      <c r="E62" s="53"/>
      <c r="F62" s="6"/>
      <c r="G62" s="54"/>
      <c r="H62" s="55"/>
      <c r="I62" s="55"/>
      <c r="J62" s="55"/>
      <c r="K62" s="56"/>
      <c r="L62" s="56"/>
      <c r="M62" s="55"/>
      <c r="N62" s="55"/>
      <c r="O62" s="55"/>
      <c r="P62" s="55"/>
      <c r="Q62" s="200" t="s">
        <v>44</v>
      </c>
      <c r="R62" s="200"/>
      <c r="S62" s="200"/>
      <c r="T62" s="200"/>
    </row>
    <row r="63" spans="3:20" s="51" customFormat="1" ht="12.75">
      <c r="C63" s="52"/>
      <c r="D63" s="52"/>
      <c r="E63" s="53"/>
      <c r="F63" s="6"/>
      <c r="G63" s="54"/>
      <c r="H63" s="55"/>
      <c r="I63" s="55"/>
      <c r="J63" s="55"/>
      <c r="K63" s="56"/>
      <c r="L63" s="56"/>
      <c r="M63" s="55"/>
      <c r="N63" s="55"/>
      <c r="O63" s="55"/>
      <c r="P63" s="55"/>
      <c r="Q63" s="98"/>
      <c r="R63" s="98"/>
      <c r="S63" s="98"/>
      <c r="T63" s="98"/>
    </row>
    <row r="64" spans="3:20" s="51" customFormat="1" ht="12.75">
      <c r="C64" s="52"/>
      <c r="D64" s="52"/>
      <c r="E64" s="53"/>
      <c r="F64" s="6"/>
      <c r="G64" s="54"/>
      <c r="H64" s="55"/>
      <c r="I64" s="55"/>
      <c r="J64" s="55"/>
      <c r="K64" s="56"/>
      <c r="L64" s="56"/>
      <c r="M64" s="55"/>
      <c r="N64" s="55"/>
      <c r="O64" s="55"/>
      <c r="P64" s="55"/>
      <c r="Q64" s="98"/>
      <c r="R64" s="98"/>
      <c r="S64" s="98"/>
      <c r="T64" s="98"/>
    </row>
    <row r="65" spans="3:20" s="51" customFormat="1" ht="12.75">
      <c r="C65" s="52"/>
      <c r="D65" s="52"/>
      <c r="E65" s="53"/>
      <c r="F65" s="6"/>
      <c r="G65" s="54"/>
      <c r="H65" s="55"/>
      <c r="I65" s="55"/>
      <c r="J65" s="55"/>
      <c r="K65" s="56"/>
      <c r="L65" s="56"/>
      <c r="M65" s="55"/>
      <c r="N65" s="55"/>
      <c r="O65" s="55"/>
      <c r="P65" s="55"/>
      <c r="Q65" s="98"/>
      <c r="R65" s="98"/>
      <c r="S65" s="98"/>
      <c r="T65" s="98"/>
    </row>
    <row r="66" spans="3:20" s="51" customFormat="1" ht="12.75">
      <c r="C66" s="52"/>
      <c r="D66" s="52"/>
      <c r="E66" s="53"/>
      <c r="F66" s="6"/>
      <c r="G66" s="54"/>
      <c r="H66" s="55"/>
      <c r="I66" s="55"/>
      <c r="J66" s="55"/>
      <c r="K66" s="56"/>
      <c r="L66" s="56"/>
      <c r="M66" s="55"/>
      <c r="N66" s="55"/>
      <c r="O66" s="55"/>
      <c r="P66" s="55"/>
      <c r="Q66" s="98"/>
      <c r="R66" s="98"/>
      <c r="S66" s="98"/>
      <c r="T66" s="98"/>
    </row>
    <row r="67" spans="3:20" s="51" customFormat="1" ht="12.75">
      <c r="C67" s="52"/>
      <c r="D67" s="52"/>
      <c r="E67" s="53"/>
      <c r="F67" s="6"/>
      <c r="G67" s="54"/>
      <c r="H67" s="55"/>
      <c r="I67" s="55"/>
      <c r="J67" s="55"/>
      <c r="K67" s="56"/>
      <c r="L67" s="56"/>
      <c r="M67" s="55"/>
      <c r="N67" s="55"/>
      <c r="O67" s="55"/>
      <c r="P67" s="55"/>
      <c r="Q67" s="98"/>
      <c r="R67" s="98"/>
      <c r="S67" s="98"/>
      <c r="T67" s="98"/>
    </row>
    <row r="68" spans="3:20" s="51" customFormat="1" ht="12.75">
      <c r="C68" s="52"/>
      <c r="D68" s="52"/>
      <c r="E68" s="53"/>
      <c r="F68" s="6"/>
      <c r="G68" s="54"/>
      <c r="H68" s="55"/>
      <c r="I68" s="55"/>
      <c r="J68" s="55"/>
      <c r="K68" s="56"/>
      <c r="L68" s="56"/>
      <c r="M68" s="55"/>
      <c r="N68" s="55"/>
      <c r="O68" s="55"/>
      <c r="P68" s="55"/>
      <c r="Q68" s="98"/>
      <c r="R68" s="98"/>
      <c r="S68" s="98"/>
      <c r="T68" s="98"/>
    </row>
    <row r="69" spans="3:20" s="51" customFormat="1" ht="12.75">
      <c r="C69" s="52"/>
      <c r="D69" s="52"/>
      <c r="E69" s="53"/>
      <c r="F69" s="6"/>
      <c r="G69" s="54"/>
      <c r="H69" s="55"/>
      <c r="I69" s="55"/>
      <c r="J69" s="55"/>
      <c r="K69" s="56"/>
      <c r="L69" s="56"/>
      <c r="M69" s="55"/>
      <c r="N69" s="55"/>
      <c r="O69" s="55"/>
      <c r="P69" s="55"/>
      <c r="Q69" s="98"/>
      <c r="R69" s="98"/>
      <c r="S69" s="98"/>
      <c r="T69" s="98"/>
    </row>
    <row r="70" spans="5:7" s="2" customFormat="1" ht="11.25">
      <c r="E70" s="72"/>
      <c r="G70" s="73"/>
    </row>
  </sheetData>
  <sheetProtection/>
  <mergeCells count="83">
    <mergeCell ref="E33:E35"/>
    <mergeCell ref="C49:C51"/>
    <mergeCell ref="D49:D51"/>
    <mergeCell ref="E49:E51"/>
    <mergeCell ref="E17:E20"/>
    <mergeCell ref="C40:T40"/>
    <mergeCell ref="D27:D29"/>
    <mergeCell ref="D33:D35"/>
    <mergeCell ref="D30:D32"/>
    <mergeCell ref="E24:E26"/>
    <mergeCell ref="Q62:T62"/>
    <mergeCell ref="C54:C55"/>
    <mergeCell ref="C53:T53"/>
    <mergeCell ref="E45:E48"/>
    <mergeCell ref="A52:F52"/>
    <mergeCell ref="C30:C32"/>
    <mergeCell ref="C33:C35"/>
    <mergeCell ref="C39:F39"/>
    <mergeCell ref="D45:D48"/>
    <mergeCell ref="B40:B51"/>
    <mergeCell ref="D21:D23"/>
    <mergeCell ref="E21:E23"/>
    <mergeCell ref="C14:C16"/>
    <mergeCell ref="D24:D26"/>
    <mergeCell ref="E27:E29"/>
    <mergeCell ref="A40:A51"/>
    <mergeCell ref="D41:D43"/>
    <mergeCell ref="C41:C44"/>
    <mergeCell ref="E41:E44"/>
    <mergeCell ref="E30:E32"/>
    <mergeCell ref="A11:T11"/>
    <mergeCell ref="B12:T12"/>
    <mergeCell ref="G8:G9"/>
    <mergeCell ref="T7:T9"/>
    <mergeCell ref="E7:E9"/>
    <mergeCell ref="K8:K9"/>
    <mergeCell ref="K7:N7"/>
    <mergeCell ref="L8:M8"/>
    <mergeCell ref="F7:F9"/>
    <mergeCell ref="S7:S9"/>
    <mergeCell ref="E14:E16"/>
    <mergeCell ref="A14:A23"/>
    <mergeCell ref="B14:B26"/>
    <mergeCell ref="C21:C23"/>
    <mergeCell ref="C24:C26"/>
    <mergeCell ref="J8:J9"/>
    <mergeCell ref="A7:A9"/>
    <mergeCell ref="B7:B9"/>
    <mergeCell ref="C13:T13"/>
    <mergeCell ref="A10:T10"/>
    <mergeCell ref="A1:T1"/>
    <mergeCell ref="A2:T2"/>
    <mergeCell ref="A3:T3"/>
    <mergeCell ref="A4:T4"/>
    <mergeCell ref="A5:T5"/>
    <mergeCell ref="A6:T6"/>
    <mergeCell ref="O8:O9"/>
    <mergeCell ref="P8:Q8"/>
    <mergeCell ref="R8:R9"/>
    <mergeCell ref="G7:J7"/>
    <mergeCell ref="O7:R7"/>
    <mergeCell ref="H8:I8"/>
    <mergeCell ref="N8:N9"/>
    <mergeCell ref="B54:B57"/>
    <mergeCell ref="D54:D55"/>
    <mergeCell ref="E56:E57"/>
    <mergeCell ref="E54:E55"/>
    <mergeCell ref="C7:C9"/>
    <mergeCell ref="D7:D9"/>
    <mergeCell ref="C27:C29"/>
    <mergeCell ref="D14:D16"/>
    <mergeCell ref="C17:C20"/>
    <mergeCell ref="D17:D20"/>
    <mergeCell ref="C36:C38"/>
    <mergeCell ref="D36:D38"/>
    <mergeCell ref="E36:E38"/>
    <mergeCell ref="C45:C48"/>
    <mergeCell ref="A60:F60"/>
    <mergeCell ref="A58:F58"/>
    <mergeCell ref="A59:F59"/>
    <mergeCell ref="C56:C57"/>
    <mergeCell ref="D56:D57"/>
    <mergeCell ref="A54:A5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Rki</cp:lastModifiedBy>
  <cp:lastPrinted>2014-01-30T11:27:42Z</cp:lastPrinted>
  <dcterms:created xsi:type="dcterms:W3CDTF">1996-10-14T23:33:28Z</dcterms:created>
  <dcterms:modified xsi:type="dcterms:W3CDTF">2014-01-31T07:48:31Z</dcterms:modified>
  <cp:category/>
  <cp:version/>
  <cp:contentType/>
  <cp:contentStatus/>
</cp:coreProperties>
</file>