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<sst xmlns="http://schemas.openxmlformats.org/spreadsheetml/2006/main" count="290" uniqueCount="89">
  <si>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</si>
  <si>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</si>
  <si>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</si>
  <si>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</si>
  <si>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</si>
  <si>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</si>
  <si>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</si>
  <si>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</si>
  <si>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</si>
  <si>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</si>
  <si>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</si>
  <si>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</si>
  <si>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Organizuoti ir užtikrinti Savivaldybės funkcijų įgyvendinimą</t>
  </si>
  <si>
    <t>Sudaryti sąlygas kokybiškai įgyvendinti Savivaldybės funkcijas</t>
  </si>
  <si>
    <t>SB</t>
  </si>
  <si>
    <t>Kt.</t>
  </si>
  <si>
    <t>02</t>
  </si>
  <si>
    <t>03</t>
  </si>
  <si>
    <t>Kt. (rėm)</t>
  </si>
  <si>
    <t>04</t>
  </si>
  <si>
    <t>05</t>
  </si>
  <si>
    <t>Mokestis savivaldybių asociacijai</t>
  </si>
  <si>
    <t>06</t>
  </si>
  <si>
    <t>Mokinių pavėžėjimas</t>
  </si>
  <si>
    <t>07</t>
  </si>
  <si>
    <t>08</t>
  </si>
  <si>
    <t>Mokyklinio autobuso dalinis išlaikymas</t>
  </si>
  <si>
    <t>09</t>
  </si>
  <si>
    <t>Valstybinės kalbos vartojimo ir taisyklingumo kontrolė</t>
  </si>
  <si>
    <t>10</t>
  </si>
  <si>
    <t>Civilinės būklės aktų registravimas</t>
  </si>
  <si>
    <t>11</t>
  </si>
  <si>
    <t>Archyvinių dokumentų tvarkymas</t>
  </si>
  <si>
    <t>12</t>
  </si>
  <si>
    <t>Kt. (ES)</t>
  </si>
  <si>
    <t>Veiklos procesų optimizavimas</t>
  </si>
  <si>
    <t>14</t>
  </si>
  <si>
    <t>Savivaldybės institucijose ir įstaigose dirbančiųjų kvalifikacijos tobulinimas</t>
  </si>
  <si>
    <t>15</t>
  </si>
  <si>
    <t>Vykdyti valstybines (perduotas savivaldybei) funkcijas</t>
  </si>
  <si>
    <t>SB (VF)</t>
  </si>
  <si>
    <t>Gyventojų registrų tvarkymas</t>
  </si>
  <si>
    <t>Duomenų teikimas Valstybės suteiktos pagalbos registrams</t>
  </si>
  <si>
    <t>Civilinės saugos organizavimas</t>
  </si>
  <si>
    <t>SB(VF)</t>
  </si>
  <si>
    <t>Vaiko teisių apsauga</t>
  </si>
  <si>
    <t>Pirminė teisinė pagalba pagal valstybės garantuojamos teisinės pagalbos įstatymą</t>
  </si>
  <si>
    <t>Valstybinės žemės ir kito valstybinio turto disponavimas</t>
  </si>
  <si>
    <t>Gyvenamosios vietos deklaravimas</t>
  </si>
  <si>
    <t>Skatinti bendruomenės narių iniciatyvas</t>
  </si>
  <si>
    <t>Remti bendruomenių, nevyriausybinių organizacijų ir asociacijų projektus</t>
  </si>
  <si>
    <t>Kaimo bendruomenių nevyriausybinių organizacijų ir asociacijų projektų rėmimas</t>
  </si>
  <si>
    <t>Religinių bendruomenių rėmimas</t>
  </si>
  <si>
    <t xml:space="preserve">03 programa - Savivaldybės veiklos funkcijų vykdymo, strategijos formavimo ir įgyvendinimo programa </t>
  </si>
  <si>
    <t>Kt.(pask.kom.)</t>
  </si>
  <si>
    <t>SB (ĮP)</t>
  </si>
  <si>
    <t xml:space="preserve">Kt. </t>
  </si>
  <si>
    <t>Ina Vytienė</t>
  </si>
  <si>
    <t>Mobilizacijos administravimas</t>
  </si>
  <si>
    <t xml:space="preserve">                                                                                                                                                         ,                           1 lentelė</t>
  </si>
  <si>
    <t>Programos koordinatorė</t>
  </si>
  <si>
    <t>TIKSLŲ, PROGRAMŲ TIKSLŲ, UŽDAVINIŲ IR PRIEMONIŲ IŠLAIDŲ SUVESTINĖ</t>
  </si>
  <si>
    <t>iš viso</t>
  </si>
  <si>
    <t>Iš viso uždaviniui</t>
  </si>
  <si>
    <t>Iš viso tikslui</t>
  </si>
  <si>
    <t>Iš viso programai</t>
  </si>
  <si>
    <t>Mero rezervas</t>
  </si>
  <si>
    <t>Reprezentacinės išlaidos</t>
  </si>
  <si>
    <t>03 Srateginis tikslas - užtikrinti Savivaldybės valdymo kokybę, racionalų jos turto ir lėšų panaudojimą, gerinti švietimo, kultūros, sporto ir jaunimo užimtumo sistemą</t>
  </si>
  <si>
    <t>Savivaldybės Kontrolės ir audito tarnybos darbo užtikrinimas</t>
  </si>
  <si>
    <t>Mero institucijos, Tarybos išlaikymas</t>
  </si>
  <si>
    <t>Keleivių pavėžėjimo vietinio susisiekimo maršrutais nuostolių kompensavimas</t>
  </si>
  <si>
    <t>„Vieno langelio" principo įgyvendinimas Savivaldybėje</t>
  </si>
  <si>
    <t>VEIKLOS FUNKCIJŲ VYKDYMO, STRATEGIJOS FORMAVIMO IR ĮGYVENDINIMO PROGRAMOS</t>
  </si>
  <si>
    <t xml:space="preserve">Savivaldybės administracijos darbo organizavimas </t>
  </si>
  <si>
    <t>13</t>
  </si>
  <si>
    <t>Valdymo funkcijų vykdymas seniūnijose</t>
  </si>
  <si>
    <t>Gyvenamosios vietos deklaravimo funkcijų vykdymas seniūnijose</t>
  </si>
  <si>
    <t>Valstybinės žemės ir kito valstybinio turto disponavimas seniūnijose</t>
  </si>
  <si>
    <t>Priešgaisrinės tarnybos funkcijų vykdymas seniūnijoje</t>
  </si>
  <si>
    <t>Komunalinio ūkio išlaikymas seniūnijose ir gatvių apšvietimas</t>
  </si>
  <si>
    <t>2015 m. projektas</t>
  </si>
  <si>
    <t xml:space="preserve">2014 M.  RIETAVO SAVIVALDYBĖS  </t>
  </si>
  <si>
    <t>2013 m. išlaidos</t>
  </si>
  <si>
    <t>2014 m. išlaidų projektas</t>
  </si>
  <si>
    <t>2014 m. patvirtinta taryboje</t>
  </si>
  <si>
    <t>2016 m. projektas</t>
  </si>
  <si>
    <t>SB (pask.kom.)</t>
  </si>
  <si>
    <t>Nepavaldžių biudžetinių, viešųjų įstaigų ir draugijų programų, daugiabučių namų bendrijų rėmimas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</si>
</sst>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72" fontId="1" fillId="0" borderId="14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36" borderId="14" xfId="0" applyNumberFormat="1" applyFont="1" applyFill="1" applyBorder="1" applyAlignment="1">
      <alignment vertical="center"/>
    </xf>
    <xf numFmtId="172" fontId="6" fillId="36" borderId="14" xfId="0" applyNumberFormat="1" applyFont="1" applyFill="1" applyBorder="1" applyAlignment="1">
      <alignment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vertical="center"/>
    </xf>
    <xf numFmtId="172" fontId="3" fillId="36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top"/>
    </xf>
    <xf numFmtId="172" fontId="3" fillId="36" borderId="15" xfId="0" applyNumberFormat="1" applyFont="1" applyFill="1" applyBorder="1" applyAlignment="1">
      <alignment horizontal="center" vertical="center"/>
    </xf>
    <xf numFmtId="172" fontId="3" fillId="36" borderId="15" xfId="0" applyNumberFormat="1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172" fontId="3" fillId="36" borderId="14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vertical="top"/>
    </xf>
    <xf numFmtId="49" fontId="3" fillId="33" borderId="18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4" borderId="17" xfId="0" applyNumberFormat="1" applyFont="1" applyFill="1" applyBorder="1" applyAlignment="1">
      <alignment horizontal="center" vertical="top"/>
    </xf>
    <xf numFmtId="172" fontId="3" fillId="36" borderId="15" xfId="0" applyNumberFormat="1" applyFont="1" applyFill="1" applyBorder="1" applyAlignment="1">
      <alignment vertical="top"/>
    </xf>
    <xf numFmtId="49" fontId="3" fillId="33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49" fontId="7" fillId="33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horizontal="right" vertical="center"/>
    </xf>
    <xf numFmtId="172" fontId="6" fillId="36" borderId="14" xfId="0" applyNumberFormat="1" applyFont="1" applyFill="1" applyBorder="1" applyAlignment="1">
      <alignment horizontal="right" vertical="center"/>
    </xf>
    <xf numFmtId="172" fontId="3" fillId="37" borderId="15" xfId="0" applyNumberFormat="1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2" fontId="3" fillId="36" borderId="15" xfId="0" applyNumberFormat="1" applyFont="1" applyFill="1" applyBorder="1" applyAlignment="1">
      <alignment horizontal="right" vertical="top"/>
    </xf>
    <xf numFmtId="172" fontId="8" fillId="36" borderId="15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top"/>
    </xf>
    <xf numFmtId="0" fontId="8" fillId="0" borderId="0" xfId="0" applyFont="1" applyAlignment="1">
      <alignment vertical="top"/>
    </xf>
    <xf numFmtId="172" fontId="8" fillId="36" borderId="14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horizontal="right" vertical="top"/>
    </xf>
    <xf numFmtId="172" fontId="1" fillId="0" borderId="20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top" wrapText="1"/>
    </xf>
    <xf numFmtId="172" fontId="6" fillId="36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19" xfId="0" applyFont="1" applyBorder="1" applyAlignment="1">
      <alignment vertical="top" textRotation="90" wrapText="1"/>
    </xf>
    <xf numFmtId="0" fontId="5" fillId="0" borderId="19" xfId="0" applyFont="1" applyFill="1" applyBorder="1" applyAlignment="1">
      <alignment vertical="center" textRotation="90" wrapText="1"/>
    </xf>
    <xf numFmtId="172" fontId="1" fillId="0" borderId="15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right" vertical="top" wrapText="1"/>
    </xf>
    <xf numFmtId="172" fontId="1" fillId="36" borderId="14" xfId="0" applyNumberFormat="1" applyFont="1" applyFill="1" applyBorder="1" applyAlignment="1">
      <alignment vertical="center"/>
    </xf>
    <xf numFmtId="0" fontId="1" fillId="35" borderId="13" xfId="0" applyFont="1" applyFill="1" applyBorder="1" applyAlignment="1">
      <alignment horizontal="right" vertical="top" wrapText="1"/>
    </xf>
    <xf numFmtId="172" fontId="1" fillId="38" borderId="15" xfId="0" applyNumberFormat="1" applyFont="1" applyFill="1" applyBorder="1" applyAlignment="1">
      <alignment vertical="center"/>
    </xf>
    <xf numFmtId="49" fontId="7" fillId="34" borderId="2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2" fillId="0" borderId="0" xfId="0" applyNumberFormat="1" applyFont="1" applyAlignment="1">
      <alignment vertical="top"/>
    </xf>
    <xf numFmtId="172" fontId="1" fillId="38" borderId="14" xfId="0" applyNumberFormat="1" applyFont="1" applyFill="1" applyBorder="1" applyAlignment="1">
      <alignment vertical="center"/>
    </xf>
    <xf numFmtId="172" fontId="3" fillId="36" borderId="14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top" textRotation="90" wrapText="1"/>
    </xf>
    <xf numFmtId="0" fontId="4" fillId="0" borderId="25" xfId="0" applyFont="1" applyBorder="1" applyAlignment="1">
      <alignment horizontal="center" vertical="top" textRotation="90" wrapText="1"/>
    </xf>
    <xf numFmtId="0" fontId="4" fillId="0" borderId="24" xfId="0" applyFont="1" applyBorder="1" applyAlignment="1">
      <alignment horizontal="center" vertical="top" textRotation="90" wrapText="1"/>
    </xf>
    <xf numFmtId="49" fontId="3" fillId="33" borderId="26" xfId="0" applyNumberFormat="1" applyFont="1" applyFill="1" applyBorder="1" applyAlignment="1">
      <alignment horizontal="center" vertical="top"/>
    </xf>
    <xf numFmtId="49" fontId="3" fillId="33" borderId="27" xfId="0" applyNumberFormat="1" applyFont="1" applyFill="1" applyBorder="1" applyAlignment="1">
      <alignment horizontal="center" vertical="top"/>
    </xf>
    <xf numFmtId="49" fontId="3" fillId="34" borderId="24" xfId="0" applyNumberFormat="1" applyFont="1" applyFill="1" applyBorder="1" applyAlignment="1">
      <alignment horizontal="center" vertical="top"/>
    </xf>
    <xf numFmtId="49" fontId="3" fillId="34" borderId="15" xfId="0" applyNumberFormat="1" applyFont="1" applyFill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28" xfId="0" applyFont="1" applyBorder="1" applyAlignment="1">
      <alignment horizontal="right" vertical="top"/>
    </xf>
    <xf numFmtId="0" fontId="5" fillId="0" borderId="29" xfId="0" applyFont="1" applyBorder="1" applyAlignment="1">
      <alignment horizontal="center" vertical="top" textRotation="90" wrapText="1"/>
    </xf>
    <xf numFmtId="0" fontId="5" fillId="0" borderId="30" xfId="0" applyFont="1" applyBorder="1" applyAlignment="1">
      <alignment horizontal="center" vertical="top" textRotation="90" wrapText="1"/>
    </xf>
    <xf numFmtId="0" fontId="5" fillId="0" borderId="16" xfId="0" applyFont="1" applyBorder="1" applyAlignment="1">
      <alignment horizontal="center" vertical="top" textRotation="90" wrapText="1"/>
    </xf>
    <xf numFmtId="0" fontId="5" fillId="0" borderId="20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vertical="top" textRotation="90" wrapText="1"/>
    </xf>
    <xf numFmtId="0" fontId="5" fillId="0" borderId="19" xfId="0" applyFont="1" applyBorder="1" applyAlignment="1">
      <alignment horizontal="center" vertical="top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textRotation="90" wrapText="1"/>
    </xf>
    <xf numFmtId="0" fontId="5" fillId="0" borderId="32" xfId="0" applyFont="1" applyFill="1" applyBorder="1" applyAlignment="1">
      <alignment vertical="top" textRotation="90" wrapText="1"/>
    </xf>
    <xf numFmtId="0" fontId="5" fillId="0" borderId="27" xfId="0" applyFont="1" applyBorder="1" applyAlignment="1">
      <alignment vertical="top" textRotation="90" wrapText="1"/>
    </xf>
    <xf numFmtId="0" fontId="5" fillId="0" borderId="18" xfId="0" applyFont="1" applyBorder="1" applyAlignment="1">
      <alignment vertical="top" textRotation="90" wrapText="1"/>
    </xf>
    <xf numFmtId="0" fontId="5" fillId="0" borderId="15" xfId="0" applyFont="1" applyBorder="1" applyAlignment="1">
      <alignment vertical="top"/>
    </xf>
    <xf numFmtId="0" fontId="5" fillId="0" borderId="33" xfId="0" applyFont="1" applyBorder="1" applyAlignment="1">
      <alignment horizontal="center" vertical="top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32" xfId="0" applyFont="1" applyBorder="1" applyAlignment="1">
      <alignment horizontal="center" vertical="top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 wrapText="1"/>
    </xf>
    <xf numFmtId="49" fontId="10" fillId="39" borderId="37" xfId="0" applyNumberFormat="1" applyFont="1" applyFill="1" applyBorder="1" applyAlignment="1">
      <alignment horizontal="left" vertical="top" wrapText="1"/>
    </xf>
    <xf numFmtId="49" fontId="10" fillId="39" borderId="38" xfId="0" applyNumberFormat="1" applyFont="1" applyFill="1" applyBorder="1" applyAlignment="1">
      <alignment horizontal="left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10" fillId="37" borderId="37" xfId="0" applyFont="1" applyFill="1" applyBorder="1" applyAlignment="1">
      <alignment horizontal="left" vertical="top" wrapText="1"/>
    </xf>
    <xf numFmtId="0" fontId="10" fillId="37" borderId="38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38" xfId="0" applyFont="1" applyFill="1" applyBorder="1" applyAlignment="1">
      <alignment horizontal="left" vertical="top" wrapText="1"/>
    </xf>
    <xf numFmtId="0" fontId="10" fillId="34" borderId="21" xfId="0" applyFont="1" applyFill="1" applyBorder="1" applyAlignment="1">
      <alignment horizontal="left" vertical="top" wrapText="1"/>
    </xf>
    <xf numFmtId="0" fontId="10" fillId="34" borderId="38" xfId="0" applyFont="1" applyFill="1" applyBorder="1" applyAlignment="1">
      <alignment horizontal="left" vertical="top" wrapText="1"/>
    </xf>
    <xf numFmtId="0" fontId="10" fillId="34" borderId="4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0" fillId="34" borderId="37" xfId="0" applyFont="1" applyFill="1" applyBorder="1" applyAlignment="1">
      <alignment horizontal="left" vertical="top" wrapText="1"/>
    </xf>
    <xf numFmtId="0" fontId="10" fillId="34" borderId="4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30" xfId="0" applyNumberFormat="1" applyFont="1" applyFill="1" applyBorder="1" applyAlignment="1">
      <alignment horizontal="center" vertical="top"/>
    </xf>
    <xf numFmtId="49" fontId="3" fillId="34" borderId="19" xfId="0" applyNumberFormat="1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2" fillId="37" borderId="37" xfId="0" applyFont="1" applyFill="1" applyBorder="1" applyAlignment="1">
      <alignment horizontal="right" vertical="top"/>
    </xf>
    <xf numFmtId="0" fontId="2" fillId="37" borderId="38" xfId="0" applyFont="1" applyFill="1" applyBorder="1" applyAlignment="1">
      <alignment horizontal="right" vertical="top"/>
    </xf>
    <xf numFmtId="0" fontId="2" fillId="37" borderId="44" xfId="0" applyFont="1" applyFill="1" applyBorder="1" applyAlignment="1">
      <alignment horizontal="right" vertical="top"/>
    </xf>
    <xf numFmtId="49" fontId="2" fillId="34" borderId="45" xfId="0" applyNumberFormat="1" applyFont="1" applyFill="1" applyBorder="1" applyAlignment="1">
      <alignment horizontal="right" vertical="top"/>
    </xf>
    <xf numFmtId="49" fontId="2" fillId="34" borderId="46" xfId="0" applyNumberFormat="1" applyFont="1" applyFill="1" applyBorder="1" applyAlignment="1">
      <alignment horizontal="right" vertical="top"/>
    </xf>
    <xf numFmtId="49" fontId="2" fillId="33" borderId="21" xfId="0" applyNumberFormat="1" applyFont="1" applyFill="1" applyBorder="1" applyAlignment="1">
      <alignment horizontal="right" vertical="top"/>
    </xf>
    <xf numFmtId="49" fontId="2" fillId="33" borderId="38" xfId="0" applyNumberFormat="1" applyFont="1" applyFill="1" applyBorder="1" applyAlignment="1">
      <alignment horizontal="right" vertical="top"/>
    </xf>
    <xf numFmtId="49" fontId="2" fillId="34" borderId="47" xfId="0" applyNumberFormat="1" applyFont="1" applyFill="1" applyBorder="1" applyAlignment="1">
      <alignment horizontal="right" vertical="top"/>
    </xf>
    <xf numFmtId="49" fontId="2" fillId="34" borderId="45" xfId="0" applyNumberFormat="1" applyFont="1" applyFill="1" applyBorder="1" applyAlignment="1">
      <alignment horizontal="right" vertical="top"/>
    </xf>
    <xf numFmtId="49" fontId="2" fillId="34" borderId="46" xfId="0" applyNumberFormat="1" applyFont="1" applyFill="1" applyBorder="1" applyAlignment="1">
      <alignment horizontal="right" vertical="top"/>
    </xf>
    <xf numFmtId="49" fontId="2" fillId="34" borderId="47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tabSelected="1" zoomScalePageLayoutView="0" workbookViewId="0" topLeftCell="A1">
      <selection activeCell="A138" sqref="A138:IV156"/>
    </sheetView>
  </sheetViews>
  <sheetFormatPr defaultColWidth="9.140625" defaultRowHeight="12.75"/>
  <cols>
    <col min="1" max="3" width="2.7109375" style="1" customWidth="1"/>
    <col min="4" max="4" width="26.7109375" style="1" customWidth="1"/>
    <col min="5" max="5" width="2.7109375" style="1" customWidth="1"/>
    <col min="6" max="6" width="11.57421875" style="1" customWidth="1"/>
    <col min="7" max="7" width="7.421875" style="1" customWidth="1"/>
    <col min="8" max="9" width="6.8515625" style="1" customWidth="1"/>
    <col min="10" max="10" width="5.8515625" style="1" customWidth="1"/>
    <col min="11" max="11" width="7.421875" style="1" customWidth="1"/>
    <col min="12" max="13" width="6.8515625" style="1" customWidth="1"/>
    <col min="14" max="14" width="5.8515625" style="1" customWidth="1"/>
    <col min="15" max="15" width="7.421875" style="1" customWidth="1"/>
    <col min="16" max="17" width="6.8515625" style="1" customWidth="1"/>
    <col min="18" max="18" width="5.8515625" style="1" customWidth="1"/>
    <col min="19" max="20" width="7.7109375" style="1" customWidth="1"/>
    <col min="21" max="16384" width="9.140625" style="1" customWidth="1"/>
  </cols>
  <sheetData>
    <row r="1" spans="1:20" s="55" customFormat="1" ht="15.75" customHeight="1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56" customFormat="1" ht="15.75" customHeight="1">
      <c r="A2" s="83" t="s">
        <v>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s="56" customFormat="1" ht="15.75" customHeight="1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s="55" customFormat="1" ht="15" customHeight="1">
      <c r="A4" s="84" t="s">
        <v>61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5.75" customHeight="1" thickBo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s="43" customFormat="1" ht="15.75" customHeight="1">
      <c r="A6" s="86" t="s">
        <v>1</v>
      </c>
      <c r="B6" s="89" t="s">
        <v>2</v>
      </c>
      <c r="C6" s="89" t="s">
        <v>3</v>
      </c>
      <c r="D6" s="92" t="s">
        <v>4</v>
      </c>
      <c r="E6" s="89" t="s">
        <v>5</v>
      </c>
      <c r="F6" s="100" t="s">
        <v>6</v>
      </c>
      <c r="G6" s="103" t="s">
        <v>83</v>
      </c>
      <c r="H6" s="104"/>
      <c r="I6" s="104"/>
      <c r="J6" s="105"/>
      <c r="K6" s="106" t="s">
        <v>84</v>
      </c>
      <c r="L6" s="107"/>
      <c r="M6" s="107"/>
      <c r="N6" s="108"/>
      <c r="O6" s="106" t="s">
        <v>85</v>
      </c>
      <c r="P6" s="107"/>
      <c r="Q6" s="107"/>
      <c r="R6" s="108"/>
      <c r="S6" s="112" t="s">
        <v>81</v>
      </c>
      <c r="T6" s="112" t="s">
        <v>86</v>
      </c>
    </row>
    <row r="7" spans="1:20" s="43" customFormat="1" ht="13.5" customHeight="1">
      <c r="A7" s="87"/>
      <c r="B7" s="90"/>
      <c r="C7" s="90"/>
      <c r="D7" s="93"/>
      <c r="E7" s="90"/>
      <c r="F7" s="101"/>
      <c r="G7" s="97" t="s">
        <v>7</v>
      </c>
      <c r="H7" s="99" t="s">
        <v>8</v>
      </c>
      <c r="I7" s="99"/>
      <c r="J7" s="95" t="s">
        <v>9</v>
      </c>
      <c r="K7" s="97" t="s">
        <v>7</v>
      </c>
      <c r="L7" s="99" t="s">
        <v>8</v>
      </c>
      <c r="M7" s="99"/>
      <c r="N7" s="95" t="s">
        <v>9</v>
      </c>
      <c r="O7" s="97" t="s">
        <v>7</v>
      </c>
      <c r="P7" s="99" t="s">
        <v>8</v>
      </c>
      <c r="Q7" s="99"/>
      <c r="R7" s="95" t="s">
        <v>9</v>
      </c>
      <c r="S7" s="113"/>
      <c r="T7" s="113"/>
    </row>
    <row r="8" spans="1:20" s="43" customFormat="1" ht="93.75" customHeight="1" thickBot="1">
      <c r="A8" s="88"/>
      <c r="B8" s="91"/>
      <c r="C8" s="91"/>
      <c r="D8" s="94"/>
      <c r="E8" s="91"/>
      <c r="F8" s="102"/>
      <c r="G8" s="98"/>
      <c r="H8" s="57" t="s">
        <v>7</v>
      </c>
      <c r="I8" s="58" t="s">
        <v>10</v>
      </c>
      <c r="J8" s="96"/>
      <c r="K8" s="98"/>
      <c r="L8" s="57" t="s">
        <v>7</v>
      </c>
      <c r="M8" s="58" t="s">
        <v>10</v>
      </c>
      <c r="N8" s="96"/>
      <c r="O8" s="98"/>
      <c r="P8" s="57" t="s">
        <v>7</v>
      </c>
      <c r="Q8" s="58" t="s">
        <v>10</v>
      </c>
      <c r="R8" s="96"/>
      <c r="S8" s="114"/>
      <c r="T8" s="114"/>
    </row>
    <row r="9" spans="1:21" ht="29.25" customHeight="1" thickBot="1">
      <c r="A9" s="110" t="s">
        <v>68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2"/>
    </row>
    <row r="10" spans="1:21" ht="15.75" customHeight="1" thickBot="1">
      <c r="A10" s="116" t="s">
        <v>53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"/>
    </row>
    <row r="11" spans="1:21" ht="16.5" customHeight="1" thickBot="1">
      <c r="A11" s="3" t="s">
        <v>11</v>
      </c>
      <c r="B11" s="118" t="s">
        <v>12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2"/>
    </row>
    <row r="12" spans="1:21" ht="16.5" customHeight="1" thickBot="1">
      <c r="A12" s="4" t="s">
        <v>11</v>
      </c>
      <c r="B12" s="5" t="s">
        <v>11</v>
      </c>
      <c r="C12" s="120" t="s">
        <v>13</v>
      </c>
      <c r="D12" s="121"/>
      <c r="E12" s="122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2"/>
    </row>
    <row r="13" spans="1:21" ht="13.5" customHeight="1">
      <c r="A13" s="74" t="s">
        <v>11</v>
      </c>
      <c r="B13" s="76" t="s">
        <v>11</v>
      </c>
      <c r="C13" s="78" t="s">
        <v>11</v>
      </c>
      <c r="D13" s="109" t="s">
        <v>70</v>
      </c>
      <c r="E13" s="71">
        <v>188747184</v>
      </c>
      <c r="F13" s="6" t="s">
        <v>14</v>
      </c>
      <c r="G13" s="7">
        <f>H13+J13</f>
        <v>97.8</v>
      </c>
      <c r="H13" s="7">
        <v>97.8</v>
      </c>
      <c r="I13" s="7">
        <v>67.2</v>
      </c>
      <c r="J13" s="7"/>
      <c r="K13" s="69">
        <f>L13+N13</f>
        <v>119.2</v>
      </c>
      <c r="L13" s="69">
        <v>119.2</v>
      </c>
      <c r="M13" s="69">
        <v>75.1</v>
      </c>
      <c r="N13" s="69"/>
      <c r="O13" s="69">
        <f>P13+R13</f>
        <v>119.2</v>
      </c>
      <c r="P13" s="69">
        <v>119.2</v>
      </c>
      <c r="Q13" s="7">
        <v>75.1</v>
      </c>
      <c r="R13" s="7"/>
      <c r="S13" s="39">
        <v>130</v>
      </c>
      <c r="T13" s="50">
        <v>135</v>
      </c>
      <c r="U13" s="2"/>
    </row>
    <row r="14" spans="1:21" ht="12.75" customHeight="1">
      <c r="A14" s="75"/>
      <c r="B14" s="77"/>
      <c r="C14" s="79"/>
      <c r="D14" s="80"/>
      <c r="E14" s="72"/>
      <c r="F14" s="6" t="s">
        <v>15</v>
      </c>
      <c r="G14" s="7">
        <f>H14+J14</f>
        <v>0</v>
      </c>
      <c r="H14" s="7"/>
      <c r="I14" s="7"/>
      <c r="J14" s="7"/>
      <c r="K14" s="69">
        <f>L14+N14</f>
        <v>0</v>
      </c>
      <c r="L14" s="69"/>
      <c r="M14" s="69"/>
      <c r="N14" s="69"/>
      <c r="O14" s="69">
        <f>P14+R14</f>
        <v>0</v>
      </c>
      <c r="P14" s="69"/>
      <c r="Q14" s="7"/>
      <c r="R14" s="7"/>
      <c r="S14" s="51"/>
      <c r="T14" s="52"/>
      <c r="U14" s="2"/>
    </row>
    <row r="15" spans="1:21" s="10" customFormat="1" ht="13.5" customHeight="1">
      <c r="A15" s="75"/>
      <c r="B15" s="77"/>
      <c r="C15" s="79"/>
      <c r="D15" s="80"/>
      <c r="E15" s="73"/>
      <c r="F15" s="8" t="s">
        <v>62</v>
      </c>
      <c r="G15" s="11">
        <f aca="true" t="shared" si="0" ref="G15:M15">SUM(G13:G14)</f>
        <v>97.8</v>
      </c>
      <c r="H15" s="11">
        <f t="shared" si="0"/>
        <v>97.8</v>
      </c>
      <c r="I15" s="11">
        <f t="shared" si="0"/>
        <v>67.2</v>
      </c>
      <c r="J15" s="11">
        <f t="shared" si="0"/>
        <v>0</v>
      </c>
      <c r="K15" s="69">
        <f t="shared" si="0"/>
        <v>119.2</v>
      </c>
      <c r="L15" s="69">
        <f t="shared" si="0"/>
        <v>119.2</v>
      </c>
      <c r="M15" s="69">
        <f t="shared" si="0"/>
        <v>75.1</v>
      </c>
      <c r="N15" s="69">
        <f aca="true" t="shared" si="1" ref="N15:T15">SUM(N13:N14)</f>
        <v>0</v>
      </c>
      <c r="O15" s="69">
        <f>SUM(O13:O14)</f>
        <v>119.2</v>
      </c>
      <c r="P15" s="69">
        <f>SUM(P13:P14)</f>
        <v>119.2</v>
      </c>
      <c r="Q15" s="11">
        <f>SUM(Q13:Q14)</f>
        <v>75.1</v>
      </c>
      <c r="R15" s="11">
        <f>SUM(R13:R14)</f>
        <v>0</v>
      </c>
      <c r="S15" s="14">
        <f t="shared" si="1"/>
        <v>130</v>
      </c>
      <c r="T15" s="15">
        <f t="shared" si="1"/>
        <v>135</v>
      </c>
      <c r="U15" s="9"/>
    </row>
    <row r="16" spans="1:21" ht="13.5" customHeight="1">
      <c r="A16" s="74" t="s">
        <v>11</v>
      </c>
      <c r="B16" s="76" t="s">
        <v>11</v>
      </c>
      <c r="C16" s="78" t="s">
        <v>16</v>
      </c>
      <c r="D16" s="115" t="s">
        <v>66</v>
      </c>
      <c r="E16" s="71">
        <v>188747184</v>
      </c>
      <c r="F16" s="6" t="s">
        <v>14</v>
      </c>
      <c r="G16" s="7">
        <f>H16+J16</f>
        <v>6.1</v>
      </c>
      <c r="H16" s="7">
        <v>6.1</v>
      </c>
      <c r="I16" s="7"/>
      <c r="J16" s="7"/>
      <c r="K16" s="69">
        <f>L16+N16</f>
        <v>10</v>
      </c>
      <c r="L16" s="69">
        <v>10</v>
      </c>
      <c r="M16" s="69"/>
      <c r="N16" s="69"/>
      <c r="O16" s="69">
        <f>P16+R16</f>
        <v>10</v>
      </c>
      <c r="P16" s="69">
        <v>10</v>
      </c>
      <c r="Q16" s="7"/>
      <c r="R16" s="7"/>
      <c r="S16" s="39">
        <v>12</v>
      </c>
      <c r="T16" s="59">
        <v>15</v>
      </c>
      <c r="U16" s="2"/>
    </row>
    <row r="17" spans="1:21" ht="12.75" customHeight="1">
      <c r="A17" s="75"/>
      <c r="B17" s="77"/>
      <c r="C17" s="79"/>
      <c r="D17" s="80"/>
      <c r="E17" s="72"/>
      <c r="F17" s="6" t="s">
        <v>15</v>
      </c>
      <c r="G17" s="7">
        <f>H17+J17</f>
        <v>0</v>
      </c>
      <c r="H17" s="7"/>
      <c r="I17" s="7"/>
      <c r="J17" s="7"/>
      <c r="K17" s="69">
        <f>L17+N17</f>
        <v>0</v>
      </c>
      <c r="L17" s="69"/>
      <c r="M17" s="69"/>
      <c r="N17" s="69"/>
      <c r="O17" s="69">
        <f>P17+R17</f>
        <v>0</v>
      </c>
      <c r="P17" s="69"/>
      <c r="Q17" s="7"/>
      <c r="R17" s="7"/>
      <c r="S17" s="51"/>
      <c r="T17" s="52"/>
      <c r="U17" s="2"/>
    </row>
    <row r="18" spans="1:21" s="10" customFormat="1" ht="13.5" customHeight="1">
      <c r="A18" s="75"/>
      <c r="B18" s="77"/>
      <c r="C18" s="79"/>
      <c r="D18" s="81"/>
      <c r="E18" s="73"/>
      <c r="F18" s="8" t="s">
        <v>62</v>
      </c>
      <c r="G18" s="11">
        <f>SUM(G16:G17)</f>
        <v>6.1</v>
      </c>
      <c r="H18" s="11">
        <f>SUM(H16:H17)</f>
        <v>6.1</v>
      </c>
      <c r="I18" s="11">
        <f>SUM(I16:I17)</f>
        <v>0</v>
      </c>
      <c r="J18" s="11">
        <f>SUM(J16:J17)</f>
        <v>0</v>
      </c>
      <c r="K18" s="69">
        <f aca="true" t="shared" si="2" ref="K18:T18">SUM(K16:K17)</f>
        <v>10</v>
      </c>
      <c r="L18" s="69">
        <f t="shared" si="2"/>
        <v>10</v>
      </c>
      <c r="M18" s="69">
        <f t="shared" si="2"/>
        <v>0</v>
      </c>
      <c r="N18" s="69">
        <f t="shared" si="2"/>
        <v>0</v>
      </c>
      <c r="O18" s="69">
        <f t="shared" si="2"/>
        <v>10</v>
      </c>
      <c r="P18" s="69">
        <f t="shared" si="2"/>
        <v>10</v>
      </c>
      <c r="Q18" s="11">
        <f t="shared" si="2"/>
        <v>0</v>
      </c>
      <c r="R18" s="11">
        <f t="shared" si="2"/>
        <v>0</v>
      </c>
      <c r="S18" s="14">
        <f t="shared" si="2"/>
        <v>12</v>
      </c>
      <c r="T18" s="15">
        <f t="shared" si="2"/>
        <v>15</v>
      </c>
      <c r="U18" s="9"/>
    </row>
    <row r="19" spans="1:21" ht="13.5" customHeight="1">
      <c r="A19" s="74" t="s">
        <v>11</v>
      </c>
      <c r="B19" s="76" t="s">
        <v>11</v>
      </c>
      <c r="C19" s="78" t="s">
        <v>17</v>
      </c>
      <c r="D19" s="80" t="s">
        <v>67</v>
      </c>
      <c r="E19" s="71">
        <v>188747184</v>
      </c>
      <c r="F19" s="6" t="s">
        <v>14</v>
      </c>
      <c r="G19" s="7">
        <f>H19+J19</f>
        <v>3</v>
      </c>
      <c r="H19" s="7">
        <v>3</v>
      </c>
      <c r="I19" s="7"/>
      <c r="J19" s="7"/>
      <c r="K19" s="69">
        <f>L19+N19</f>
        <v>5</v>
      </c>
      <c r="L19" s="69">
        <v>5</v>
      </c>
      <c r="M19" s="69"/>
      <c r="N19" s="69"/>
      <c r="O19" s="69">
        <f>P19+R19</f>
        <v>5</v>
      </c>
      <c r="P19" s="69">
        <v>5</v>
      </c>
      <c r="Q19" s="7"/>
      <c r="R19" s="7"/>
      <c r="S19" s="39">
        <v>15</v>
      </c>
      <c r="T19" s="59">
        <v>15</v>
      </c>
      <c r="U19" s="2"/>
    </row>
    <row r="20" spans="1:21" ht="12.75" customHeight="1">
      <c r="A20" s="75"/>
      <c r="B20" s="77"/>
      <c r="C20" s="79"/>
      <c r="D20" s="80"/>
      <c r="E20" s="72"/>
      <c r="F20" s="6" t="s">
        <v>15</v>
      </c>
      <c r="G20" s="7">
        <f>H20+J20</f>
        <v>0</v>
      </c>
      <c r="H20" s="7"/>
      <c r="I20" s="7"/>
      <c r="J20" s="7"/>
      <c r="K20" s="69">
        <f>L20+N20</f>
        <v>0</v>
      </c>
      <c r="L20" s="69"/>
      <c r="M20" s="69"/>
      <c r="N20" s="69"/>
      <c r="O20" s="69">
        <f>P20+R20</f>
        <v>0</v>
      </c>
      <c r="P20" s="69"/>
      <c r="Q20" s="7"/>
      <c r="R20" s="7"/>
      <c r="S20" s="51"/>
      <c r="T20" s="52"/>
      <c r="U20" s="2"/>
    </row>
    <row r="21" spans="1:21" s="10" customFormat="1" ht="13.5" customHeight="1">
      <c r="A21" s="75"/>
      <c r="B21" s="77"/>
      <c r="C21" s="79"/>
      <c r="D21" s="81"/>
      <c r="E21" s="73"/>
      <c r="F21" s="8" t="s">
        <v>62</v>
      </c>
      <c r="G21" s="11">
        <f>SUM(G19:G20)</f>
        <v>3</v>
      </c>
      <c r="H21" s="11">
        <f>SUM(H19:H20)</f>
        <v>3</v>
      </c>
      <c r="I21" s="11">
        <f>SUM(I19:I20)</f>
        <v>0</v>
      </c>
      <c r="J21" s="11">
        <f>SUM(J19:J20)</f>
        <v>0</v>
      </c>
      <c r="K21" s="11">
        <f aca="true" t="shared" si="3" ref="K21:T21">SUM(K19:K20)</f>
        <v>5</v>
      </c>
      <c r="L21" s="11">
        <f t="shared" si="3"/>
        <v>5</v>
      </c>
      <c r="M21" s="11">
        <f t="shared" si="3"/>
        <v>0</v>
      </c>
      <c r="N21" s="11">
        <f t="shared" si="3"/>
        <v>0</v>
      </c>
      <c r="O21" s="11">
        <f t="shared" si="3"/>
        <v>5</v>
      </c>
      <c r="P21" s="11">
        <f t="shared" si="3"/>
        <v>5</v>
      </c>
      <c r="Q21" s="11">
        <f t="shared" si="3"/>
        <v>0</v>
      </c>
      <c r="R21" s="11">
        <f t="shared" si="3"/>
        <v>0</v>
      </c>
      <c r="S21" s="14">
        <f t="shared" si="3"/>
        <v>15</v>
      </c>
      <c r="T21" s="14">
        <f t="shared" si="3"/>
        <v>15</v>
      </c>
      <c r="U21" s="9"/>
    </row>
    <row r="22" spans="1:21" ht="12.75" customHeight="1">
      <c r="A22" s="75" t="s">
        <v>11</v>
      </c>
      <c r="B22" s="77" t="s">
        <v>11</v>
      </c>
      <c r="C22" s="79" t="s">
        <v>19</v>
      </c>
      <c r="D22" s="123" t="s">
        <v>69</v>
      </c>
      <c r="E22" s="71">
        <v>188747184</v>
      </c>
      <c r="F22" s="6" t="s">
        <v>14</v>
      </c>
      <c r="G22" s="11">
        <f>H22+J22</f>
        <v>68.2</v>
      </c>
      <c r="H22" s="11">
        <v>68.2</v>
      </c>
      <c r="I22" s="11">
        <v>49.8</v>
      </c>
      <c r="J22" s="11"/>
      <c r="K22" s="11">
        <f>L22+N22</f>
        <v>74.4</v>
      </c>
      <c r="L22" s="11">
        <v>74.4</v>
      </c>
      <c r="M22" s="11">
        <v>53.5</v>
      </c>
      <c r="N22" s="11"/>
      <c r="O22" s="11">
        <f>P22+R22</f>
        <v>74.4</v>
      </c>
      <c r="P22" s="11">
        <v>74.4</v>
      </c>
      <c r="Q22" s="11">
        <v>53.5</v>
      </c>
      <c r="R22" s="11"/>
      <c r="S22" s="14">
        <v>75</v>
      </c>
      <c r="T22" s="15">
        <v>78</v>
      </c>
      <c r="U22" s="2"/>
    </row>
    <row r="23" spans="1:21" ht="12.75" customHeight="1">
      <c r="A23" s="75"/>
      <c r="B23" s="77"/>
      <c r="C23" s="79"/>
      <c r="D23" s="123"/>
      <c r="E23" s="72"/>
      <c r="F23" s="6" t="s">
        <v>15</v>
      </c>
      <c r="G23" s="11">
        <f>H23+J23</f>
        <v>0</v>
      </c>
      <c r="H23" s="11"/>
      <c r="I23" s="11"/>
      <c r="J23" s="48"/>
      <c r="K23" s="11">
        <f>L23+N23</f>
        <v>0</v>
      </c>
      <c r="L23" s="11"/>
      <c r="M23" s="11"/>
      <c r="N23" s="11"/>
      <c r="O23" s="11">
        <f>P23+R23</f>
        <v>0</v>
      </c>
      <c r="P23" s="11"/>
      <c r="Q23" s="11"/>
      <c r="R23" s="11"/>
      <c r="S23" s="14"/>
      <c r="T23" s="15"/>
      <c r="U23" s="2"/>
    </row>
    <row r="24" spans="1:21" s="10" customFormat="1" ht="15" customHeight="1">
      <c r="A24" s="75"/>
      <c r="B24" s="77"/>
      <c r="C24" s="79"/>
      <c r="D24" s="123"/>
      <c r="E24" s="73"/>
      <c r="F24" s="8" t="s">
        <v>62</v>
      </c>
      <c r="G24" s="11">
        <f aca="true" t="shared" si="4" ref="G24:N24">SUM(G22:G23)</f>
        <v>68.2</v>
      </c>
      <c r="H24" s="11">
        <f t="shared" si="4"/>
        <v>68.2</v>
      </c>
      <c r="I24" s="11">
        <f t="shared" si="4"/>
        <v>49.8</v>
      </c>
      <c r="J24" s="11">
        <f t="shared" si="4"/>
        <v>0</v>
      </c>
      <c r="K24" s="11">
        <f t="shared" si="4"/>
        <v>74.4</v>
      </c>
      <c r="L24" s="11">
        <f t="shared" si="4"/>
        <v>74.4</v>
      </c>
      <c r="M24" s="11">
        <f t="shared" si="4"/>
        <v>53.5</v>
      </c>
      <c r="N24" s="11">
        <f t="shared" si="4"/>
        <v>0</v>
      </c>
      <c r="O24" s="11">
        <f aca="true" t="shared" si="5" ref="O24:T24">SUM(O22:O23)</f>
        <v>74.4</v>
      </c>
      <c r="P24" s="11">
        <f t="shared" si="5"/>
        <v>74.4</v>
      </c>
      <c r="Q24" s="11">
        <f t="shared" si="5"/>
        <v>53.5</v>
      </c>
      <c r="R24" s="11">
        <f t="shared" si="5"/>
        <v>0</v>
      </c>
      <c r="S24" s="11">
        <f t="shared" si="5"/>
        <v>75</v>
      </c>
      <c r="T24" s="11">
        <f t="shared" si="5"/>
        <v>78</v>
      </c>
      <c r="U24" s="9"/>
    </row>
    <row r="25" spans="1:21" ht="12.75" customHeight="1">
      <c r="A25" s="75" t="s">
        <v>11</v>
      </c>
      <c r="B25" s="77" t="s">
        <v>11</v>
      </c>
      <c r="C25" s="79" t="s">
        <v>20</v>
      </c>
      <c r="D25" s="123" t="s">
        <v>74</v>
      </c>
      <c r="E25" s="71">
        <v>188747184</v>
      </c>
      <c r="F25" s="6" t="s">
        <v>14</v>
      </c>
      <c r="G25" s="11">
        <f>H25+J25</f>
        <v>1288.9</v>
      </c>
      <c r="H25" s="11">
        <v>1276.9</v>
      </c>
      <c r="I25" s="11">
        <v>838.5</v>
      </c>
      <c r="J25" s="11">
        <v>12</v>
      </c>
      <c r="K25" s="69">
        <f>L25+N25</f>
        <v>1457.9</v>
      </c>
      <c r="L25" s="69">
        <v>1454.9</v>
      </c>
      <c r="M25" s="69">
        <v>844.8</v>
      </c>
      <c r="N25" s="69">
        <v>3</v>
      </c>
      <c r="O25" s="63">
        <f>P25+R25</f>
        <v>1457.9</v>
      </c>
      <c r="P25" s="69">
        <v>1454.9</v>
      </c>
      <c r="Q25" s="69">
        <v>844.8</v>
      </c>
      <c r="R25" s="11">
        <v>3</v>
      </c>
      <c r="S25" s="14">
        <v>1520</v>
      </c>
      <c r="T25" s="15">
        <v>1550</v>
      </c>
      <c r="U25" s="2"/>
    </row>
    <row r="26" spans="1:21" ht="12" customHeight="1">
      <c r="A26" s="75"/>
      <c r="B26" s="77"/>
      <c r="C26" s="79"/>
      <c r="D26" s="123"/>
      <c r="E26" s="72"/>
      <c r="F26" s="6" t="s">
        <v>18</v>
      </c>
      <c r="G26" s="11">
        <f>H26+J26</f>
        <v>23.3</v>
      </c>
      <c r="H26" s="11">
        <v>23.3</v>
      </c>
      <c r="I26" s="11"/>
      <c r="J26" s="11"/>
      <c r="K26" s="11">
        <f>L26+N26</f>
        <v>30</v>
      </c>
      <c r="L26" s="11">
        <v>30</v>
      </c>
      <c r="M26" s="11"/>
      <c r="N26" s="11"/>
      <c r="O26" s="11">
        <f>P26+R26</f>
        <v>30</v>
      </c>
      <c r="P26" s="11">
        <v>30</v>
      </c>
      <c r="Q26" s="11"/>
      <c r="R26" s="11"/>
      <c r="S26" s="14">
        <v>30</v>
      </c>
      <c r="T26" s="15">
        <v>30</v>
      </c>
      <c r="U26" s="2"/>
    </row>
    <row r="27" spans="1:21" ht="13.5" customHeight="1">
      <c r="A27" s="75"/>
      <c r="B27" s="77"/>
      <c r="C27" s="79"/>
      <c r="D27" s="123"/>
      <c r="E27" s="72"/>
      <c r="F27" s="6" t="s">
        <v>55</v>
      </c>
      <c r="G27" s="11">
        <f>H27+J27</f>
        <v>13.9</v>
      </c>
      <c r="H27" s="11">
        <v>13.9</v>
      </c>
      <c r="I27" s="11"/>
      <c r="J27" s="48"/>
      <c r="K27" s="11">
        <f>L27+N27</f>
        <v>8</v>
      </c>
      <c r="L27" s="11">
        <v>8</v>
      </c>
      <c r="M27" s="11"/>
      <c r="N27" s="11"/>
      <c r="O27" s="11">
        <f>P27+R27</f>
        <v>8</v>
      </c>
      <c r="P27" s="11">
        <v>8</v>
      </c>
      <c r="Q27" s="11"/>
      <c r="R27" s="11"/>
      <c r="S27" s="14">
        <v>10</v>
      </c>
      <c r="T27" s="15">
        <v>11</v>
      </c>
      <c r="U27" s="2"/>
    </row>
    <row r="28" spans="1:21" s="10" customFormat="1" ht="11.25" customHeight="1">
      <c r="A28" s="75"/>
      <c r="B28" s="77"/>
      <c r="C28" s="79"/>
      <c r="D28" s="123"/>
      <c r="E28" s="73"/>
      <c r="F28" s="8" t="s">
        <v>62</v>
      </c>
      <c r="G28" s="11">
        <f aca="true" t="shared" si="6" ref="G28:N28">SUM(G25:G27)</f>
        <v>1326.1000000000001</v>
      </c>
      <c r="H28" s="11">
        <f t="shared" si="6"/>
        <v>1314.1000000000001</v>
      </c>
      <c r="I28" s="11">
        <f t="shared" si="6"/>
        <v>838.5</v>
      </c>
      <c r="J28" s="11">
        <f t="shared" si="6"/>
        <v>12</v>
      </c>
      <c r="K28" s="11">
        <f t="shared" si="6"/>
        <v>1495.9</v>
      </c>
      <c r="L28" s="11">
        <f t="shared" si="6"/>
        <v>1492.9</v>
      </c>
      <c r="M28" s="11">
        <f t="shared" si="6"/>
        <v>844.8</v>
      </c>
      <c r="N28" s="11">
        <f t="shared" si="6"/>
        <v>3</v>
      </c>
      <c r="O28" s="11">
        <f aca="true" t="shared" si="7" ref="O28:T28">SUM(O25:O27)</f>
        <v>1495.9</v>
      </c>
      <c r="P28" s="11">
        <f t="shared" si="7"/>
        <v>1492.9</v>
      </c>
      <c r="Q28" s="11">
        <f t="shared" si="7"/>
        <v>844.8</v>
      </c>
      <c r="R28" s="11">
        <f t="shared" si="7"/>
        <v>3</v>
      </c>
      <c r="S28" s="11">
        <f t="shared" si="7"/>
        <v>1560</v>
      </c>
      <c r="T28" s="11">
        <f t="shared" si="7"/>
        <v>1591</v>
      </c>
      <c r="U28" s="9"/>
    </row>
    <row r="29" spans="1:21" ht="12.75" customHeight="1">
      <c r="A29" s="75" t="s">
        <v>11</v>
      </c>
      <c r="B29" s="77" t="s">
        <v>11</v>
      </c>
      <c r="C29" s="79" t="s">
        <v>22</v>
      </c>
      <c r="D29" s="123" t="s">
        <v>21</v>
      </c>
      <c r="E29" s="71">
        <v>188747184</v>
      </c>
      <c r="F29" s="6" t="s">
        <v>14</v>
      </c>
      <c r="G29" s="18">
        <f>H29+J29</f>
        <v>5.4</v>
      </c>
      <c r="H29" s="18">
        <v>5.4</v>
      </c>
      <c r="I29" s="18"/>
      <c r="J29" s="18"/>
      <c r="K29" s="18">
        <f>L29+N29</f>
        <v>6.3</v>
      </c>
      <c r="L29" s="18">
        <v>6.3</v>
      </c>
      <c r="M29" s="18"/>
      <c r="N29" s="18"/>
      <c r="O29" s="18">
        <f>P29+R29</f>
        <v>6.3</v>
      </c>
      <c r="P29" s="18">
        <v>6.3</v>
      </c>
      <c r="Q29" s="18"/>
      <c r="R29" s="18"/>
      <c r="S29" s="15">
        <v>5.5</v>
      </c>
      <c r="T29" s="15">
        <v>5.5</v>
      </c>
      <c r="U29" s="2"/>
    </row>
    <row r="30" spans="1:21" ht="13.5" customHeight="1">
      <c r="A30" s="75"/>
      <c r="B30" s="77"/>
      <c r="C30" s="79"/>
      <c r="D30" s="123"/>
      <c r="E30" s="72"/>
      <c r="F30" s="6" t="s">
        <v>15</v>
      </c>
      <c r="G30" s="18">
        <f>H30+J30</f>
        <v>0</v>
      </c>
      <c r="H30" s="18"/>
      <c r="I30" s="18"/>
      <c r="J30" s="18"/>
      <c r="K30" s="18">
        <f>L30+N30</f>
        <v>0</v>
      </c>
      <c r="L30" s="18"/>
      <c r="M30" s="18"/>
      <c r="N30" s="18"/>
      <c r="O30" s="18">
        <f>P30+R30</f>
        <v>0</v>
      </c>
      <c r="P30" s="18"/>
      <c r="Q30" s="18"/>
      <c r="R30" s="18"/>
      <c r="S30" s="15"/>
      <c r="T30" s="15"/>
      <c r="U30" s="2"/>
    </row>
    <row r="31" spans="1:21" s="10" customFormat="1" ht="13.5" customHeight="1">
      <c r="A31" s="75"/>
      <c r="B31" s="77"/>
      <c r="C31" s="79"/>
      <c r="D31" s="123"/>
      <c r="E31" s="73"/>
      <c r="F31" s="8" t="s">
        <v>62</v>
      </c>
      <c r="G31" s="18">
        <f aca="true" t="shared" si="8" ref="G31:N31">SUM(G29:G30)</f>
        <v>5.4</v>
      </c>
      <c r="H31" s="18">
        <f t="shared" si="8"/>
        <v>5.4</v>
      </c>
      <c r="I31" s="18">
        <f t="shared" si="8"/>
        <v>0</v>
      </c>
      <c r="J31" s="18">
        <f t="shared" si="8"/>
        <v>0</v>
      </c>
      <c r="K31" s="18">
        <f t="shared" si="8"/>
        <v>6.3</v>
      </c>
      <c r="L31" s="18">
        <f t="shared" si="8"/>
        <v>6.3</v>
      </c>
      <c r="M31" s="18">
        <f t="shared" si="8"/>
        <v>0</v>
      </c>
      <c r="N31" s="18">
        <f t="shared" si="8"/>
        <v>0</v>
      </c>
      <c r="O31" s="18">
        <f aca="true" t="shared" si="9" ref="O31:T31">SUM(O29:O30)</f>
        <v>6.3</v>
      </c>
      <c r="P31" s="18">
        <f t="shared" si="9"/>
        <v>6.3</v>
      </c>
      <c r="Q31" s="18">
        <f t="shared" si="9"/>
        <v>0</v>
      </c>
      <c r="R31" s="18">
        <f t="shared" si="9"/>
        <v>0</v>
      </c>
      <c r="S31" s="18">
        <f t="shared" si="9"/>
        <v>5.5</v>
      </c>
      <c r="T31" s="18">
        <f t="shared" si="9"/>
        <v>5.5</v>
      </c>
      <c r="U31" s="9"/>
    </row>
    <row r="32" spans="1:21" ht="15" customHeight="1">
      <c r="A32" s="75" t="s">
        <v>11</v>
      </c>
      <c r="B32" s="77" t="s">
        <v>11</v>
      </c>
      <c r="C32" s="79" t="s">
        <v>24</v>
      </c>
      <c r="D32" s="123" t="s">
        <v>23</v>
      </c>
      <c r="E32" s="71">
        <v>188747184</v>
      </c>
      <c r="F32" s="6" t="s">
        <v>14</v>
      </c>
      <c r="G32" s="16">
        <f>H32+J32</f>
        <v>190.9</v>
      </c>
      <c r="H32" s="16">
        <v>190.9</v>
      </c>
      <c r="I32" s="45"/>
      <c r="J32" s="45"/>
      <c r="K32" s="18">
        <f>L32+N32</f>
        <v>150</v>
      </c>
      <c r="L32" s="18">
        <v>150</v>
      </c>
      <c r="M32" s="18"/>
      <c r="N32" s="18"/>
      <c r="O32" s="18">
        <f>P32+R32</f>
        <v>150</v>
      </c>
      <c r="P32" s="18">
        <v>150</v>
      </c>
      <c r="Q32" s="18"/>
      <c r="R32" s="18"/>
      <c r="S32" s="15">
        <v>200</v>
      </c>
      <c r="T32" s="49">
        <v>210</v>
      </c>
      <c r="U32" s="2"/>
    </row>
    <row r="33" spans="1:21" ht="12.75" customHeight="1">
      <c r="A33" s="75"/>
      <c r="B33" s="77"/>
      <c r="C33" s="79"/>
      <c r="D33" s="123"/>
      <c r="E33" s="72"/>
      <c r="F33" s="6" t="s">
        <v>14</v>
      </c>
      <c r="G33" s="16">
        <f>H33+J33</f>
        <v>23.4</v>
      </c>
      <c r="H33" s="16">
        <v>23.4</v>
      </c>
      <c r="I33" s="45"/>
      <c r="J33" s="45"/>
      <c r="K33" s="18">
        <f>L33+N33</f>
        <v>23</v>
      </c>
      <c r="L33" s="18">
        <v>23</v>
      </c>
      <c r="M33" s="18"/>
      <c r="N33" s="18"/>
      <c r="O33" s="18">
        <f>P33+R33</f>
        <v>23</v>
      </c>
      <c r="P33" s="18">
        <v>23</v>
      </c>
      <c r="Q33" s="18"/>
      <c r="R33" s="18"/>
      <c r="S33" s="15">
        <v>25</v>
      </c>
      <c r="T33" s="49">
        <v>26</v>
      </c>
      <c r="U33" s="2"/>
    </row>
    <row r="34" spans="1:21" ht="11.25" customHeight="1">
      <c r="A34" s="75"/>
      <c r="B34" s="77"/>
      <c r="C34" s="79"/>
      <c r="D34" s="123"/>
      <c r="E34" s="72"/>
      <c r="F34" s="6" t="s">
        <v>15</v>
      </c>
      <c r="G34" s="18">
        <f>H34+J34</f>
        <v>0</v>
      </c>
      <c r="H34" s="18"/>
      <c r="I34" s="18"/>
      <c r="J34" s="18"/>
      <c r="K34" s="18">
        <f>L34+N34</f>
        <v>0</v>
      </c>
      <c r="L34" s="18"/>
      <c r="M34" s="18"/>
      <c r="N34" s="18"/>
      <c r="O34" s="18">
        <f>P34+R34</f>
        <v>0</v>
      </c>
      <c r="P34" s="18"/>
      <c r="Q34" s="18"/>
      <c r="R34" s="18"/>
      <c r="S34" s="17"/>
      <c r="T34" s="20"/>
      <c r="U34" s="2"/>
    </row>
    <row r="35" spans="1:21" s="10" customFormat="1" ht="12" customHeight="1">
      <c r="A35" s="75"/>
      <c r="B35" s="77"/>
      <c r="C35" s="79"/>
      <c r="D35" s="123"/>
      <c r="E35" s="73"/>
      <c r="F35" s="8" t="s">
        <v>62</v>
      </c>
      <c r="G35" s="18">
        <f aca="true" t="shared" si="10" ref="G35:N35">SUM(G32:G34)</f>
        <v>214.3</v>
      </c>
      <c r="H35" s="18">
        <f t="shared" si="10"/>
        <v>214.3</v>
      </c>
      <c r="I35" s="18">
        <f t="shared" si="10"/>
        <v>0</v>
      </c>
      <c r="J35" s="18">
        <f t="shared" si="10"/>
        <v>0</v>
      </c>
      <c r="K35" s="18">
        <f t="shared" si="10"/>
        <v>173</v>
      </c>
      <c r="L35" s="18">
        <f t="shared" si="10"/>
        <v>173</v>
      </c>
      <c r="M35" s="18">
        <f t="shared" si="10"/>
        <v>0</v>
      </c>
      <c r="N35" s="18">
        <f t="shared" si="10"/>
        <v>0</v>
      </c>
      <c r="O35" s="18">
        <f aca="true" t="shared" si="11" ref="O35:T35">SUM(O32:O34)</f>
        <v>173</v>
      </c>
      <c r="P35" s="18">
        <f t="shared" si="11"/>
        <v>173</v>
      </c>
      <c r="Q35" s="18">
        <f t="shared" si="11"/>
        <v>0</v>
      </c>
      <c r="R35" s="18">
        <f t="shared" si="11"/>
        <v>0</v>
      </c>
      <c r="S35" s="18">
        <f t="shared" si="11"/>
        <v>225</v>
      </c>
      <c r="T35" s="18">
        <f t="shared" si="11"/>
        <v>236</v>
      </c>
      <c r="U35" s="9"/>
    </row>
    <row r="36" spans="1:21" ht="12.75" customHeight="1">
      <c r="A36" s="75" t="s">
        <v>11</v>
      </c>
      <c r="B36" s="77" t="s">
        <v>11</v>
      </c>
      <c r="C36" s="79" t="s">
        <v>25</v>
      </c>
      <c r="D36" s="123" t="s">
        <v>71</v>
      </c>
      <c r="E36" s="71">
        <v>188747184</v>
      </c>
      <c r="F36" s="6" t="s">
        <v>14</v>
      </c>
      <c r="G36" s="18">
        <f>H36+J36</f>
        <v>15</v>
      </c>
      <c r="H36" s="18">
        <v>15</v>
      </c>
      <c r="I36" s="18"/>
      <c r="J36" s="18"/>
      <c r="K36" s="18">
        <f>L36+N36</f>
        <v>17.4</v>
      </c>
      <c r="L36" s="18">
        <v>17.4</v>
      </c>
      <c r="M36" s="18"/>
      <c r="N36" s="18"/>
      <c r="O36" s="18">
        <f>P36+R36</f>
        <v>17.4</v>
      </c>
      <c r="P36" s="18">
        <v>17.4</v>
      </c>
      <c r="Q36" s="18"/>
      <c r="R36" s="18"/>
      <c r="S36" s="17">
        <v>17</v>
      </c>
      <c r="T36" s="20">
        <v>17</v>
      </c>
      <c r="U36" s="2"/>
    </row>
    <row r="37" spans="1:21" ht="12.75" customHeight="1">
      <c r="A37" s="75"/>
      <c r="B37" s="77"/>
      <c r="C37" s="79"/>
      <c r="D37" s="123"/>
      <c r="E37" s="72"/>
      <c r="F37" s="6" t="s">
        <v>15</v>
      </c>
      <c r="G37" s="18">
        <f>H37+J37</f>
        <v>0</v>
      </c>
      <c r="H37" s="18"/>
      <c r="I37" s="18"/>
      <c r="J37" s="18"/>
      <c r="K37" s="18">
        <f>L37+N37</f>
        <v>0</v>
      </c>
      <c r="L37" s="18"/>
      <c r="M37" s="18"/>
      <c r="N37" s="18"/>
      <c r="O37" s="18">
        <f>P37+R37</f>
        <v>0</v>
      </c>
      <c r="P37" s="18"/>
      <c r="Q37" s="18"/>
      <c r="R37" s="18"/>
      <c r="S37" s="17"/>
      <c r="T37" s="20"/>
      <c r="U37" s="2"/>
    </row>
    <row r="38" spans="1:21" s="10" customFormat="1" ht="15" customHeight="1">
      <c r="A38" s="75"/>
      <c r="B38" s="77"/>
      <c r="C38" s="79"/>
      <c r="D38" s="123"/>
      <c r="E38" s="73"/>
      <c r="F38" s="8" t="s">
        <v>62</v>
      </c>
      <c r="G38" s="18">
        <f aca="true" t="shared" si="12" ref="G38:N38">SUM(G36:G37)</f>
        <v>15</v>
      </c>
      <c r="H38" s="18">
        <f t="shared" si="12"/>
        <v>15</v>
      </c>
      <c r="I38" s="18">
        <f t="shared" si="12"/>
        <v>0</v>
      </c>
      <c r="J38" s="18">
        <f t="shared" si="12"/>
        <v>0</v>
      </c>
      <c r="K38" s="18">
        <f t="shared" si="12"/>
        <v>17.4</v>
      </c>
      <c r="L38" s="18">
        <f t="shared" si="12"/>
        <v>17.4</v>
      </c>
      <c r="M38" s="18">
        <f t="shared" si="12"/>
        <v>0</v>
      </c>
      <c r="N38" s="18">
        <f t="shared" si="12"/>
        <v>0</v>
      </c>
      <c r="O38" s="18">
        <f aca="true" t="shared" si="13" ref="O38:T38">SUM(O36:O37)</f>
        <v>17.4</v>
      </c>
      <c r="P38" s="18">
        <f t="shared" si="13"/>
        <v>17.4</v>
      </c>
      <c r="Q38" s="18">
        <f t="shared" si="13"/>
        <v>0</v>
      </c>
      <c r="R38" s="18">
        <f t="shared" si="13"/>
        <v>0</v>
      </c>
      <c r="S38" s="18">
        <f t="shared" si="13"/>
        <v>17</v>
      </c>
      <c r="T38" s="18">
        <f t="shared" si="13"/>
        <v>17</v>
      </c>
      <c r="U38" s="9"/>
    </row>
    <row r="39" spans="1:21" ht="12" customHeight="1">
      <c r="A39" s="75" t="s">
        <v>11</v>
      </c>
      <c r="B39" s="77" t="s">
        <v>11</v>
      </c>
      <c r="C39" s="79" t="s">
        <v>27</v>
      </c>
      <c r="D39" s="123" t="s">
        <v>26</v>
      </c>
      <c r="E39" s="71">
        <v>188747184</v>
      </c>
      <c r="F39" s="6" t="s">
        <v>14</v>
      </c>
      <c r="G39" s="18">
        <f>H39+J39</f>
        <v>15.2</v>
      </c>
      <c r="H39" s="18">
        <v>15.2</v>
      </c>
      <c r="I39" s="18"/>
      <c r="J39" s="18"/>
      <c r="K39" s="18">
        <f>L39+N39</f>
        <v>20</v>
      </c>
      <c r="L39" s="18">
        <v>20</v>
      </c>
      <c r="M39" s="18"/>
      <c r="N39" s="18"/>
      <c r="O39" s="18">
        <f>P39+R39</f>
        <v>20</v>
      </c>
      <c r="P39" s="18">
        <v>20</v>
      </c>
      <c r="Q39" s="18"/>
      <c r="R39" s="18"/>
      <c r="S39" s="17">
        <v>22</v>
      </c>
      <c r="T39" s="20">
        <v>22</v>
      </c>
      <c r="U39" s="2"/>
    </row>
    <row r="40" spans="1:21" ht="11.25">
      <c r="A40" s="75"/>
      <c r="B40" s="77"/>
      <c r="C40" s="79"/>
      <c r="D40" s="123"/>
      <c r="E40" s="72"/>
      <c r="F40" s="6" t="s">
        <v>15</v>
      </c>
      <c r="G40" s="18">
        <f>H40+J40</f>
        <v>0</v>
      </c>
      <c r="H40" s="18"/>
      <c r="I40" s="18"/>
      <c r="J40" s="18"/>
      <c r="K40" s="18">
        <f>L40+N40</f>
        <v>0</v>
      </c>
      <c r="L40" s="18"/>
      <c r="M40" s="18"/>
      <c r="N40" s="18"/>
      <c r="O40" s="18">
        <f>P40+R40</f>
        <v>0</v>
      </c>
      <c r="P40" s="18"/>
      <c r="Q40" s="18"/>
      <c r="R40" s="18"/>
      <c r="S40" s="17"/>
      <c r="T40" s="20"/>
      <c r="U40" s="2"/>
    </row>
    <row r="41" spans="1:21" s="10" customFormat="1" ht="13.5" customHeight="1">
      <c r="A41" s="75"/>
      <c r="B41" s="77"/>
      <c r="C41" s="79"/>
      <c r="D41" s="123"/>
      <c r="E41" s="73"/>
      <c r="F41" s="8" t="s">
        <v>62</v>
      </c>
      <c r="G41" s="18">
        <f aca="true" t="shared" si="14" ref="G41:N41">SUM(G39:G40)</f>
        <v>15.2</v>
      </c>
      <c r="H41" s="18">
        <f t="shared" si="14"/>
        <v>15.2</v>
      </c>
      <c r="I41" s="18">
        <f t="shared" si="14"/>
        <v>0</v>
      </c>
      <c r="J41" s="18">
        <f t="shared" si="14"/>
        <v>0</v>
      </c>
      <c r="K41" s="18">
        <f t="shared" si="14"/>
        <v>20</v>
      </c>
      <c r="L41" s="18">
        <f t="shared" si="14"/>
        <v>20</v>
      </c>
      <c r="M41" s="18">
        <f t="shared" si="14"/>
        <v>0</v>
      </c>
      <c r="N41" s="18">
        <f t="shared" si="14"/>
        <v>0</v>
      </c>
      <c r="O41" s="18">
        <f aca="true" t="shared" si="15" ref="O41:T41">SUM(O39:O40)</f>
        <v>20</v>
      </c>
      <c r="P41" s="18">
        <f t="shared" si="15"/>
        <v>20</v>
      </c>
      <c r="Q41" s="18">
        <f t="shared" si="15"/>
        <v>0</v>
      </c>
      <c r="R41" s="18">
        <f t="shared" si="15"/>
        <v>0</v>
      </c>
      <c r="S41" s="18">
        <f t="shared" si="15"/>
        <v>22</v>
      </c>
      <c r="T41" s="18">
        <f t="shared" si="15"/>
        <v>22</v>
      </c>
      <c r="U41" s="9"/>
    </row>
    <row r="42" spans="1:21" ht="15" customHeight="1">
      <c r="A42" s="75" t="s">
        <v>11</v>
      </c>
      <c r="B42" s="77" t="s">
        <v>11</v>
      </c>
      <c r="C42" s="79" t="s">
        <v>29</v>
      </c>
      <c r="D42" s="123" t="s">
        <v>28</v>
      </c>
      <c r="E42" s="71">
        <v>188747184</v>
      </c>
      <c r="F42" s="6" t="s">
        <v>14</v>
      </c>
      <c r="G42" s="18">
        <f>H42+J42</f>
        <v>9</v>
      </c>
      <c r="H42" s="18">
        <v>9</v>
      </c>
      <c r="I42" s="18">
        <v>7</v>
      </c>
      <c r="J42" s="18"/>
      <c r="K42" s="18">
        <f>L42+N42</f>
        <v>12.2</v>
      </c>
      <c r="L42" s="18">
        <v>12.2</v>
      </c>
      <c r="M42" s="18">
        <v>9.3</v>
      </c>
      <c r="N42" s="18"/>
      <c r="O42" s="18">
        <f>P42+R42</f>
        <v>12.2</v>
      </c>
      <c r="P42" s="18">
        <v>12.2</v>
      </c>
      <c r="Q42" s="18">
        <v>9.3</v>
      </c>
      <c r="R42" s="18"/>
      <c r="S42" s="15">
        <v>9</v>
      </c>
      <c r="T42" s="20">
        <v>9</v>
      </c>
      <c r="U42" s="2"/>
    </row>
    <row r="43" spans="1:21" ht="11.25">
      <c r="A43" s="75"/>
      <c r="B43" s="77"/>
      <c r="C43" s="79"/>
      <c r="D43" s="123"/>
      <c r="E43" s="72"/>
      <c r="F43" s="6" t="s">
        <v>15</v>
      </c>
      <c r="G43" s="18">
        <f>H43+J43</f>
        <v>0</v>
      </c>
      <c r="H43" s="18"/>
      <c r="I43" s="18"/>
      <c r="J43" s="18"/>
      <c r="K43" s="18">
        <f>L43+N43</f>
        <v>0</v>
      </c>
      <c r="L43" s="18"/>
      <c r="M43" s="18"/>
      <c r="N43" s="18"/>
      <c r="O43" s="18">
        <f>P43+R43</f>
        <v>0</v>
      </c>
      <c r="P43" s="18"/>
      <c r="Q43" s="18"/>
      <c r="R43" s="18"/>
      <c r="S43" s="21"/>
      <c r="T43" s="22"/>
      <c r="U43" s="2"/>
    </row>
    <row r="44" spans="1:21" s="10" customFormat="1" ht="15.75" customHeight="1">
      <c r="A44" s="75"/>
      <c r="B44" s="77"/>
      <c r="C44" s="79"/>
      <c r="D44" s="123"/>
      <c r="E44" s="73"/>
      <c r="F44" s="8" t="s">
        <v>62</v>
      </c>
      <c r="G44" s="18">
        <f aca="true" t="shared" si="16" ref="G44:N44">SUM(G42:G43)</f>
        <v>9</v>
      </c>
      <c r="H44" s="18">
        <f t="shared" si="16"/>
        <v>9</v>
      </c>
      <c r="I44" s="18">
        <f t="shared" si="16"/>
        <v>7</v>
      </c>
      <c r="J44" s="18">
        <f t="shared" si="16"/>
        <v>0</v>
      </c>
      <c r="K44" s="18">
        <f t="shared" si="16"/>
        <v>12.2</v>
      </c>
      <c r="L44" s="18">
        <f t="shared" si="16"/>
        <v>12.2</v>
      </c>
      <c r="M44" s="18">
        <f t="shared" si="16"/>
        <v>9.3</v>
      </c>
      <c r="N44" s="18">
        <f t="shared" si="16"/>
        <v>0</v>
      </c>
      <c r="O44" s="18">
        <f aca="true" t="shared" si="17" ref="O44:T44">SUM(O42:O43)</f>
        <v>12.2</v>
      </c>
      <c r="P44" s="18">
        <f t="shared" si="17"/>
        <v>12.2</v>
      </c>
      <c r="Q44" s="18">
        <f t="shared" si="17"/>
        <v>9.3</v>
      </c>
      <c r="R44" s="18">
        <f t="shared" si="17"/>
        <v>0</v>
      </c>
      <c r="S44" s="18">
        <f t="shared" si="17"/>
        <v>9</v>
      </c>
      <c r="T44" s="18">
        <f t="shared" si="17"/>
        <v>9</v>
      </c>
      <c r="U44" s="9"/>
    </row>
    <row r="45" spans="1:21" ht="14.25" customHeight="1">
      <c r="A45" s="75" t="s">
        <v>11</v>
      </c>
      <c r="B45" s="77" t="s">
        <v>11</v>
      </c>
      <c r="C45" s="79" t="s">
        <v>31</v>
      </c>
      <c r="D45" s="123" t="s">
        <v>72</v>
      </c>
      <c r="E45" s="71">
        <v>188747184</v>
      </c>
      <c r="F45" s="6" t="s">
        <v>87</v>
      </c>
      <c r="G45" s="18">
        <f>H45+J45</f>
        <v>35</v>
      </c>
      <c r="H45" s="18"/>
      <c r="I45" s="18"/>
      <c r="J45" s="18">
        <v>35</v>
      </c>
      <c r="K45" s="18">
        <f>L45+N45</f>
        <v>0</v>
      </c>
      <c r="L45" s="18"/>
      <c r="M45" s="18"/>
      <c r="N45" s="18"/>
      <c r="O45" s="18">
        <f>P45+R45</f>
        <v>0</v>
      </c>
      <c r="P45" s="18"/>
      <c r="Q45" s="18"/>
      <c r="R45" s="18"/>
      <c r="S45" s="15">
        <v>0</v>
      </c>
      <c r="T45" s="49">
        <v>0</v>
      </c>
      <c r="U45" s="2"/>
    </row>
    <row r="46" spans="1:21" ht="12.75" customHeight="1">
      <c r="A46" s="75"/>
      <c r="B46" s="77"/>
      <c r="C46" s="79"/>
      <c r="D46" s="123"/>
      <c r="E46" s="72"/>
      <c r="F46" s="6" t="s">
        <v>34</v>
      </c>
      <c r="G46" s="63">
        <f>H46+J46</f>
        <v>73.1</v>
      </c>
      <c r="H46" s="63"/>
      <c r="I46" s="63"/>
      <c r="J46" s="63">
        <v>73.1</v>
      </c>
      <c r="K46" s="18">
        <f>L46+N46</f>
        <v>0</v>
      </c>
      <c r="L46" s="18"/>
      <c r="M46" s="18"/>
      <c r="N46" s="18"/>
      <c r="O46" s="18">
        <f>P46+R46</f>
        <v>0</v>
      </c>
      <c r="P46" s="18"/>
      <c r="Q46" s="18"/>
      <c r="R46" s="18"/>
      <c r="S46" s="15"/>
      <c r="T46" s="20"/>
      <c r="U46" s="2"/>
    </row>
    <row r="47" spans="1:21" ht="12" customHeight="1">
      <c r="A47" s="75"/>
      <c r="B47" s="77"/>
      <c r="C47" s="79"/>
      <c r="D47" s="123"/>
      <c r="E47" s="73"/>
      <c r="F47" s="8" t="s">
        <v>62</v>
      </c>
      <c r="G47" s="63">
        <f aca="true" t="shared" si="18" ref="G47:T47">SUM(G45:G46)</f>
        <v>108.1</v>
      </c>
      <c r="H47" s="63">
        <f t="shared" si="18"/>
        <v>0</v>
      </c>
      <c r="I47" s="63">
        <f t="shared" si="18"/>
        <v>0</v>
      </c>
      <c r="J47" s="63">
        <f t="shared" si="18"/>
        <v>108.1</v>
      </c>
      <c r="K47" s="63">
        <f t="shared" si="18"/>
        <v>0</v>
      </c>
      <c r="L47" s="63">
        <f t="shared" si="18"/>
        <v>0</v>
      </c>
      <c r="M47" s="63">
        <f t="shared" si="18"/>
        <v>0</v>
      </c>
      <c r="N47" s="63">
        <f t="shared" si="18"/>
        <v>0</v>
      </c>
      <c r="O47" s="63">
        <f t="shared" si="18"/>
        <v>0</v>
      </c>
      <c r="P47" s="63">
        <f t="shared" si="18"/>
        <v>0</v>
      </c>
      <c r="Q47" s="63">
        <f t="shared" si="18"/>
        <v>0</v>
      </c>
      <c r="R47" s="63">
        <f t="shared" si="18"/>
        <v>0</v>
      </c>
      <c r="S47" s="18">
        <f t="shared" si="18"/>
        <v>0</v>
      </c>
      <c r="T47" s="18">
        <f t="shared" si="18"/>
        <v>0</v>
      </c>
      <c r="U47" s="2"/>
    </row>
    <row r="48" spans="1:21" ht="13.5" customHeight="1">
      <c r="A48" s="75" t="s">
        <v>11</v>
      </c>
      <c r="B48" s="77" t="s">
        <v>11</v>
      </c>
      <c r="C48" s="79" t="s">
        <v>33</v>
      </c>
      <c r="D48" s="123" t="s">
        <v>37</v>
      </c>
      <c r="E48" s="71">
        <v>188747184</v>
      </c>
      <c r="F48" s="6" t="s">
        <v>54</v>
      </c>
      <c r="G48" s="63">
        <v>0</v>
      </c>
      <c r="H48" s="63"/>
      <c r="I48" s="63"/>
      <c r="J48" s="63"/>
      <c r="K48" s="63">
        <f>L48+N48</f>
        <v>0</v>
      </c>
      <c r="L48" s="63"/>
      <c r="M48" s="63"/>
      <c r="N48" s="63">
        <v>0</v>
      </c>
      <c r="O48" s="63">
        <f>P48+R48</f>
        <v>0</v>
      </c>
      <c r="P48" s="63"/>
      <c r="Q48" s="63"/>
      <c r="R48" s="63">
        <v>0</v>
      </c>
      <c r="S48" s="15"/>
      <c r="T48" s="20"/>
      <c r="U48" s="2"/>
    </row>
    <row r="49" spans="1:21" ht="13.5" customHeight="1">
      <c r="A49" s="75"/>
      <c r="B49" s="77"/>
      <c r="C49" s="79"/>
      <c r="D49" s="123"/>
      <c r="E49" s="72"/>
      <c r="F49" s="6" t="s">
        <v>34</v>
      </c>
      <c r="G49" s="63">
        <f>H49+J49</f>
        <v>56.1</v>
      </c>
      <c r="H49" s="63"/>
      <c r="I49" s="63"/>
      <c r="J49" s="63">
        <v>56.1</v>
      </c>
      <c r="K49" s="63">
        <f>L49+N49</f>
        <v>0</v>
      </c>
      <c r="L49" s="63"/>
      <c r="M49" s="63"/>
      <c r="N49" s="63"/>
      <c r="O49" s="63">
        <f>P49+R49</f>
        <v>0</v>
      </c>
      <c r="P49" s="63"/>
      <c r="Q49" s="63"/>
      <c r="R49" s="63"/>
      <c r="S49" s="21"/>
      <c r="T49" s="22"/>
      <c r="U49" s="2"/>
    </row>
    <row r="50" spans="1:21" ht="12.75" customHeight="1">
      <c r="A50" s="75"/>
      <c r="B50" s="77"/>
      <c r="C50" s="79"/>
      <c r="D50" s="123"/>
      <c r="E50" s="73"/>
      <c r="F50" s="8" t="s">
        <v>62</v>
      </c>
      <c r="G50" s="63">
        <f aca="true" t="shared" si="19" ref="G50:T50">SUM(G48:G49)</f>
        <v>56.1</v>
      </c>
      <c r="H50" s="63">
        <f t="shared" si="19"/>
        <v>0</v>
      </c>
      <c r="I50" s="63">
        <f t="shared" si="19"/>
        <v>0</v>
      </c>
      <c r="J50" s="63">
        <f t="shared" si="19"/>
        <v>56.1</v>
      </c>
      <c r="K50" s="63">
        <f t="shared" si="19"/>
        <v>0</v>
      </c>
      <c r="L50" s="63">
        <f t="shared" si="19"/>
        <v>0</v>
      </c>
      <c r="M50" s="63">
        <f t="shared" si="19"/>
        <v>0</v>
      </c>
      <c r="N50" s="63">
        <f t="shared" si="19"/>
        <v>0</v>
      </c>
      <c r="O50" s="63">
        <f t="shared" si="19"/>
        <v>0</v>
      </c>
      <c r="P50" s="63">
        <f t="shared" si="19"/>
        <v>0</v>
      </c>
      <c r="Q50" s="63">
        <f t="shared" si="19"/>
        <v>0</v>
      </c>
      <c r="R50" s="63">
        <f t="shared" si="19"/>
        <v>0</v>
      </c>
      <c r="S50" s="18">
        <f t="shared" si="19"/>
        <v>0</v>
      </c>
      <c r="T50" s="18">
        <f t="shared" si="19"/>
        <v>0</v>
      </c>
      <c r="U50" s="2"/>
    </row>
    <row r="51" spans="1:21" ht="13.5" customHeight="1">
      <c r="A51" s="75" t="s">
        <v>11</v>
      </c>
      <c r="B51" s="77" t="s">
        <v>11</v>
      </c>
      <c r="C51" s="79" t="s">
        <v>75</v>
      </c>
      <c r="D51" s="123" t="s">
        <v>35</v>
      </c>
      <c r="E51" s="71">
        <v>188747184</v>
      </c>
      <c r="F51" s="6" t="s">
        <v>54</v>
      </c>
      <c r="G51" s="63">
        <f>H51+J51</f>
        <v>24.9</v>
      </c>
      <c r="H51" s="63"/>
      <c r="I51" s="63"/>
      <c r="J51" s="63">
        <v>24.9</v>
      </c>
      <c r="K51" s="63">
        <f>L51+N51</f>
        <v>0</v>
      </c>
      <c r="L51" s="63"/>
      <c r="M51" s="63"/>
      <c r="N51" s="63"/>
      <c r="O51" s="63">
        <f>P51+R51</f>
        <v>0</v>
      </c>
      <c r="P51" s="63"/>
      <c r="Q51" s="63"/>
      <c r="R51" s="63"/>
      <c r="S51" s="15"/>
      <c r="T51" s="20"/>
      <c r="U51" s="2"/>
    </row>
    <row r="52" spans="1:21" ht="12" customHeight="1">
      <c r="A52" s="75"/>
      <c r="B52" s="77"/>
      <c r="C52" s="79"/>
      <c r="D52" s="123"/>
      <c r="E52" s="72"/>
      <c r="F52" s="6" t="s">
        <v>34</v>
      </c>
      <c r="G52" s="63">
        <f>H52+J52</f>
        <v>56.1</v>
      </c>
      <c r="H52" s="63"/>
      <c r="I52" s="63"/>
      <c r="J52" s="63">
        <v>56.1</v>
      </c>
      <c r="K52" s="63">
        <f>L52+N52</f>
        <v>0</v>
      </c>
      <c r="L52" s="63"/>
      <c r="M52" s="63"/>
      <c r="N52" s="63"/>
      <c r="O52" s="63">
        <f>P52+R52</f>
        <v>0</v>
      </c>
      <c r="P52" s="63"/>
      <c r="Q52" s="63"/>
      <c r="R52" s="63"/>
      <c r="S52" s="15"/>
      <c r="T52" s="44"/>
      <c r="U52" s="2"/>
    </row>
    <row r="53" spans="1:21" ht="12" customHeight="1">
      <c r="A53" s="75"/>
      <c r="B53" s="77"/>
      <c r="C53" s="79"/>
      <c r="D53" s="123"/>
      <c r="E53" s="73"/>
      <c r="F53" s="8" t="s">
        <v>62</v>
      </c>
      <c r="G53" s="18">
        <f>SUM(G51:G52)</f>
        <v>81</v>
      </c>
      <c r="H53" s="18">
        <f>SUM(H51:H52)</f>
        <v>0</v>
      </c>
      <c r="I53" s="18">
        <f>SUM(I51:I52)</f>
        <v>0</v>
      </c>
      <c r="J53" s="18">
        <f>SUM(J51:J52)</f>
        <v>81</v>
      </c>
      <c r="K53" s="18">
        <f aca="true" t="shared" si="20" ref="K53:T53">SUM(K51:K52)</f>
        <v>0</v>
      </c>
      <c r="L53" s="18">
        <f t="shared" si="20"/>
        <v>0</v>
      </c>
      <c r="M53" s="18">
        <f t="shared" si="20"/>
        <v>0</v>
      </c>
      <c r="N53" s="18">
        <f t="shared" si="20"/>
        <v>0</v>
      </c>
      <c r="O53" s="18">
        <f t="shared" si="20"/>
        <v>0</v>
      </c>
      <c r="P53" s="18">
        <f t="shared" si="20"/>
        <v>0</v>
      </c>
      <c r="Q53" s="18">
        <f t="shared" si="20"/>
        <v>0</v>
      </c>
      <c r="R53" s="18">
        <f t="shared" si="20"/>
        <v>0</v>
      </c>
      <c r="S53" s="18">
        <f t="shared" si="20"/>
        <v>0</v>
      </c>
      <c r="T53" s="18">
        <f t="shared" si="20"/>
        <v>0</v>
      </c>
      <c r="U53" s="2"/>
    </row>
    <row r="54" spans="1:21" s="47" customFormat="1" ht="13.5" customHeight="1">
      <c r="A54" s="75" t="s">
        <v>11</v>
      </c>
      <c r="B54" s="77" t="s">
        <v>11</v>
      </c>
      <c r="C54" s="79" t="s">
        <v>36</v>
      </c>
      <c r="D54" s="123" t="s">
        <v>76</v>
      </c>
      <c r="E54" s="71">
        <v>188747184</v>
      </c>
      <c r="F54" s="53" t="s">
        <v>14</v>
      </c>
      <c r="G54" s="16">
        <f>H54+J54</f>
        <v>645.3</v>
      </c>
      <c r="H54" s="16">
        <v>645.3</v>
      </c>
      <c r="I54" s="16">
        <v>429.7</v>
      </c>
      <c r="J54" s="16"/>
      <c r="K54" s="18">
        <f>L54+N54</f>
        <v>707.8</v>
      </c>
      <c r="L54" s="18">
        <v>703</v>
      </c>
      <c r="M54" s="18">
        <v>475.7</v>
      </c>
      <c r="N54" s="18">
        <v>4.8</v>
      </c>
      <c r="O54" s="18">
        <f>P54+R54</f>
        <v>707.8</v>
      </c>
      <c r="P54" s="18">
        <v>703</v>
      </c>
      <c r="Q54" s="18">
        <v>475.7</v>
      </c>
      <c r="R54" s="18">
        <v>4.8</v>
      </c>
      <c r="S54" s="15">
        <v>700</v>
      </c>
      <c r="T54" s="49">
        <v>720</v>
      </c>
      <c r="U54" s="46"/>
    </row>
    <row r="55" spans="1:21" s="47" customFormat="1" ht="12" customHeight="1">
      <c r="A55" s="75"/>
      <c r="B55" s="77"/>
      <c r="C55" s="79"/>
      <c r="D55" s="123"/>
      <c r="E55" s="72"/>
      <c r="F55" s="53" t="s">
        <v>56</v>
      </c>
      <c r="G55" s="16">
        <f>H55+J55</f>
        <v>0</v>
      </c>
      <c r="H55" s="16"/>
      <c r="I55" s="16"/>
      <c r="J55" s="16"/>
      <c r="K55" s="18">
        <f>L55+N55</f>
        <v>0</v>
      </c>
      <c r="L55" s="18"/>
      <c r="M55" s="18"/>
      <c r="N55" s="18"/>
      <c r="O55" s="18">
        <f>P55+R55</f>
        <v>0</v>
      </c>
      <c r="P55" s="18"/>
      <c r="Q55" s="18"/>
      <c r="R55" s="18"/>
      <c r="S55" s="15"/>
      <c r="T55" s="44"/>
      <c r="U55" s="46"/>
    </row>
    <row r="56" spans="1:21" s="47" customFormat="1" ht="13.5" customHeight="1">
      <c r="A56" s="75"/>
      <c r="B56" s="77"/>
      <c r="C56" s="79"/>
      <c r="D56" s="123"/>
      <c r="E56" s="73"/>
      <c r="F56" s="62" t="s">
        <v>62</v>
      </c>
      <c r="G56" s="16">
        <f>SUM(G54:G55)</f>
        <v>645.3</v>
      </c>
      <c r="H56" s="16">
        <f>SUM(H54:H55)</f>
        <v>645.3</v>
      </c>
      <c r="I56" s="16">
        <f>SUM(I54:I55)</f>
        <v>429.7</v>
      </c>
      <c r="J56" s="16">
        <f>SUM(J54:J55)</f>
        <v>0</v>
      </c>
      <c r="K56" s="18">
        <f aca="true" t="shared" si="21" ref="K56:T56">SUM(K54:K55)</f>
        <v>707.8</v>
      </c>
      <c r="L56" s="18">
        <f t="shared" si="21"/>
        <v>703</v>
      </c>
      <c r="M56" s="18">
        <f t="shared" si="21"/>
        <v>475.7</v>
      </c>
      <c r="N56" s="18">
        <f t="shared" si="21"/>
        <v>4.8</v>
      </c>
      <c r="O56" s="18">
        <f t="shared" si="21"/>
        <v>707.8</v>
      </c>
      <c r="P56" s="18">
        <f t="shared" si="21"/>
        <v>703</v>
      </c>
      <c r="Q56" s="18">
        <f t="shared" si="21"/>
        <v>475.7</v>
      </c>
      <c r="R56" s="18">
        <f t="shared" si="21"/>
        <v>4.8</v>
      </c>
      <c r="S56" s="18">
        <f t="shared" si="21"/>
        <v>700</v>
      </c>
      <c r="T56" s="18">
        <f t="shared" si="21"/>
        <v>720</v>
      </c>
      <c r="U56" s="46"/>
    </row>
    <row r="57" spans="1:21" s="47" customFormat="1" ht="13.5" customHeight="1">
      <c r="A57" s="75" t="s">
        <v>11</v>
      </c>
      <c r="B57" s="77" t="s">
        <v>11</v>
      </c>
      <c r="C57" s="79" t="s">
        <v>38</v>
      </c>
      <c r="D57" s="123" t="s">
        <v>80</v>
      </c>
      <c r="E57" s="71">
        <v>188747184</v>
      </c>
      <c r="F57" s="53" t="s">
        <v>14</v>
      </c>
      <c r="G57" s="16">
        <f>H57+J57</f>
        <v>368.1</v>
      </c>
      <c r="H57" s="16">
        <v>359.8</v>
      </c>
      <c r="I57" s="16">
        <v>166.4</v>
      </c>
      <c r="J57" s="16">
        <v>8.3</v>
      </c>
      <c r="K57" s="18">
        <f>L57+N57</f>
        <v>364.6</v>
      </c>
      <c r="L57" s="18">
        <v>364.6</v>
      </c>
      <c r="M57" s="18">
        <v>172.5</v>
      </c>
      <c r="N57" s="18"/>
      <c r="O57" s="18">
        <f>P57+R57</f>
        <v>364.6</v>
      </c>
      <c r="P57" s="18">
        <v>364.6</v>
      </c>
      <c r="Q57" s="18">
        <v>172.5</v>
      </c>
      <c r="R57" s="18"/>
      <c r="S57" s="15">
        <v>380</v>
      </c>
      <c r="T57" s="49">
        <v>390</v>
      </c>
      <c r="U57" s="46"/>
    </row>
    <row r="58" spans="1:21" s="47" customFormat="1" ht="13.5" customHeight="1">
      <c r="A58" s="75"/>
      <c r="B58" s="77"/>
      <c r="C58" s="79"/>
      <c r="D58" s="123"/>
      <c r="E58" s="72"/>
      <c r="F58" s="53" t="s">
        <v>14</v>
      </c>
      <c r="G58" s="16">
        <f>H58+J58</f>
        <v>80.4</v>
      </c>
      <c r="H58" s="16">
        <v>80.4</v>
      </c>
      <c r="I58" s="16"/>
      <c r="J58" s="16"/>
      <c r="K58" s="18">
        <f>L58+N58</f>
        <v>89.2</v>
      </c>
      <c r="L58" s="18">
        <v>89.2</v>
      </c>
      <c r="M58" s="18"/>
      <c r="N58" s="18"/>
      <c r="O58" s="18">
        <f>P58+R58</f>
        <v>89.2</v>
      </c>
      <c r="P58" s="18">
        <v>89.2</v>
      </c>
      <c r="Q58" s="18"/>
      <c r="R58" s="18"/>
      <c r="S58" s="15"/>
      <c r="T58" s="49"/>
      <c r="U58" s="46"/>
    </row>
    <row r="59" spans="1:21" s="47" customFormat="1" ht="12" customHeight="1">
      <c r="A59" s="75"/>
      <c r="B59" s="77"/>
      <c r="C59" s="79"/>
      <c r="D59" s="123"/>
      <c r="E59" s="72"/>
      <c r="F59" s="53" t="s">
        <v>55</v>
      </c>
      <c r="G59" s="16">
        <f>H59+J59</f>
        <v>29.8</v>
      </c>
      <c r="H59" s="16">
        <v>28.1</v>
      </c>
      <c r="I59" s="16"/>
      <c r="J59" s="16">
        <v>1.7</v>
      </c>
      <c r="K59" s="18">
        <f>L59+N59</f>
        <v>45.7</v>
      </c>
      <c r="L59" s="18">
        <v>43.5</v>
      </c>
      <c r="M59" s="18"/>
      <c r="N59" s="18">
        <v>2.2</v>
      </c>
      <c r="O59" s="18">
        <f>P59+R59</f>
        <v>45.7</v>
      </c>
      <c r="P59" s="18">
        <v>43.5</v>
      </c>
      <c r="Q59" s="18"/>
      <c r="R59" s="18">
        <v>2.2</v>
      </c>
      <c r="S59" s="18">
        <v>30</v>
      </c>
      <c r="T59" s="18">
        <v>32</v>
      </c>
      <c r="U59" s="46"/>
    </row>
    <row r="60" spans="1:21" s="47" customFormat="1" ht="13.5" customHeight="1">
      <c r="A60" s="75"/>
      <c r="B60" s="77"/>
      <c r="C60" s="79"/>
      <c r="D60" s="123"/>
      <c r="E60" s="73"/>
      <c r="F60" s="62" t="s">
        <v>62</v>
      </c>
      <c r="G60" s="16">
        <f>SUM(G57:G59)</f>
        <v>478.3</v>
      </c>
      <c r="H60" s="16">
        <f>SUM(H57:H59)</f>
        <v>468.30000000000007</v>
      </c>
      <c r="I60" s="16">
        <f>SUM(I57:I59)</f>
        <v>166.4</v>
      </c>
      <c r="J60" s="16">
        <f>SUM(J57:J59)</f>
        <v>10</v>
      </c>
      <c r="K60" s="18">
        <f aca="true" t="shared" si="22" ref="K60:T60">SUM(K57:K59)</f>
        <v>499.5</v>
      </c>
      <c r="L60" s="18">
        <f t="shared" si="22"/>
        <v>497.3</v>
      </c>
      <c r="M60" s="18">
        <f t="shared" si="22"/>
        <v>172.5</v>
      </c>
      <c r="N60" s="18">
        <f t="shared" si="22"/>
        <v>2.2</v>
      </c>
      <c r="O60" s="18">
        <f t="shared" si="22"/>
        <v>499.5</v>
      </c>
      <c r="P60" s="18">
        <f t="shared" si="22"/>
        <v>497.3</v>
      </c>
      <c r="Q60" s="18">
        <f t="shared" si="22"/>
        <v>172.5</v>
      </c>
      <c r="R60" s="18">
        <f t="shared" si="22"/>
        <v>2.2</v>
      </c>
      <c r="S60" s="18">
        <f t="shared" si="22"/>
        <v>410</v>
      </c>
      <c r="T60" s="18">
        <f t="shared" si="22"/>
        <v>422</v>
      </c>
      <c r="U60" s="46"/>
    </row>
    <row r="61" spans="1:21" s="10" customFormat="1" ht="18" customHeight="1" thickBot="1">
      <c r="A61" s="23" t="s">
        <v>11</v>
      </c>
      <c r="B61" s="24" t="s">
        <v>11</v>
      </c>
      <c r="C61" s="145" t="s">
        <v>63</v>
      </c>
      <c r="D61" s="146"/>
      <c r="E61" s="146"/>
      <c r="F61" s="147"/>
      <c r="G61" s="25">
        <f>G15+G24+G28+G31+G35+G38+G41+G44+G18+G21+G56+G60+G47+G50+G53</f>
        <v>3128.9</v>
      </c>
      <c r="H61" s="25">
        <f aca="true" t="shared" si="23" ref="H61:T61">H15+H24+H28+H31+H35+H38+H41+H44+H18+H21+H56+H60+H47+H50+H53</f>
        <v>2861.7000000000003</v>
      </c>
      <c r="I61" s="25">
        <f t="shared" si="23"/>
        <v>1558.6000000000001</v>
      </c>
      <c r="J61" s="25">
        <f t="shared" si="23"/>
        <v>267.2</v>
      </c>
      <c r="K61" s="70">
        <f t="shared" si="23"/>
        <v>3140.7</v>
      </c>
      <c r="L61" s="70">
        <f t="shared" si="23"/>
        <v>3130.7000000000003</v>
      </c>
      <c r="M61" s="70">
        <f t="shared" si="23"/>
        <v>1630.8999999999999</v>
      </c>
      <c r="N61" s="70">
        <f t="shared" si="23"/>
        <v>10</v>
      </c>
      <c r="O61" s="70">
        <f t="shared" si="23"/>
        <v>3140.7</v>
      </c>
      <c r="P61" s="70">
        <f t="shared" si="23"/>
        <v>3130.7000000000003</v>
      </c>
      <c r="Q61" s="70">
        <f t="shared" si="23"/>
        <v>1630.8999999999999</v>
      </c>
      <c r="R61" s="70">
        <f t="shared" si="23"/>
        <v>10</v>
      </c>
      <c r="S61" s="25">
        <f t="shared" si="23"/>
        <v>3180.5</v>
      </c>
      <c r="T61" s="25">
        <f t="shared" si="23"/>
        <v>3265.5</v>
      </c>
      <c r="U61" s="9"/>
    </row>
    <row r="62" spans="1:21" ht="16.5" customHeight="1" thickBot="1">
      <c r="A62" s="26" t="s">
        <v>11</v>
      </c>
      <c r="B62" s="64" t="s">
        <v>16</v>
      </c>
      <c r="C62" s="124" t="s">
        <v>39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5"/>
      <c r="U62" s="31"/>
    </row>
    <row r="63" spans="1:21" ht="13.5" customHeight="1">
      <c r="A63" s="74" t="s">
        <v>11</v>
      </c>
      <c r="B63" s="76" t="s">
        <v>16</v>
      </c>
      <c r="C63" s="78" t="s">
        <v>11</v>
      </c>
      <c r="D63" s="126" t="s">
        <v>30</v>
      </c>
      <c r="E63" s="72">
        <v>188747184</v>
      </c>
      <c r="F63" s="65" t="s">
        <v>40</v>
      </c>
      <c r="G63" s="66">
        <f>H63+J63</f>
        <v>58.3</v>
      </c>
      <c r="H63" s="66">
        <v>58.3</v>
      </c>
      <c r="I63" s="66">
        <v>40.4</v>
      </c>
      <c r="J63" s="66"/>
      <c r="K63" s="66">
        <f>L63+N63</f>
        <v>64.7</v>
      </c>
      <c r="L63" s="66">
        <v>64.7</v>
      </c>
      <c r="M63" s="66">
        <v>43.1</v>
      </c>
      <c r="N63" s="66"/>
      <c r="O63" s="66">
        <f>P63+R63</f>
        <v>64.7</v>
      </c>
      <c r="P63" s="66">
        <v>64.7</v>
      </c>
      <c r="Q63" s="66">
        <v>43.1</v>
      </c>
      <c r="R63" s="66"/>
      <c r="S63" s="66">
        <v>68</v>
      </c>
      <c r="T63" s="67">
        <v>70</v>
      </c>
      <c r="U63" s="2"/>
    </row>
    <row r="64" spans="1:21" ht="12" customHeight="1">
      <c r="A64" s="75"/>
      <c r="B64" s="77"/>
      <c r="C64" s="79"/>
      <c r="D64" s="127"/>
      <c r="E64" s="72"/>
      <c r="F64" s="6" t="s">
        <v>15</v>
      </c>
      <c r="G64" s="7">
        <f>H64+J64</f>
        <v>0</v>
      </c>
      <c r="H64" s="7"/>
      <c r="I64" s="7"/>
      <c r="J64" s="7"/>
      <c r="K64" s="7">
        <f aca="true" t="shared" si="24" ref="K64:K91">L64+N64</f>
        <v>0</v>
      </c>
      <c r="L64" s="7"/>
      <c r="M64" s="7"/>
      <c r="N64" s="7"/>
      <c r="O64" s="7">
        <f>P64+R64</f>
        <v>0</v>
      </c>
      <c r="P64" s="7"/>
      <c r="Q64" s="7"/>
      <c r="R64" s="7"/>
      <c r="S64" s="7"/>
      <c r="T64" s="27"/>
      <c r="U64" s="2"/>
    </row>
    <row r="65" spans="1:21" s="10" customFormat="1" ht="14.25" customHeight="1">
      <c r="A65" s="75"/>
      <c r="B65" s="77"/>
      <c r="C65" s="79"/>
      <c r="D65" s="127"/>
      <c r="E65" s="73"/>
      <c r="F65" s="8" t="s">
        <v>62</v>
      </c>
      <c r="G65" s="11">
        <f aca="true" t="shared" si="25" ref="G65:N65">SUM(G63:G64)</f>
        <v>58.3</v>
      </c>
      <c r="H65" s="11">
        <f t="shared" si="25"/>
        <v>58.3</v>
      </c>
      <c r="I65" s="11">
        <f t="shared" si="25"/>
        <v>40.4</v>
      </c>
      <c r="J65" s="11">
        <f t="shared" si="25"/>
        <v>0</v>
      </c>
      <c r="K65" s="11">
        <f t="shared" si="25"/>
        <v>64.7</v>
      </c>
      <c r="L65" s="11">
        <f t="shared" si="25"/>
        <v>64.7</v>
      </c>
      <c r="M65" s="11">
        <f t="shared" si="25"/>
        <v>43.1</v>
      </c>
      <c r="N65" s="11">
        <f t="shared" si="25"/>
        <v>0</v>
      </c>
      <c r="O65" s="11">
        <f aca="true" t="shared" si="26" ref="O65:T65">SUM(O63:O64)</f>
        <v>64.7</v>
      </c>
      <c r="P65" s="11">
        <f t="shared" si="26"/>
        <v>64.7</v>
      </c>
      <c r="Q65" s="11">
        <f t="shared" si="26"/>
        <v>43.1</v>
      </c>
      <c r="R65" s="11">
        <f t="shared" si="26"/>
        <v>0</v>
      </c>
      <c r="S65" s="11">
        <f t="shared" si="26"/>
        <v>68</v>
      </c>
      <c r="T65" s="11">
        <f t="shared" si="26"/>
        <v>70</v>
      </c>
      <c r="U65" s="9"/>
    </row>
    <row r="66" spans="1:21" ht="13.5" customHeight="1">
      <c r="A66" s="75" t="s">
        <v>11</v>
      </c>
      <c r="B66" s="77" t="s">
        <v>16</v>
      </c>
      <c r="C66" s="79" t="s">
        <v>16</v>
      </c>
      <c r="D66" s="127" t="s">
        <v>41</v>
      </c>
      <c r="E66" s="71">
        <v>188747184</v>
      </c>
      <c r="F66" s="6" t="s">
        <v>40</v>
      </c>
      <c r="G66" s="11">
        <f>H66+J66</f>
        <v>0.5</v>
      </c>
      <c r="H66" s="11">
        <v>0.5</v>
      </c>
      <c r="I66" s="11">
        <v>0.4</v>
      </c>
      <c r="J66" s="11"/>
      <c r="K66" s="11">
        <f t="shared" si="24"/>
        <v>0.5</v>
      </c>
      <c r="L66" s="11">
        <v>0.5</v>
      </c>
      <c r="M66" s="11">
        <v>0.3</v>
      </c>
      <c r="N66" s="11"/>
      <c r="O66" s="11">
        <f>P66+R66</f>
        <v>0.5</v>
      </c>
      <c r="P66" s="11">
        <v>0.5</v>
      </c>
      <c r="Q66" s="11">
        <v>0.3</v>
      </c>
      <c r="R66" s="11"/>
      <c r="S66" s="11">
        <v>0.6</v>
      </c>
      <c r="T66" s="18">
        <v>0.6</v>
      </c>
      <c r="U66" s="2"/>
    </row>
    <row r="67" spans="1:21" ht="12.75" customHeight="1">
      <c r="A67" s="75"/>
      <c r="B67" s="77"/>
      <c r="C67" s="79"/>
      <c r="D67" s="127"/>
      <c r="E67" s="72"/>
      <c r="F67" s="6" t="s">
        <v>15</v>
      </c>
      <c r="G67" s="11">
        <f>H67+J67</f>
        <v>0</v>
      </c>
      <c r="H67" s="11"/>
      <c r="I67" s="11"/>
      <c r="J67" s="11"/>
      <c r="K67" s="11">
        <f t="shared" si="24"/>
        <v>0</v>
      </c>
      <c r="L67" s="11"/>
      <c r="M67" s="11"/>
      <c r="N67" s="11"/>
      <c r="O67" s="11">
        <f>P67+R67</f>
        <v>0</v>
      </c>
      <c r="P67" s="11"/>
      <c r="Q67" s="11"/>
      <c r="R67" s="11"/>
      <c r="S67" s="11"/>
      <c r="T67" s="18"/>
      <c r="U67" s="2"/>
    </row>
    <row r="68" spans="1:21" s="10" customFormat="1" ht="13.5" customHeight="1">
      <c r="A68" s="75"/>
      <c r="B68" s="77"/>
      <c r="C68" s="79"/>
      <c r="D68" s="127"/>
      <c r="E68" s="73"/>
      <c r="F68" s="8" t="s">
        <v>62</v>
      </c>
      <c r="G68" s="11">
        <f aca="true" t="shared" si="27" ref="G68:N68">SUM(G66:G67)</f>
        <v>0.5</v>
      </c>
      <c r="H68" s="11">
        <f t="shared" si="27"/>
        <v>0.5</v>
      </c>
      <c r="I68" s="11">
        <f t="shared" si="27"/>
        <v>0.4</v>
      </c>
      <c r="J68" s="11">
        <f t="shared" si="27"/>
        <v>0</v>
      </c>
      <c r="K68" s="11">
        <f t="shared" si="27"/>
        <v>0.5</v>
      </c>
      <c r="L68" s="11">
        <f t="shared" si="27"/>
        <v>0.5</v>
      </c>
      <c r="M68" s="11">
        <f t="shared" si="27"/>
        <v>0.3</v>
      </c>
      <c r="N68" s="11">
        <f t="shared" si="27"/>
        <v>0</v>
      </c>
      <c r="O68" s="11">
        <f aca="true" t="shared" si="28" ref="O68:T68">SUM(O66:O67)</f>
        <v>0.5</v>
      </c>
      <c r="P68" s="11">
        <f t="shared" si="28"/>
        <v>0.5</v>
      </c>
      <c r="Q68" s="11">
        <f t="shared" si="28"/>
        <v>0.3</v>
      </c>
      <c r="R68" s="11">
        <f t="shared" si="28"/>
        <v>0</v>
      </c>
      <c r="S68" s="11">
        <f t="shared" si="28"/>
        <v>0.6</v>
      </c>
      <c r="T68" s="11">
        <f t="shared" si="28"/>
        <v>0.6</v>
      </c>
      <c r="U68" s="9"/>
    </row>
    <row r="69" spans="1:21" ht="13.5" customHeight="1">
      <c r="A69" s="75" t="s">
        <v>11</v>
      </c>
      <c r="B69" s="77" t="s">
        <v>16</v>
      </c>
      <c r="C69" s="79" t="s">
        <v>17</v>
      </c>
      <c r="D69" s="128" t="s">
        <v>42</v>
      </c>
      <c r="E69" s="71">
        <v>188747184</v>
      </c>
      <c r="F69" s="6" t="s">
        <v>40</v>
      </c>
      <c r="G69" s="18">
        <f>H69+J69</f>
        <v>2</v>
      </c>
      <c r="H69" s="18">
        <v>2</v>
      </c>
      <c r="I69" s="18">
        <v>1.5</v>
      </c>
      <c r="J69" s="18"/>
      <c r="K69" s="18">
        <f t="shared" si="24"/>
        <v>2</v>
      </c>
      <c r="L69" s="18">
        <v>2</v>
      </c>
      <c r="M69" s="18">
        <v>1.5</v>
      </c>
      <c r="N69" s="18"/>
      <c r="O69" s="18">
        <f>P69+R69</f>
        <v>2</v>
      </c>
      <c r="P69" s="18">
        <v>2</v>
      </c>
      <c r="Q69" s="18">
        <v>1.5</v>
      </c>
      <c r="R69" s="18"/>
      <c r="S69" s="16">
        <v>2.2</v>
      </c>
      <c r="T69" s="28">
        <v>2.4</v>
      </c>
      <c r="U69" s="2"/>
    </row>
    <row r="70" spans="1:21" ht="10.5" customHeight="1">
      <c r="A70" s="75"/>
      <c r="B70" s="77"/>
      <c r="C70" s="79"/>
      <c r="D70" s="127"/>
      <c r="E70" s="72"/>
      <c r="F70" s="6" t="s">
        <v>15</v>
      </c>
      <c r="G70" s="18">
        <f>H70+J70</f>
        <v>0</v>
      </c>
      <c r="H70" s="18"/>
      <c r="I70" s="18"/>
      <c r="J70" s="18"/>
      <c r="K70" s="18">
        <f t="shared" si="24"/>
        <v>0</v>
      </c>
      <c r="L70" s="18"/>
      <c r="M70" s="18"/>
      <c r="N70" s="18"/>
      <c r="O70" s="18">
        <f>P70+R70</f>
        <v>0</v>
      </c>
      <c r="P70" s="18"/>
      <c r="Q70" s="18"/>
      <c r="R70" s="18"/>
      <c r="S70" s="16"/>
      <c r="T70" s="28"/>
      <c r="U70" s="2"/>
    </row>
    <row r="71" spans="1:21" s="10" customFormat="1" ht="12.75" customHeight="1">
      <c r="A71" s="75"/>
      <c r="B71" s="77"/>
      <c r="C71" s="79"/>
      <c r="D71" s="127"/>
      <c r="E71" s="73"/>
      <c r="F71" s="8" t="s">
        <v>62</v>
      </c>
      <c r="G71" s="18">
        <f aca="true" t="shared" si="29" ref="G71:N71">SUM(G69:G70)</f>
        <v>2</v>
      </c>
      <c r="H71" s="18">
        <f t="shared" si="29"/>
        <v>2</v>
      </c>
      <c r="I71" s="18">
        <f t="shared" si="29"/>
        <v>1.5</v>
      </c>
      <c r="J71" s="18">
        <f t="shared" si="29"/>
        <v>0</v>
      </c>
      <c r="K71" s="18">
        <f t="shared" si="29"/>
        <v>2</v>
      </c>
      <c r="L71" s="18">
        <f t="shared" si="29"/>
        <v>2</v>
      </c>
      <c r="M71" s="18">
        <f t="shared" si="29"/>
        <v>1.5</v>
      </c>
      <c r="N71" s="18">
        <f t="shared" si="29"/>
        <v>0</v>
      </c>
      <c r="O71" s="18">
        <f aca="true" t="shared" si="30" ref="O71:T71">SUM(O69:O70)</f>
        <v>2</v>
      </c>
      <c r="P71" s="18">
        <f t="shared" si="30"/>
        <v>2</v>
      </c>
      <c r="Q71" s="18">
        <f t="shared" si="30"/>
        <v>1.5</v>
      </c>
      <c r="R71" s="18">
        <f t="shared" si="30"/>
        <v>0</v>
      </c>
      <c r="S71" s="16">
        <f t="shared" si="30"/>
        <v>2.2</v>
      </c>
      <c r="T71" s="16">
        <f t="shared" si="30"/>
        <v>2.4</v>
      </c>
      <c r="U71" s="9"/>
    </row>
    <row r="72" spans="1:21" ht="12.75" customHeight="1">
      <c r="A72" s="129" t="s">
        <v>11</v>
      </c>
      <c r="B72" s="131" t="s">
        <v>16</v>
      </c>
      <c r="C72" s="133" t="s">
        <v>19</v>
      </c>
      <c r="D72" s="135" t="s">
        <v>43</v>
      </c>
      <c r="E72" s="71">
        <v>188747184</v>
      </c>
      <c r="F72" s="6" t="s">
        <v>40</v>
      </c>
      <c r="G72" s="18">
        <f>H72+J72</f>
        <v>45.7</v>
      </c>
      <c r="H72" s="18">
        <v>45.7</v>
      </c>
      <c r="I72" s="18">
        <v>32.1</v>
      </c>
      <c r="J72" s="18"/>
      <c r="K72" s="18">
        <f t="shared" si="24"/>
        <v>50.4</v>
      </c>
      <c r="L72" s="18">
        <v>50.4</v>
      </c>
      <c r="M72" s="18">
        <v>34.5</v>
      </c>
      <c r="N72" s="18"/>
      <c r="O72" s="18">
        <f>P72+R72</f>
        <v>50.4</v>
      </c>
      <c r="P72" s="18">
        <v>50.4</v>
      </c>
      <c r="Q72" s="18">
        <v>34.5</v>
      </c>
      <c r="R72" s="18"/>
      <c r="S72" s="16">
        <v>52</v>
      </c>
      <c r="T72" s="28">
        <v>55</v>
      </c>
      <c r="U72" s="2"/>
    </row>
    <row r="73" spans="1:21" ht="11.25" customHeight="1">
      <c r="A73" s="130"/>
      <c r="B73" s="132"/>
      <c r="C73" s="134"/>
      <c r="D73" s="136"/>
      <c r="E73" s="72"/>
      <c r="F73" s="53" t="s">
        <v>14</v>
      </c>
      <c r="G73" s="18">
        <f>H73+J73</f>
        <v>0</v>
      </c>
      <c r="H73" s="18"/>
      <c r="I73" s="18"/>
      <c r="J73" s="18"/>
      <c r="K73" s="18">
        <f t="shared" si="24"/>
        <v>0</v>
      </c>
      <c r="L73" s="18"/>
      <c r="M73" s="18"/>
      <c r="N73" s="18"/>
      <c r="O73" s="18">
        <f>P73+R73</f>
        <v>0</v>
      </c>
      <c r="P73" s="18"/>
      <c r="Q73" s="18"/>
      <c r="R73" s="18"/>
      <c r="S73" s="16"/>
      <c r="T73" s="28"/>
      <c r="U73" s="2"/>
    </row>
    <row r="74" spans="1:21" ht="14.25" customHeight="1">
      <c r="A74" s="74"/>
      <c r="B74" s="76"/>
      <c r="C74" s="78"/>
      <c r="D74" s="126"/>
      <c r="E74" s="73"/>
      <c r="F74" s="8" t="s">
        <v>62</v>
      </c>
      <c r="G74" s="18">
        <f aca="true" t="shared" si="31" ref="G74:N74">SUM(G72:G73)</f>
        <v>45.7</v>
      </c>
      <c r="H74" s="18">
        <f t="shared" si="31"/>
        <v>45.7</v>
      </c>
      <c r="I74" s="18">
        <f t="shared" si="31"/>
        <v>32.1</v>
      </c>
      <c r="J74" s="18">
        <f t="shared" si="31"/>
        <v>0</v>
      </c>
      <c r="K74" s="18">
        <f t="shared" si="31"/>
        <v>50.4</v>
      </c>
      <c r="L74" s="18">
        <f t="shared" si="31"/>
        <v>50.4</v>
      </c>
      <c r="M74" s="18">
        <f t="shared" si="31"/>
        <v>34.5</v>
      </c>
      <c r="N74" s="18">
        <f t="shared" si="31"/>
        <v>0</v>
      </c>
      <c r="O74" s="18">
        <f aca="true" t="shared" si="32" ref="O74:T74">SUM(O72:O73)</f>
        <v>50.4</v>
      </c>
      <c r="P74" s="18">
        <f t="shared" si="32"/>
        <v>50.4</v>
      </c>
      <c r="Q74" s="18">
        <f t="shared" si="32"/>
        <v>34.5</v>
      </c>
      <c r="R74" s="18">
        <f t="shared" si="32"/>
        <v>0</v>
      </c>
      <c r="S74" s="18">
        <f t="shared" si="32"/>
        <v>52</v>
      </c>
      <c r="T74" s="18">
        <f t="shared" si="32"/>
        <v>55</v>
      </c>
      <c r="U74" s="2"/>
    </row>
    <row r="75" spans="1:21" ht="15" customHeight="1">
      <c r="A75" s="75" t="s">
        <v>11</v>
      </c>
      <c r="B75" s="77" t="s">
        <v>16</v>
      </c>
      <c r="C75" s="79" t="s">
        <v>20</v>
      </c>
      <c r="D75" s="126" t="s">
        <v>47</v>
      </c>
      <c r="E75" s="71">
        <v>188747184</v>
      </c>
      <c r="F75" s="6" t="s">
        <v>40</v>
      </c>
      <c r="G75" s="18">
        <f>H75+J75</f>
        <v>6.2</v>
      </c>
      <c r="H75" s="18">
        <v>6.2</v>
      </c>
      <c r="I75" s="18">
        <v>4.7</v>
      </c>
      <c r="J75" s="18"/>
      <c r="K75" s="18">
        <f t="shared" si="24"/>
        <v>0.8</v>
      </c>
      <c r="L75" s="18">
        <v>0.8</v>
      </c>
      <c r="M75" s="18">
        <v>0.6</v>
      </c>
      <c r="N75" s="18"/>
      <c r="O75" s="18">
        <f>P75+R75</f>
        <v>0.8</v>
      </c>
      <c r="P75" s="18">
        <v>0.8</v>
      </c>
      <c r="Q75" s="18">
        <v>0.6</v>
      </c>
      <c r="R75" s="18"/>
      <c r="S75" s="16">
        <v>1</v>
      </c>
      <c r="T75" s="16">
        <v>1.5</v>
      </c>
      <c r="U75" s="2"/>
    </row>
    <row r="76" spans="1:21" ht="11.25" customHeight="1">
      <c r="A76" s="75"/>
      <c r="B76" s="77"/>
      <c r="C76" s="79"/>
      <c r="D76" s="127"/>
      <c r="E76" s="72"/>
      <c r="F76" s="6" t="s">
        <v>15</v>
      </c>
      <c r="G76" s="18">
        <f>H76+J76</f>
        <v>0</v>
      </c>
      <c r="H76" s="18"/>
      <c r="I76" s="18"/>
      <c r="J76" s="18"/>
      <c r="K76" s="18">
        <f t="shared" si="24"/>
        <v>0</v>
      </c>
      <c r="L76" s="18"/>
      <c r="M76" s="18"/>
      <c r="N76" s="18"/>
      <c r="O76" s="18">
        <f>P76+R76</f>
        <v>0</v>
      </c>
      <c r="P76" s="18"/>
      <c r="Q76" s="18"/>
      <c r="R76" s="18"/>
      <c r="S76" s="16"/>
      <c r="T76" s="28"/>
      <c r="U76" s="2"/>
    </row>
    <row r="77" spans="1:21" ht="13.5" customHeight="1">
      <c r="A77" s="75"/>
      <c r="B77" s="77"/>
      <c r="C77" s="79"/>
      <c r="D77" s="127"/>
      <c r="E77" s="73"/>
      <c r="F77" s="8" t="s">
        <v>62</v>
      </c>
      <c r="G77" s="18">
        <f aca="true" t="shared" si="33" ref="G77:N77">SUM(G75:G76)</f>
        <v>6.2</v>
      </c>
      <c r="H77" s="18">
        <f t="shared" si="33"/>
        <v>6.2</v>
      </c>
      <c r="I77" s="18">
        <f t="shared" si="33"/>
        <v>4.7</v>
      </c>
      <c r="J77" s="18">
        <f t="shared" si="33"/>
        <v>0</v>
      </c>
      <c r="K77" s="18">
        <f t="shared" si="33"/>
        <v>0.8</v>
      </c>
      <c r="L77" s="18">
        <f t="shared" si="33"/>
        <v>0.8</v>
      </c>
      <c r="M77" s="18">
        <f t="shared" si="33"/>
        <v>0.6</v>
      </c>
      <c r="N77" s="18">
        <f t="shared" si="33"/>
        <v>0</v>
      </c>
      <c r="O77" s="18">
        <f aca="true" t="shared" si="34" ref="O77:T77">SUM(O75:O76)</f>
        <v>0.8</v>
      </c>
      <c r="P77" s="18">
        <f t="shared" si="34"/>
        <v>0.8</v>
      </c>
      <c r="Q77" s="18">
        <f t="shared" si="34"/>
        <v>0.6</v>
      </c>
      <c r="R77" s="18">
        <f t="shared" si="34"/>
        <v>0</v>
      </c>
      <c r="S77" s="18">
        <f t="shared" si="34"/>
        <v>1</v>
      </c>
      <c r="T77" s="18">
        <f t="shared" si="34"/>
        <v>1.5</v>
      </c>
      <c r="U77" s="31"/>
    </row>
    <row r="78" spans="1:21" ht="15.75" customHeight="1">
      <c r="A78" s="75" t="s">
        <v>11</v>
      </c>
      <c r="B78" s="77" t="s">
        <v>16</v>
      </c>
      <c r="C78" s="79" t="s">
        <v>22</v>
      </c>
      <c r="D78" s="128" t="s">
        <v>28</v>
      </c>
      <c r="E78" s="71">
        <v>188747184</v>
      </c>
      <c r="F78" s="6" t="s">
        <v>40</v>
      </c>
      <c r="G78" s="18">
        <f>H78+J78</f>
        <v>26.5</v>
      </c>
      <c r="H78" s="18">
        <v>26.5</v>
      </c>
      <c r="I78" s="18">
        <v>20.2</v>
      </c>
      <c r="J78" s="18"/>
      <c r="K78" s="18">
        <f t="shared" si="24"/>
        <v>26.5</v>
      </c>
      <c r="L78" s="18">
        <v>26.5</v>
      </c>
      <c r="M78" s="18">
        <v>20.2</v>
      </c>
      <c r="N78" s="18"/>
      <c r="O78" s="18">
        <f>P78+R78</f>
        <v>26.5</v>
      </c>
      <c r="P78" s="18">
        <v>26.5</v>
      </c>
      <c r="Q78" s="18">
        <v>20.2</v>
      </c>
      <c r="R78" s="18"/>
      <c r="S78" s="16">
        <v>28</v>
      </c>
      <c r="T78" s="16">
        <v>30</v>
      </c>
      <c r="U78" s="2"/>
    </row>
    <row r="79" spans="1:21" ht="13.5" customHeight="1">
      <c r="A79" s="75"/>
      <c r="B79" s="77"/>
      <c r="C79" s="79"/>
      <c r="D79" s="128"/>
      <c r="E79" s="72"/>
      <c r="F79" s="6" t="s">
        <v>15</v>
      </c>
      <c r="G79" s="18">
        <f>H79+J79</f>
        <v>0</v>
      </c>
      <c r="H79" s="18"/>
      <c r="I79" s="18"/>
      <c r="J79" s="18"/>
      <c r="K79" s="18">
        <f t="shared" si="24"/>
        <v>0</v>
      </c>
      <c r="L79" s="18"/>
      <c r="M79" s="18"/>
      <c r="N79" s="18"/>
      <c r="O79" s="18">
        <f>P79+R79</f>
        <v>0</v>
      </c>
      <c r="P79" s="18"/>
      <c r="Q79" s="18"/>
      <c r="R79" s="18"/>
      <c r="S79" s="16"/>
      <c r="T79" s="28"/>
      <c r="U79" s="2"/>
    </row>
    <row r="80" spans="1:21" ht="12" customHeight="1">
      <c r="A80" s="75"/>
      <c r="B80" s="77"/>
      <c r="C80" s="79"/>
      <c r="D80" s="128"/>
      <c r="E80" s="73"/>
      <c r="F80" s="8" t="s">
        <v>62</v>
      </c>
      <c r="G80" s="18">
        <f aca="true" t="shared" si="35" ref="G80:N80">SUM(G78:G79)</f>
        <v>26.5</v>
      </c>
      <c r="H80" s="18">
        <f t="shared" si="35"/>
        <v>26.5</v>
      </c>
      <c r="I80" s="18">
        <f t="shared" si="35"/>
        <v>20.2</v>
      </c>
      <c r="J80" s="18">
        <f t="shared" si="35"/>
        <v>0</v>
      </c>
      <c r="K80" s="18">
        <f t="shared" si="35"/>
        <v>26.5</v>
      </c>
      <c r="L80" s="18">
        <f t="shared" si="35"/>
        <v>26.5</v>
      </c>
      <c r="M80" s="18">
        <f t="shared" si="35"/>
        <v>20.2</v>
      </c>
      <c r="N80" s="18">
        <f t="shared" si="35"/>
        <v>0</v>
      </c>
      <c r="O80" s="18">
        <f aca="true" t="shared" si="36" ref="O80:T80">SUM(O78:O79)</f>
        <v>26.5</v>
      </c>
      <c r="P80" s="18">
        <f t="shared" si="36"/>
        <v>26.5</v>
      </c>
      <c r="Q80" s="18">
        <f t="shared" si="36"/>
        <v>20.2</v>
      </c>
      <c r="R80" s="18">
        <f t="shared" si="36"/>
        <v>0</v>
      </c>
      <c r="S80" s="18">
        <f t="shared" si="36"/>
        <v>28</v>
      </c>
      <c r="T80" s="18">
        <f t="shared" si="36"/>
        <v>30</v>
      </c>
      <c r="U80" s="2"/>
    </row>
    <row r="81" spans="1:21" ht="15.75" customHeight="1">
      <c r="A81" s="75" t="s">
        <v>11</v>
      </c>
      <c r="B81" s="77" t="s">
        <v>16</v>
      </c>
      <c r="C81" s="79" t="s">
        <v>24</v>
      </c>
      <c r="D81" s="127" t="s">
        <v>32</v>
      </c>
      <c r="E81" s="71">
        <v>188747184</v>
      </c>
      <c r="F81" s="6" t="s">
        <v>40</v>
      </c>
      <c r="G81" s="18">
        <f>H81+J81</f>
        <v>19.1</v>
      </c>
      <c r="H81" s="18">
        <v>19.1</v>
      </c>
      <c r="I81" s="18">
        <v>12.4</v>
      </c>
      <c r="J81" s="18"/>
      <c r="K81" s="18">
        <f t="shared" si="24"/>
        <v>22.2</v>
      </c>
      <c r="L81" s="18">
        <v>22.2</v>
      </c>
      <c r="M81" s="18">
        <v>13.9</v>
      </c>
      <c r="N81" s="18"/>
      <c r="O81" s="18">
        <f>P81+R81</f>
        <v>22.2</v>
      </c>
      <c r="P81" s="18">
        <v>22.2</v>
      </c>
      <c r="Q81" s="18">
        <v>13.9</v>
      </c>
      <c r="R81" s="18"/>
      <c r="S81" s="16">
        <v>23</v>
      </c>
      <c r="T81" s="28">
        <v>25</v>
      </c>
      <c r="U81" s="2"/>
    </row>
    <row r="82" spans="1:21" ht="14.25" customHeight="1">
      <c r="A82" s="75"/>
      <c r="B82" s="77"/>
      <c r="C82" s="79"/>
      <c r="D82" s="127"/>
      <c r="E82" s="72"/>
      <c r="F82" s="6" t="s">
        <v>14</v>
      </c>
      <c r="G82" s="18">
        <f>H82+J82</f>
        <v>0.4</v>
      </c>
      <c r="H82" s="18">
        <v>0.4</v>
      </c>
      <c r="I82" s="18">
        <v>0.3</v>
      </c>
      <c r="J82" s="18"/>
      <c r="K82" s="18">
        <f t="shared" si="24"/>
        <v>0</v>
      </c>
      <c r="L82" s="18"/>
      <c r="M82" s="18"/>
      <c r="N82" s="18"/>
      <c r="O82" s="18">
        <f>P82+R82</f>
        <v>0</v>
      </c>
      <c r="P82" s="18"/>
      <c r="Q82" s="18"/>
      <c r="R82" s="18"/>
      <c r="S82" s="19"/>
      <c r="T82" s="22"/>
      <c r="U82" s="2"/>
    </row>
    <row r="83" spans="1:21" ht="12.75" customHeight="1">
      <c r="A83" s="75"/>
      <c r="B83" s="77"/>
      <c r="C83" s="79"/>
      <c r="D83" s="127"/>
      <c r="E83" s="73"/>
      <c r="F83" s="8" t="s">
        <v>62</v>
      </c>
      <c r="G83" s="18">
        <f aca="true" t="shared" si="37" ref="G83:N83">SUM(G81:G82)</f>
        <v>19.5</v>
      </c>
      <c r="H83" s="18">
        <f t="shared" si="37"/>
        <v>19.5</v>
      </c>
      <c r="I83" s="18">
        <f t="shared" si="37"/>
        <v>12.700000000000001</v>
      </c>
      <c r="J83" s="18">
        <f t="shared" si="37"/>
        <v>0</v>
      </c>
      <c r="K83" s="18">
        <f t="shared" si="37"/>
        <v>22.2</v>
      </c>
      <c r="L83" s="18">
        <f t="shared" si="37"/>
        <v>22.2</v>
      </c>
      <c r="M83" s="18">
        <f t="shared" si="37"/>
        <v>13.9</v>
      </c>
      <c r="N83" s="18">
        <f t="shared" si="37"/>
        <v>0</v>
      </c>
      <c r="O83" s="18">
        <f aca="true" t="shared" si="38" ref="O83:T83">SUM(O81:O82)</f>
        <v>22.2</v>
      </c>
      <c r="P83" s="18">
        <f t="shared" si="38"/>
        <v>22.2</v>
      </c>
      <c r="Q83" s="18">
        <f t="shared" si="38"/>
        <v>13.9</v>
      </c>
      <c r="R83" s="18">
        <f t="shared" si="38"/>
        <v>0</v>
      </c>
      <c r="S83" s="18">
        <f t="shared" si="38"/>
        <v>23</v>
      </c>
      <c r="T83" s="18">
        <f t="shared" si="38"/>
        <v>25</v>
      </c>
      <c r="U83" s="2"/>
    </row>
    <row r="84" spans="1:21" ht="15.75" customHeight="1">
      <c r="A84" s="75" t="s">
        <v>11</v>
      </c>
      <c r="B84" s="77" t="s">
        <v>16</v>
      </c>
      <c r="C84" s="79" t="s">
        <v>25</v>
      </c>
      <c r="D84" s="127" t="s">
        <v>58</v>
      </c>
      <c r="E84" s="71">
        <v>188747184</v>
      </c>
      <c r="F84" s="6" t="s">
        <v>44</v>
      </c>
      <c r="G84" s="18">
        <f>H84+J84</f>
        <v>9.6</v>
      </c>
      <c r="H84" s="18">
        <v>9.6</v>
      </c>
      <c r="I84" s="18">
        <v>6.6</v>
      </c>
      <c r="J84" s="18"/>
      <c r="K84" s="18">
        <f t="shared" si="24"/>
        <v>10.9</v>
      </c>
      <c r="L84" s="18">
        <v>10.9</v>
      </c>
      <c r="M84" s="18">
        <v>7.4</v>
      </c>
      <c r="N84" s="18"/>
      <c r="O84" s="18">
        <f>P84+R84</f>
        <v>10.9</v>
      </c>
      <c r="P84" s="18">
        <v>10.9</v>
      </c>
      <c r="Q84" s="18">
        <v>7.4</v>
      </c>
      <c r="R84" s="18"/>
      <c r="S84" s="16">
        <v>12</v>
      </c>
      <c r="T84" s="16">
        <v>15</v>
      </c>
      <c r="U84" s="2"/>
    </row>
    <row r="85" spans="1:21" ht="12.75" customHeight="1">
      <c r="A85" s="75"/>
      <c r="B85" s="77"/>
      <c r="C85" s="79"/>
      <c r="D85" s="127"/>
      <c r="E85" s="72"/>
      <c r="F85" s="53" t="s">
        <v>14</v>
      </c>
      <c r="G85" s="18">
        <f>H85+J85</f>
        <v>0</v>
      </c>
      <c r="H85" s="18"/>
      <c r="I85" s="18"/>
      <c r="J85" s="18"/>
      <c r="K85" s="18">
        <f t="shared" si="24"/>
        <v>0</v>
      </c>
      <c r="L85" s="18"/>
      <c r="M85" s="18"/>
      <c r="N85" s="18"/>
      <c r="O85" s="18">
        <f>P85+R85</f>
        <v>0</v>
      </c>
      <c r="P85" s="18"/>
      <c r="Q85" s="18"/>
      <c r="R85" s="18"/>
      <c r="S85" s="16"/>
      <c r="T85" s="28"/>
      <c r="U85" s="2"/>
    </row>
    <row r="86" spans="1:21" ht="12.75" customHeight="1">
      <c r="A86" s="75"/>
      <c r="B86" s="77"/>
      <c r="C86" s="79"/>
      <c r="D86" s="127"/>
      <c r="E86" s="73"/>
      <c r="F86" s="8" t="s">
        <v>62</v>
      </c>
      <c r="G86" s="18">
        <f aca="true" t="shared" si="39" ref="G86:N86">SUM(G84:G85)</f>
        <v>9.6</v>
      </c>
      <c r="H86" s="18">
        <f t="shared" si="39"/>
        <v>9.6</v>
      </c>
      <c r="I86" s="18">
        <f t="shared" si="39"/>
        <v>6.6</v>
      </c>
      <c r="J86" s="18">
        <f t="shared" si="39"/>
        <v>0</v>
      </c>
      <c r="K86" s="18">
        <f t="shared" si="39"/>
        <v>10.9</v>
      </c>
      <c r="L86" s="18">
        <f t="shared" si="39"/>
        <v>10.9</v>
      </c>
      <c r="M86" s="18">
        <f t="shared" si="39"/>
        <v>7.4</v>
      </c>
      <c r="N86" s="18">
        <f t="shared" si="39"/>
        <v>0</v>
      </c>
      <c r="O86" s="18">
        <f aca="true" t="shared" si="40" ref="O86:T86">SUM(O84:O85)</f>
        <v>10.9</v>
      </c>
      <c r="P86" s="18">
        <f t="shared" si="40"/>
        <v>10.9</v>
      </c>
      <c r="Q86" s="18">
        <f t="shared" si="40"/>
        <v>7.4</v>
      </c>
      <c r="R86" s="18">
        <f t="shared" si="40"/>
        <v>0</v>
      </c>
      <c r="S86" s="16">
        <f t="shared" si="40"/>
        <v>12</v>
      </c>
      <c r="T86" s="16">
        <f t="shared" si="40"/>
        <v>15</v>
      </c>
      <c r="U86" s="2"/>
    </row>
    <row r="87" spans="1:21" ht="12.75" customHeight="1">
      <c r="A87" s="75" t="s">
        <v>11</v>
      </c>
      <c r="B87" s="77" t="s">
        <v>16</v>
      </c>
      <c r="C87" s="79" t="s">
        <v>27</v>
      </c>
      <c r="D87" s="127" t="s">
        <v>45</v>
      </c>
      <c r="E87" s="71">
        <v>188747184</v>
      </c>
      <c r="F87" s="6" t="s">
        <v>40</v>
      </c>
      <c r="G87" s="18">
        <f>H87+J87</f>
        <v>105.1</v>
      </c>
      <c r="H87" s="18">
        <v>105.1</v>
      </c>
      <c r="I87" s="18">
        <v>75.2</v>
      </c>
      <c r="J87" s="18"/>
      <c r="K87" s="18">
        <f>L87+N87</f>
        <v>112.2</v>
      </c>
      <c r="L87" s="18">
        <v>112.2</v>
      </c>
      <c r="M87" s="18">
        <v>71.2</v>
      </c>
      <c r="N87" s="18"/>
      <c r="O87" s="18">
        <f>P87+R87</f>
        <v>112.2</v>
      </c>
      <c r="P87" s="18">
        <v>112.2</v>
      </c>
      <c r="Q87" s="18">
        <v>71.2</v>
      </c>
      <c r="R87" s="18"/>
      <c r="S87" s="16">
        <v>115</v>
      </c>
      <c r="T87" s="28">
        <v>120</v>
      </c>
      <c r="U87" s="2"/>
    </row>
    <row r="88" spans="1:21" ht="11.25" customHeight="1">
      <c r="A88" s="75"/>
      <c r="B88" s="77"/>
      <c r="C88" s="79"/>
      <c r="D88" s="127"/>
      <c r="E88" s="72"/>
      <c r="F88" s="6" t="s">
        <v>15</v>
      </c>
      <c r="G88" s="18">
        <f>H88+J88</f>
        <v>0</v>
      </c>
      <c r="H88" s="18"/>
      <c r="I88" s="18"/>
      <c r="J88" s="18"/>
      <c r="K88" s="18">
        <f t="shared" si="24"/>
        <v>0</v>
      </c>
      <c r="L88" s="18"/>
      <c r="M88" s="18"/>
      <c r="N88" s="18"/>
      <c r="O88" s="18">
        <f>P88+R88</f>
        <v>0</v>
      </c>
      <c r="P88" s="18"/>
      <c r="Q88" s="18"/>
      <c r="R88" s="18"/>
      <c r="S88" s="16"/>
      <c r="T88" s="28"/>
      <c r="U88" s="2"/>
    </row>
    <row r="89" spans="1:21" ht="13.5" customHeight="1">
      <c r="A89" s="75"/>
      <c r="B89" s="77"/>
      <c r="C89" s="79"/>
      <c r="D89" s="127"/>
      <c r="E89" s="73"/>
      <c r="F89" s="8" t="s">
        <v>62</v>
      </c>
      <c r="G89" s="18">
        <f aca="true" t="shared" si="41" ref="G89:N89">SUM(G87:G88)</f>
        <v>105.1</v>
      </c>
      <c r="H89" s="18">
        <f t="shared" si="41"/>
        <v>105.1</v>
      </c>
      <c r="I89" s="18">
        <f t="shared" si="41"/>
        <v>75.2</v>
      </c>
      <c r="J89" s="18">
        <f t="shared" si="41"/>
        <v>0</v>
      </c>
      <c r="K89" s="18">
        <f t="shared" si="41"/>
        <v>112.2</v>
      </c>
      <c r="L89" s="18">
        <f t="shared" si="41"/>
        <v>112.2</v>
      </c>
      <c r="M89" s="18">
        <f t="shared" si="41"/>
        <v>71.2</v>
      </c>
      <c r="N89" s="18">
        <f t="shared" si="41"/>
        <v>0</v>
      </c>
      <c r="O89" s="18">
        <f aca="true" t="shared" si="42" ref="O89:T89">SUM(O87:O88)</f>
        <v>112.2</v>
      </c>
      <c r="P89" s="18">
        <f t="shared" si="42"/>
        <v>112.2</v>
      </c>
      <c r="Q89" s="18">
        <f t="shared" si="42"/>
        <v>71.2</v>
      </c>
      <c r="R89" s="18">
        <f t="shared" si="42"/>
        <v>0</v>
      </c>
      <c r="S89" s="16">
        <f t="shared" si="42"/>
        <v>115</v>
      </c>
      <c r="T89" s="16">
        <f t="shared" si="42"/>
        <v>120</v>
      </c>
      <c r="U89" s="2"/>
    </row>
    <row r="90" spans="1:21" ht="12.75" customHeight="1">
      <c r="A90" s="75" t="s">
        <v>11</v>
      </c>
      <c r="B90" s="77" t="s">
        <v>16</v>
      </c>
      <c r="C90" s="79" t="s">
        <v>29</v>
      </c>
      <c r="D90" s="126" t="s">
        <v>46</v>
      </c>
      <c r="E90" s="71">
        <v>188747184</v>
      </c>
      <c r="F90" s="6" t="s">
        <v>40</v>
      </c>
      <c r="G90" s="18">
        <f>H90+J90</f>
        <v>11.7</v>
      </c>
      <c r="H90" s="18">
        <v>11.7</v>
      </c>
      <c r="I90" s="18">
        <v>8.9</v>
      </c>
      <c r="J90" s="18"/>
      <c r="K90" s="18">
        <f t="shared" si="24"/>
        <v>26.4</v>
      </c>
      <c r="L90" s="18">
        <v>26.4</v>
      </c>
      <c r="M90" s="18">
        <v>20.2</v>
      </c>
      <c r="N90" s="18"/>
      <c r="O90" s="18">
        <f>P90+R90</f>
        <v>26.4</v>
      </c>
      <c r="P90" s="18">
        <v>26.4</v>
      </c>
      <c r="Q90" s="18">
        <v>20.2</v>
      </c>
      <c r="R90" s="18"/>
      <c r="S90" s="16">
        <v>30</v>
      </c>
      <c r="T90" s="28">
        <v>33</v>
      </c>
      <c r="U90" s="2"/>
    </row>
    <row r="91" spans="1:21" ht="13.5" customHeight="1">
      <c r="A91" s="75"/>
      <c r="B91" s="77"/>
      <c r="C91" s="79"/>
      <c r="D91" s="127"/>
      <c r="E91" s="72"/>
      <c r="F91" s="6" t="s">
        <v>15</v>
      </c>
      <c r="G91" s="18">
        <f>H91+J91</f>
        <v>0</v>
      </c>
      <c r="H91" s="18"/>
      <c r="I91" s="18"/>
      <c r="J91" s="18"/>
      <c r="K91" s="18">
        <f t="shared" si="24"/>
        <v>0</v>
      </c>
      <c r="L91" s="18"/>
      <c r="M91" s="18"/>
      <c r="N91" s="18"/>
      <c r="O91" s="18">
        <f>P91+R91</f>
        <v>0</v>
      </c>
      <c r="P91" s="18"/>
      <c r="Q91" s="18"/>
      <c r="R91" s="18"/>
      <c r="S91" s="16"/>
      <c r="T91" s="28"/>
      <c r="U91" s="2"/>
    </row>
    <row r="92" spans="1:21" ht="12.75" customHeight="1">
      <c r="A92" s="75"/>
      <c r="B92" s="77"/>
      <c r="C92" s="79"/>
      <c r="D92" s="127"/>
      <c r="E92" s="73"/>
      <c r="F92" s="8" t="s">
        <v>62</v>
      </c>
      <c r="G92" s="18">
        <f aca="true" t="shared" si="43" ref="G92:N92">SUM(G90:G91)</f>
        <v>11.7</v>
      </c>
      <c r="H92" s="18">
        <f t="shared" si="43"/>
        <v>11.7</v>
      </c>
      <c r="I92" s="18">
        <f t="shared" si="43"/>
        <v>8.9</v>
      </c>
      <c r="J92" s="18">
        <f t="shared" si="43"/>
        <v>0</v>
      </c>
      <c r="K92" s="18">
        <f t="shared" si="43"/>
        <v>26.4</v>
      </c>
      <c r="L92" s="18">
        <f t="shared" si="43"/>
        <v>26.4</v>
      </c>
      <c r="M92" s="18">
        <f t="shared" si="43"/>
        <v>20.2</v>
      </c>
      <c r="N92" s="18">
        <f t="shared" si="43"/>
        <v>0</v>
      </c>
      <c r="O92" s="18">
        <f aca="true" t="shared" si="44" ref="O92:T92">SUM(O90:O91)</f>
        <v>26.4</v>
      </c>
      <c r="P92" s="18">
        <f t="shared" si="44"/>
        <v>26.4</v>
      </c>
      <c r="Q92" s="18">
        <f t="shared" si="44"/>
        <v>20.2</v>
      </c>
      <c r="R92" s="18">
        <f t="shared" si="44"/>
        <v>0</v>
      </c>
      <c r="S92" s="18">
        <f t="shared" si="44"/>
        <v>30</v>
      </c>
      <c r="T92" s="18">
        <f t="shared" si="44"/>
        <v>33</v>
      </c>
      <c r="U92" s="2"/>
    </row>
    <row r="93" spans="1:21" ht="12.75" customHeight="1">
      <c r="A93" s="75" t="s">
        <v>11</v>
      </c>
      <c r="B93" s="77" t="s">
        <v>16</v>
      </c>
      <c r="C93" s="79" t="s">
        <v>31</v>
      </c>
      <c r="D93" s="126" t="s">
        <v>48</v>
      </c>
      <c r="E93" s="71">
        <v>188747184</v>
      </c>
      <c r="F93" s="6" t="s">
        <v>40</v>
      </c>
      <c r="G93" s="18">
        <f>H93+J93</f>
        <v>13</v>
      </c>
      <c r="H93" s="18">
        <v>13</v>
      </c>
      <c r="I93" s="18"/>
      <c r="J93" s="18"/>
      <c r="K93" s="18">
        <f>L93+N93</f>
        <v>13</v>
      </c>
      <c r="L93" s="18">
        <v>13</v>
      </c>
      <c r="M93" s="18"/>
      <c r="N93" s="18"/>
      <c r="O93" s="18">
        <f>P93+R93</f>
        <v>13</v>
      </c>
      <c r="P93" s="18">
        <v>13</v>
      </c>
      <c r="Q93" s="18"/>
      <c r="R93" s="18"/>
      <c r="S93" s="16">
        <v>15</v>
      </c>
      <c r="T93" s="28">
        <v>17</v>
      </c>
      <c r="U93" s="2"/>
    </row>
    <row r="94" spans="1:21" ht="13.5" customHeight="1">
      <c r="A94" s="75"/>
      <c r="B94" s="77"/>
      <c r="C94" s="79"/>
      <c r="D94" s="127"/>
      <c r="E94" s="72"/>
      <c r="F94" s="6" t="s">
        <v>15</v>
      </c>
      <c r="G94" s="18">
        <f>H94+J94</f>
        <v>0</v>
      </c>
      <c r="H94" s="18"/>
      <c r="I94" s="18"/>
      <c r="J94" s="18"/>
      <c r="K94" s="18">
        <f>L94+N94</f>
        <v>0</v>
      </c>
      <c r="L94" s="18"/>
      <c r="M94" s="18"/>
      <c r="N94" s="18"/>
      <c r="O94" s="18">
        <f>P94+R94</f>
        <v>0</v>
      </c>
      <c r="P94" s="18"/>
      <c r="Q94" s="18"/>
      <c r="R94" s="18"/>
      <c r="S94" s="16"/>
      <c r="T94" s="28"/>
      <c r="U94" s="2"/>
    </row>
    <row r="95" spans="1:21" ht="12.75" customHeight="1">
      <c r="A95" s="75"/>
      <c r="B95" s="77"/>
      <c r="C95" s="79"/>
      <c r="D95" s="127"/>
      <c r="E95" s="73"/>
      <c r="F95" s="8" t="s">
        <v>62</v>
      </c>
      <c r="G95" s="11">
        <f aca="true" t="shared" si="45" ref="G95:N95">SUM(G93:G94)</f>
        <v>13</v>
      </c>
      <c r="H95" s="11">
        <f t="shared" si="45"/>
        <v>13</v>
      </c>
      <c r="I95" s="11">
        <f t="shared" si="45"/>
        <v>0</v>
      </c>
      <c r="J95" s="11">
        <f t="shared" si="45"/>
        <v>0</v>
      </c>
      <c r="K95" s="11">
        <f t="shared" si="45"/>
        <v>13</v>
      </c>
      <c r="L95" s="11">
        <f t="shared" si="45"/>
        <v>13</v>
      </c>
      <c r="M95" s="11">
        <f t="shared" si="45"/>
        <v>0</v>
      </c>
      <c r="N95" s="11">
        <f t="shared" si="45"/>
        <v>0</v>
      </c>
      <c r="O95" s="11">
        <f aca="true" t="shared" si="46" ref="O95:T95">SUM(O93:O94)</f>
        <v>13</v>
      </c>
      <c r="P95" s="11">
        <f t="shared" si="46"/>
        <v>13</v>
      </c>
      <c r="Q95" s="11">
        <f t="shared" si="46"/>
        <v>0</v>
      </c>
      <c r="R95" s="11">
        <f t="shared" si="46"/>
        <v>0</v>
      </c>
      <c r="S95" s="11">
        <f t="shared" si="46"/>
        <v>15</v>
      </c>
      <c r="T95" s="11">
        <f t="shared" si="46"/>
        <v>17</v>
      </c>
      <c r="U95" s="2"/>
    </row>
    <row r="96" spans="1:21" s="47" customFormat="1" ht="12.75" customHeight="1">
      <c r="A96" s="75" t="s">
        <v>11</v>
      </c>
      <c r="B96" s="77" t="s">
        <v>16</v>
      </c>
      <c r="C96" s="79" t="s">
        <v>33</v>
      </c>
      <c r="D96" s="126" t="s">
        <v>78</v>
      </c>
      <c r="E96" s="71">
        <v>188747184</v>
      </c>
      <c r="F96" s="6" t="s">
        <v>40</v>
      </c>
      <c r="G96" s="16">
        <f>H96+J96</f>
        <v>1.9</v>
      </c>
      <c r="H96" s="16">
        <v>1.9</v>
      </c>
      <c r="I96" s="16"/>
      <c r="J96" s="16"/>
      <c r="K96" s="16">
        <f>L96+N96</f>
        <v>0</v>
      </c>
      <c r="L96" s="16"/>
      <c r="M96" s="16"/>
      <c r="N96" s="16"/>
      <c r="O96" s="16">
        <f>P96+R96</f>
        <v>0</v>
      </c>
      <c r="P96" s="16"/>
      <c r="Q96" s="16"/>
      <c r="R96" s="16"/>
      <c r="S96" s="16"/>
      <c r="T96" s="28"/>
      <c r="U96" s="46"/>
    </row>
    <row r="97" spans="1:21" s="47" customFormat="1" ht="13.5" customHeight="1">
      <c r="A97" s="75"/>
      <c r="B97" s="77"/>
      <c r="C97" s="79"/>
      <c r="D97" s="127"/>
      <c r="E97" s="72"/>
      <c r="F97" s="6" t="s">
        <v>15</v>
      </c>
      <c r="G97" s="16">
        <f>H97+J97</f>
        <v>0</v>
      </c>
      <c r="H97" s="16"/>
      <c r="I97" s="16"/>
      <c r="J97" s="16"/>
      <c r="K97" s="16">
        <f>L97+N97</f>
        <v>0</v>
      </c>
      <c r="L97" s="16"/>
      <c r="M97" s="16"/>
      <c r="N97" s="16"/>
      <c r="O97" s="16">
        <f>P97+R97</f>
        <v>0</v>
      </c>
      <c r="P97" s="16"/>
      <c r="Q97" s="16"/>
      <c r="R97" s="16"/>
      <c r="S97" s="16"/>
      <c r="T97" s="28"/>
      <c r="U97" s="46"/>
    </row>
    <row r="98" spans="1:21" s="47" customFormat="1" ht="12.75" customHeight="1">
      <c r="A98" s="75"/>
      <c r="B98" s="77"/>
      <c r="C98" s="79"/>
      <c r="D98" s="127"/>
      <c r="E98" s="73"/>
      <c r="F98" s="60" t="s">
        <v>62</v>
      </c>
      <c r="G98" s="61">
        <f>SUM(G96:G97)</f>
        <v>1.9</v>
      </c>
      <c r="H98" s="61">
        <f>SUM(H96:H97)</f>
        <v>1.9</v>
      </c>
      <c r="I98" s="61">
        <f>SUM(I96:I97)</f>
        <v>0</v>
      </c>
      <c r="J98" s="61">
        <f>SUM(J96:J97)</f>
        <v>0</v>
      </c>
      <c r="K98" s="61">
        <f aca="true" t="shared" si="47" ref="K98:T98">SUM(K96:K97)</f>
        <v>0</v>
      </c>
      <c r="L98" s="61">
        <f t="shared" si="47"/>
        <v>0</v>
      </c>
      <c r="M98" s="61">
        <f t="shared" si="47"/>
        <v>0</v>
      </c>
      <c r="N98" s="61">
        <f t="shared" si="47"/>
        <v>0</v>
      </c>
      <c r="O98" s="61">
        <f>SUM(O96:O97)</f>
        <v>0</v>
      </c>
      <c r="P98" s="61">
        <f>SUM(P96:P97)</f>
        <v>0</v>
      </c>
      <c r="Q98" s="61">
        <f>SUM(Q96:Q97)</f>
        <v>0</v>
      </c>
      <c r="R98" s="61">
        <f>SUM(R96:R97)</f>
        <v>0</v>
      </c>
      <c r="S98" s="61">
        <f t="shared" si="47"/>
        <v>0</v>
      </c>
      <c r="T98" s="61">
        <f t="shared" si="47"/>
        <v>0</v>
      </c>
      <c r="U98" s="46"/>
    </row>
    <row r="99" spans="1:21" s="47" customFormat="1" ht="12.75" customHeight="1">
      <c r="A99" s="75" t="s">
        <v>11</v>
      </c>
      <c r="B99" s="77" t="s">
        <v>16</v>
      </c>
      <c r="C99" s="79" t="s">
        <v>75</v>
      </c>
      <c r="D99" s="126" t="s">
        <v>79</v>
      </c>
      <c r="E99" s="71">
        <v>188747184</v>
      </c>
      <c r="F99" s="6" t="s">
        <v>40</v>
      </c>
      <c r="G99" s="16">
        <f>H99+J99</f>
        <v>176.3</v>
      </c>
      <c r="H99" s="16">
        <v>176.3</v>
      </c>
      <c r="I99" s="16">
        <v>120.7</v>
      </c>
      <c r="J99" s="16"/>
      <c r="K99" s="16">
        <f>L99+N99</f>
        <v>184.3</v>
      </c>
      <c r="L99" s="16">
        <v>180.3</v>
      </c>
      <c r="M99" s="16">
        <v>117.6</v>
      </c>
      <c r="N99" s="16">
        <v>4</v>
      </c>
      <c r="O99" s="16">
        <f>P99+R99</f>
        <v>184.3</v>
      </c>
      <c r="P99" s="16">
        <v>180.3</v>
      </c>
      <c r="Q99" s="16">
        <v>117.6</v>
      </c>
      <c r="R99" s="16">
        <v>4</v>
      </c>
      <c r="S99" s="16">
        <v>190</v>
      </c>
      <c r="T99" s="28">
        <v>200</v>
      </c>
      <c r="U99" s="46"/>
    </row>
    <row r="100" spans="1:21" s="47" customFormat="1" ht="12.75" customHeight="1">
      <c r="A100" s="75"/>
      <c r="B100" s="77"/>
      <c r="C100" s="79"/>
      <c r="D100" s="126"/>
      <c r="E100" s="72"/>
      <c r="F100" s="53" t="s">
        <v>14</v>
      </c>
      <c r="G100" s="16"/>
      <c r="H100" s="16"/>
      <c r="I100" s="16"/>
      <c r="J100" s="16"/>
      <c r="K100" s="16">
        <f>L100+N100</f>
        <v>0</v>
      </c>
      <c r="L100" s="16"/>
      <c r="M100" s="16"/>
      <c r="N100" s="16"/>
      <c r="O100" s="16">
        <f>P100+R100</f>
        <v>0</v>
      </c>
      <c r="P100" s="16"/>
      <c r="Q100" s="16"/>
      <c r="R100" s="16"/>
      <c r="S100" s="16"/>
      <c r="T100" s="28"/>
      <c r="U100" s="46"/>
    </row>
    <row r="101" spans="1:21" s="47" customFormat="1" ht="13.5" customHeight="1">
      <c r="A101" s="75"/>
      <c r="B101" s="77"/>
      <c r="C101" s="79"/>
      <c r="D101" s="127"/>
      <c r="E101" s="72"/>
      <c r="F101" s="6" t="s">
        <v>15</v>
      </c>
      <c r="G101" s="16">
        <f>H101+J101</f>
        <v>0</v>
      </c>
      <c r="H101" s="16"/>
      <c r="I101" s="16"/>
      <c r="J101" s="16"/>
      <c r="K101" s="16">
        <f>L101+N101</f>
        <v>0</v>
      </c>
      <c r="L101" s="16"/>
      <c r="M101" s="16"/>
      <c r="N101" s="16"/>
      <c r="O101" s="16">
        <f>P101+R101</f>
        <v>0</v>
      </c>
      <c r="P101" s="16"/>
      <c r="Q101" s="16"/>
      <c r="R101" s="16"/>
      <c r="S101" s="16"/>
      <c r="T101" s="28"/>
      <c r="U101" s="46"/>
    </row>
    <row r="102" spans="1:21" s="47" customFormat="1" ht="12.75" customHeight="1">
      <c r="A102" s="75"/>
      <c r="B102" s="77"/>
      <c r="C102" s="79"/>
      <c r="D102" s="127"/>
      <c r="E102" s="73"/>
      <c r="F102" s="60" t="s">
        <v>62</v>
      </c>
      <c r="G102" s="61">
        <f>SUM(G99:G101)</f>
        <v>176.3</v>
      </c>
      <c r="H102" s="61">
        <f>SUM(H99:H101)</f>
        <v>176.3</v>
      </c>
      <c r="I102" s="61">
        <f>SUM(I99:I101)</f>
        <v>120.7</v>
      </c>
      <c r="J102" s="61">
        <f>SUM(J99:J101)</f>
        <v>0</v>
      </c>
      <c r="K102" s="61">
        <f aca="true" t="shared" si="48" ref="K102:T102">SUM(K99:K101)</f>
        <v>184.3</v>
      </c>
      <c r="L102" s="61">
        <f t="shared" si="48"/>
        <v>180.3</v>
      </c>
      <c r="M102" s="61">
        <f t="shared" si="48"/>
        <v>117.6</v>
      </c>
      <c r="N102" s="61">
        <f t="shared" si="48"/>
        <v>4</v>
      </c>
      <c r="O102" s="61">
        <f>SUM(O99:O101)</f>
        <v>184.3</v>
      </c>
      <c r="P102" s="61">
        <f>SUM(P99:P101)</f>
        <v>180.3</v>
      </c>
      <c r="Q102" s="61">
        <f>SUM(Q99:Q101)</f>
        <v>117.6</v>
      </c>
      <c r="R102" s="61">
        <f>SUM(R99:R101)</f>
        <v>4</v>
      </c>
      <c r="S102" s="61">
        <f t="shared" si="48"/>
        <v>190</v>
      </c>
      <c r="T102" s="61">
        <f t="shared" si="48"/>
        <v>200</v>
      </c>
      <c r="U102" s="46"/>
    </row>
    <row r="103" spans="1:21" s="47" customFormat="1" ht="12.75" customHeight="1">
      <c r="A103" s="75" t="s">
        <v>11</v>
      </c>
      <c r="B103" s="77" t="s">
        <v>16</v>
      </c>
      <c r="C103" s="79" t="s">
        <v>36</v>
      </c>
      <c r="D103" s="126" t="s">
        <v>77</v>
      </c>
      <c r="E103" s="71">
        <v>188747184</v>
      </c>
      <c r="F103" s="6" t="s">
        <v>40</v>
      </c>
      <c r="G103" s="16">
        <f>H103+J103</f>
        <v>2.8</v>
      </c>
      <c r="H103" s="16">
        <v>2.8</v>
      </c>
      <c r="I103" s="16">
        <v>2.2</v>
      </c>
      <c r="J103" s="16"/>
      <c r="K103" s="16">
        <f>L103+N103</f>
        <v>2.9</v>
      </c>
      <c r="L103" s="16">
        <v>2.9</v>
      </c>
      <c r="M103" s="16">
        <v>2.2</v>
      </c>
      <c r="N103" s="16"/>
      <c r="O103" s="16">
        <f>P103+R103</f>
        <v>2.9</v>
      </c>
      <c r="P103" s="16">
        <v>2.9</v>
      </c>
      <c r="Q103" s="16">
        <v>2.2</v>
      </c>
      <c r="R103" s="16"/>
      <c r="S103" s="16">
        <v>3</v>
      </c>
      <c r="T103" s="28">
        <v>3.2</v>
      </c>
      <c r="U103" s="46"/>
    </row>
    <row r="104" spans="1:21" s="47" customFormat="1" ht="13.5" customHeight="1">
      <c r="A104" s="75"/>
      <c r="B104" s="77"/>
      <c r="C104" s="79"/>
      <c r="D104" s="127"/>
      <c r="E104" s="72"/>
      <c r="F104" s="6" t="s">
        <v>15</v>
      </c>
      <c r="G104" s="16">
        <f>H104+J104</f>
        <v>0</v>
      </c>
      <c r="H104" s="16"/>
      <c r="I104" s="16"/>
      <c r="J104" s="16"/>
      <c r="K104" s="16">
        <f>L104+N104</f>
        <v>0</v>
      </c>
      <c r="L104" s="16"/>
      <c r="M104" s="16"/>
      <c r="N104" s="16"/>
      <c r="O104" s="16">
        <f>P104+R104</f>
        <v>0</v>
      </c>
      <c r="P104" s="16"/>
      <c r="Q104" s="16"/>
      <c r="R104" s="16"/>
      <c r="S104" s="16"/>
      <c r="T104" s="28"/>
      <c r="U104" s="46"/>
    </row>
    <row r="105" spans="1:21" s="47" customFormat="1" ht="12.75" customHeight="1">
      <c r="A105" s="75"/>
      <c r="B105" s="77"/>
      <c r="C105" s="79"/>
      <c r="D105" s="127"/>
      <c r="E105" s="73"/>
      <c r="F105" s="60" t="s">
        <v>62</v>
      </c>
      <c r="G105" s="61">
        <f>SUM(G103:G104)</f>
        <v>2.8</v>
      </c>
      <c r="H105" s="61">
        <f>SUM(H103:H104)</f>
        <v>2.8</v>
      </c>
      <c r="I105" s="61">
        <f>SUM(I103:I104)</f>
        <v>2.2</v>
      </c>
      <c r="J105" s="61">
        <f>SUM(J103:J104)</f>
        <v>0</v>
      </c>
      <c r="K105" s="61">
        <f aca="true" t="shared" si="49" ref="K105:T105">SUM(K103:K104)</f>
        <v>2.9</v>
      </c>
      <c r="L105" s="61">
        <f t="shared" si="49"/>
        <v>2.9</v>
      </c>
      <c r="M105" s="61">
        <f t="shared" si="49"/>
        <v>2.2</v>
      </c>
      <c r="N105" s="61">
        <f t="shared" si="49"/>
        <v>0</v>
      </c>
      <c r="O105" s="61">
        <f>SUM(O103:O104)</f>
        <v>2.9</v>
      </c>
      <c r="P105" s="61">
        <f>SUM(P103:P104)</f>
        <v>2.9</v>
      </c>
      <c r="Q105" s="61">
        <f>SUM(Q103:Q104)</f>
        <v>2.2</v>
      </c>
      <c r="R105" s="61">
        <f>SUM(R103:R104)</f>
        <v>0</v>
      </c>
      <c r="S105" s="61">
        <f t="shared" si="49"/>
        <v>3</v>
      </c>
      <c r="T105" s="61">
        <f t="shared" si="49"/>
        <v>3.2</v>
      </c>
      <c r="U105" s="46"/>
    </row>
    <row r="106" spans="1:21" ht="17.25" customHeight="1" thickBot="1">
      <c r="A106" s="32" t="s">
        <v>11</v>
      </c>
      <c r="B106" s="33" t="s">
        <v>16</v>
      </c>
      <c r="C106" s="140" t="s">
        <v>63</v>
      </c>
      <c r="D106" s="141"/>
      <c r="E106" s="141"/>
      <c r="F106" s="144"/>
      <c r="G106" s="34">
        <f>G65+G68+G71+G74+G77+G80+G83+G86+G89+G92+G95++G98+G102+G105</f>
        <v>479.09999999999997</v>
      </c>
      <c r="H106" s="34">
        <f>H65+H68+H71+H74+H77+H80+H83+H86+H89+H92+H95++H98+H102+H105</f>
        <v>479.09999999999997</v>
      </c>
      <c r="I106" s="34">
        <f>I65+I68+I71+I74+I77+I80+I83+I86+I89+I92+I95++I98+I102+I105</f>
        <v>325.6</v>
      </c>
      <c r="J106" s="34">
        <f>J65+J68+J71+J74+J77+J80+J83+J86+J89+J92+J95++J98+J102+J105</f>
        <v>0</v>
      </c>
      <c r="K106" s="34">
        <f>K65+K68+K71+K74+K77+K80+K83+K86+K89+K92+K95++K98+K102+K105</f>
        <v>516.8</v>
      </c>
      <c r="L106" s="34">
        <f aca="true" t="shared" si="50" ref="L106:S106">L65+L68+L71+L74+L77+L80+L83+L86+L89+L92+L95++L98+L102+L105</f>
        <v>512.8</v>
      </c>
      <c r="M106" s="34">
        <f t="shared" si="50"/>
        <v>332.7</v>
      </c>
      <c r="N106" s="34">
        <f t="shared" si="50"/>
        <v>4</v>
      </c>
      <c r="O106" s="34">
        <f t="shared" si="50"/>
        <v>516.8</v>
      </c>
      <c r="P106" s="34">
        <f t="shared" si="50"/>
        <v>512.8</v>
      </c>
      <c r="Q106" s="34">
        <f t="shared" si="50"/>
        <v>332.7</v>
      </c>
      <c r="R106" s="34">
        <f t="shared" si="50"/>
        <v>4</v>
      </c>
      <c r="S106" s="34">
        <f t="shared" si="50"/>
        <v>539.8</v>
      </c>
      <c r="T106" s="34">
        <f>T65+T68+T71+T74+T77+T80+T83+T86+T89+T92+T95++T98+T102+T105</f>
        <v>572.7</v>
      </c>
      <c r="U106" s="2"/>
    </row>
    <row r="107" spans="1:21" ht="16.5" customHeight="1" thickBot="1">
      <c r="A107" s="35" t="s">
        <v>11</v>
      </c>
      <c r="B107" s="142" t="s">
        <v>64</v>
      </c>
      <c r="C107" s="143"/>
      <c r="D107" s="143"/>
      <c r="E107" s="143"/>
      <c r="F107" s="143"/>
      <c r="G107" s="34">
        <f>G61+G106</f>
        <v>3608</v>
      </c>
      <c r="H107" s="34">
        <f aca="true" t="shared" si="51" ref="H107:T107">H61+H106</f>
        <v>3340.8</v>
      </c>
      <c r="I107" s="34">
        <f t="shared" si="51"/>
        <v>1884.2000000000003</v>
      </c>
      <c r="J107" s="34">
        <f t="shared" si="51"/>
        <v>267.2</v>
      </c>
      <c r="K107" s="34">
        <f t="shared" si="51"/>
        <v>3657.5</v>
      </c>
      <c r="L107" s="34">
        <f t="shared" si="51"/>
        <v>3643.5</v>
      </c>
      <c r="M107" s="34">
        <f t="shared" si="51"/>
        <v>1963.6</v>
      </c>
      <c r="N107" s="34">
        <f t="shared" si="51"/>
        <v>14</v>
      </c>
      <c r="O107" s="34">
        <f t="shared" si="51"/>
        <v>3657.5</v>
      </c>
      <c r="P107" s="34">
        <f t="shared" si="51"/>
        <v>3643.5</v>
      </c>
      <c r="Q107" s="34">
        <f t="shared" si="51"/>
        <v>1963.6</v>
      </c>
      <c r="R107" s="34">
        <f t="shared" si="51"/>
        <v>14</v>
      </c>
      <c r="S107" s="34">
        <f t="shared" si="51"/>
        <v>3720.3</v>
      </c>
      <c r="T107" s="34">
        <f t="shared" si="51"/>
        <v>3838.2</v>
      </c>
      <c r="U107" s="36"/>
    </row>
    <row r="108" spans="1:21" ht="16.5" customHeight="1" thickBot="1">
      <c r="A108" s="37" t="s">
        <v>16</v>
      </c>
      <c r="B108" s="118" t="s">
        <v>49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31"/>
    </row>
    <row r="109" spans="1:21" ht="17.25" customHeight="1" thickBot="1">
      <c r="A109" s="26" t="s">
        <v>16</v>
      </c>
      <c r="B109" s="5" t="s">
        <v>11</v>
      </c>
      <c r="C109" s="120" t="s">
        <v>50</v>
      </c>
      <c r="D109" s="121"/>
      <c r="E109" s="122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31"/>
    </row>
    <row r="110" spans="1:21" ht="12.75" customHeight="1">
      <c r="A110" s="75" t="s">
        <v>16</v>
      </c>
      <c r="B110" s="131" t="s">
        <v>11</v>
      </c>
      <c r="C110" s="79" t="s">
        <v>11</v>
      </c>
      <c r="D110" s="126" t="s">
        <v>51</v>
      </c>
      <c r="E110" s="71">
        <v>188747184</v>
      </c>
      <c r="F110" s="6" t="s">
        <v>14</v>
      </c>
      <c r="G110" s="7">
        <f>H110+J110</f>
        <v>13.4</v>
      </c>
      <c r="H110" s="7">
        <v>13.4</v>
      </c>
      <c r="I110" s="7"/>
      <c r="J110" s="7"/>
      <c r="K110" s="7">
        <f>L110+N110</f>
        <v>20</v>
      </c>
      <c r="L110" s="7">
        <v>20</v>
      </c>
      <c r="M110" s="7"/>
      <c r="N110" s="7"/>
      <c r="O110" s="7">
        <f>P110+R110</f>
        <v>20</v>
      </c>
      <c r="P110" s="7">
        <v>20</v>
      </c>
      <c r="Q110" s="7"/>
      <c r="R110" s="7"/>
      <c r="S110" s="39">
        <v>20</v>
      </c>
      <c r="T110" s="39">
        <v>20</v>
      </c>
      <c r="U110" s="31"/>
    </row>
    <row r="111" spans="1:21" ht="12.75" customHeight="1">
      <c r="A111" s="75"/>
      <c r="B111" s="132"/>
      <c r="C111" s="79"/>
      <c r="D111" s="127"/>
      <c r="E111" s="72"/>
      <c r="F111" s="6" t="s">
        <v>15</v>
      </c>
      <c r="G111" s="7">
        <f>H111+J111</f>
        <v>0</v>
      </c>
      <c r="H111" s="7"/>
      <c r="I111" s="7"/>
      <c r="J111" s="7"/>
      <c r="K111" s="7">
        <f>L111+N111</f>
        <v>0</v>
      </c>
      <c r="L111" s="7"/>
      <c r="M111" s="7"/>
      <c r="N111" s="7"/>
      <c r="O111" s="7">
        <f>P111+R111</f>
        <v>0</v>
      </c>
      <c r="P111" s="7"/>
      <c r="Q111" s="7"/>
      <c r="R111" s="7"/>
      <c r="S111" s="39"/>
      <c r="T111" s="39"/>
      <c r="U111" s="31"/>
    </row>
    <row r="112" spans="1:21" ht="12.75" customHeight="1">
      <c r="A112" s="75"/>
      <c r="B112" s="76"/>
      <c r="C112" s="79"/>
      <c r="D112" s="127"/>
      <c r="E112" s="73"/>
      <c r="F112" s="8" t="s">
        <v>62</v>
      </c>
      <c r="G112" s="11">
        <f aca="true" t="shared" si="52" ref="G112:N112">SUM(G110:G111)</f>
        <v>13.4</v>
      </c>
      <c r="H112" s="11">
        <f t="shared" si="52"/>
        <v>13.4</v>
      </c>
      <c r="I112" s="11">
        <f t="shared" si="52"/>
        <v>0</v>
      </c>
      <c r="J112" s="11">
        <f t="shared" si="52"/>
        <v>0</v>
      </c>
      <c r="K112" s="11">
        <f t="shared" si="52"/>
        <v>20</v>
      </c>
      <c r="L112" s="11">
        <f t="shared" si="52"/>
        <v>20</v>
      </c>
      <c r="M112" s="11">
        <f t="shared" si="52"/>
        <v>0</v>
      </c>
      <c r="N112" s="11">
        <f t="shared" si="52"/>
        <v>0</v>
      </c>
      <c r="O112" s="11">
        <f aca="true" t="shared" si="53" ref="O112:T112">SUM(O110:O111)</f>
        <v>20</v>
      </c>
      <c r="P112" s="11">
        <f t="shared" si="53"/>
        <v>20</v>
      </c>
      <c r="Q112" s="11">
        <f t="shared" si="53"/>
        <v>0</v>
      </c>
      <c r="R112" s="11">
        <f t="shared" si="53"/>
        <v>0</v>
      </c>
      <c r="S112" s="14">
        <f t="shared" si="53"/>
        <v>20</v>
      </c>
      <c r="T112" s="14">
        <f t="shared" si="53"/>
        <v>20</v>
      </c>
      <c r="U112" s="31"/>
    </row>
    <row r="113" spans="1:21" ht="12.75" customHeight="1">
      <c r="A113" s="74" t="s">
        <v>16</v>
      </c>
      <c r="B113" s="76" t="s">
        <v>11</v>
      </c>
      <c r="C113" s="78" t="s">
        <v>16</v>
      </c>
      <c r="D113" s="126" t="s">
        <v>52</v>
      </c>
      <c r="E113" s="71">
        <v>188747184</v>
      </c>
      <c r="F113" s="6" t="s">
        <v>14</v>
      </c>
      <c r="G113" s="11">
        <f>H113+J113</f>
        <v>0</v>
      </c>
      <c r="H113" s="11"/>
      <c r="I113" s="12"/>
      <c r="J113" s="12"/>
      <c r="K113" s="11">
        <f>L113+N113</f>
        <v>0</v>
      </c>
      <c r="L113" s="11"/>
      <c r="M113" s="12"/>
      <c r="N113" s="12"/>
      <c r="O113" s="11">
        <f>P113+R113</f>
        <v>0</v>
      </c>
      <c r="P113" s="11"/>
      <c r="Q113" s="12"/>
      <c r="R113" s="12"/>
      <c r="S113" s="14"/>
      <c r="T113" s="14"/>
      <c r="U113" s="31"/>
    </row>
    <row r="114" spans="1:21" ht="12.75" customHeight="1">
      <c r="A114" s="75"/>
      <c r="B114" s="77"/>
      <c r="C114" s="79"/>
      <c r="D114" s="127"/>
      <c r="E114" s="72"/>
      <c r="F114" s="6" t="s">
        <v>15</v>
      </c>
      <c r="G114" s="11">
        <f>H114+J114</f>
        <v>0</v>
      </c>
      <c r="H114" s="12"/>
      <c r="I114" s="12"/>
      <c r="J114" s="12"/>
      <c r="K114" s="11">
        <f>L114+N114</f>
        <v>0</v>
      </c>
      <c r="L114" s="12"/>
      <c r="M114" s="12"/>
      <c r="N114" s="12"/>
      <c r="O114" s="11">
        <f>P114+R114</f>
        <v>0</v>
      </c>
      <c r="P114" s="12"/>
      <c r="Q114" s="12"/>
      <c r="R114" s="12"/>
      <c r="S114" s="54"/>
      <c r="T114" s="54"/>
      <c r="U114" s="31"/>
    </row>
    <row r="115" spans="1:21" ht="14.25" customHeight="1">
      <c r="A115" s="75"/>
      <c r="B115" s="77"/>
      <c r="C115" s="79"/>
      <c r="D115" s="127"/>
      <c r="E115" s="73"/>
      <c r="F115" s="8" t="s">
        <v>62</v>
      </c>
      <c r="G115" s="11">
        <f aca="true" t="shared" si="54" ref="G115:N115">SUM(G113:G114)</f>
        <v>0</v>
      </c>
      <c r="H115" s="11">
        <f t="shared" si="54"/>
        <v>0</v>
      </c>
      <c r="I115" s="11">
        <f t="shared" si="54"/>
        <v>0</v>
      </c>
      <c r="J115" s="11">
        <f t="shared" si="54"/>
        <v>0</v>
      </c>
      <c r="K115" s="11">
        <f t="shared" si="54"/>
        <v>0</v>
      </c>
      <c r="L115" s="11">
        <f t="shared" si="54"/>
        <v>0</v>
      </c>
      <c r="M115" s="11">
        <f t="shared" si="54"/>
        <v>0</v>
      </c>
      <c r="N115" s="11">
        <f t="shared" si="54"/>
        <v>0</v>
      </c>
      <c r="O115" s="11">
        <f aca="true" t="shared" si="55" ref="O115:T115">SUM(O113:O114)</f>
        <v>0</v>
      </c>
      <c r="P115" s="11">
        <f t="shared" si="55"/>
        <v>0</v>
      </c>
      <c r="Q115" s="11">
        <f t="shared" si="55"/>
        <v>0</v>
      </c>
      <c r="R115" s="11">
        <f t="shared" si="55"/>
        <v>0</v>
      </c>
      <c r="S115" s="11">
        <f t="shared" si="55"/>
        <v>0</v>
      </c>
      <c r="T115" s="11">
        <f t="shared" si="55"/>
        <v>0</v>
      </c>
      <c r="U115" s="31"/>
    </row>
    <row r="116" spans="1:21" ht="12.75" customHeight="1">
      <c r="A116" s="74" t="s">
        <v>16</v>
      </c>
      <c r="B116" s="76" t="s">
        <v>11</v>
      </c>
      <c r="C116" s="78" t="s">
        <v>17</v>
      </c>
      <c r="D116" s="126" t="s">
        <v>88</v>
      </c>
      <c r="E116" s="71">
        <v>188747184</v>
      </c>
      <c r="F116" s="6" t="s">
        <v>14</v>
      </c>
      <c r="G116" s="11">
        <f>H116+J116</f>
        <v>0</v>
      </c>
      <c r="H116" s="11"/>
      <c r="I116" s="12"/>
      <c r="J116" s="12"/>
      <c r="K116" s="11">
        <f>L116+N116</f>
        <v>38</v>
      </c>
      <c r="L116" s="11">
        <v>38</v>
      </c>
      <c r="M116" s="12"/>
      <c r="N116" s="12"/>
      <c r="O116" s="11">
        <f>P116+R116</f>
        <v>38</v>
      </c>
      <c r="P116" s="11">
        <v>38</v>
      </c>
      <c r="Q116" s="12"/>
      <c r="R116" s="12"/>
      <c r="S116" s="13"/>
      <c r="T116" s="13"/>
      <c r="U116" s="31"/>
    </row>
    <row r="117" spans="1:21" ht="13.5" customHeight="1">
      <c r="A117" s="75"/>
      <c r="B117" s="77"/>
      <c r="C117" s="79"/>
      <c r="D117" s="127"/>
      <c r="E117" s="72"/>
      <c r="F117" s="6" t="s">
        <v>15</v>
      </c>
      <c r="G117" s="11">
        <f>H117+J117</f>
        <v>0</v>
      </c>
      <c r="H117" s="12"/>
      <c r="I117" s="12"/>
      <c r="J117" s="12"/>
      <c r="K117" s="11">
        <f>L117+N117</f>
        <v>0</v>
      </c>
      <c r="L117" s="12"/>
      <c r="M117" s="12"/>
      <c r="N117" s="12"/>
      <c r="O117" s="11">
        <f>P117+R117</f>
        <v>0</v>
      </c>
      <c r="P117" s="12"/>
      <c r="Q117" s="12"/>
      <c r="R117" s="12"/>
      <c r="S117" s="40"/>
      <c r="T117" s="40"/>
      <c r="U117" s="31"/>
    </row>
    <row r="118" spans="1:21" ht="13.5" customHeight="1">
      <c r="A118" s="75"/>
      <c r="B118" s="77"/>
      <c r="C118" s="79"/>
      <c r="D118" s="127"/>
      <c r="E118" s="73"/>
      <c r="F118" s="8" t="s">
        <v>62</v>
      </c>
      <c r="G118" s="11">
        <f aca="true" t="shared" si="56" ref="G118:N118">SUM(G116:G117)</f>
        <v>0</v>
      </c>
      <c r="H118" s="11">
        <f t="shared" si="56"/>
        <v>0</v>
      </c>
      <c r="I118" s="11">
        <f t="shared" si="56"/>
        <v>0</v>
      </c>
      <c r="J118" s="11">
        <f t="shared" si="56"/>
        <v>0</v>
      </c>
      <c r="K118" s="11">
        <f t="shared" si="56"/>
        <v>38</v>
      </c>
      <c r="L118" s="11">
        <f t="shared" si="56"/>
        <v>38</v>
      </c>
      <c r="M118" s="11">
        <f t="shared" si="56"/>
        <v>0</v>
      </c>
      <c r="N118" s="11">
        <f t="shared" si="56"/>
        <v>0</v>
      </c>
      <c r="O118" s="11">
        <f aca="true" t="shared" si="57" ref="O118:T118">SUM(O116:O117)</f>
        <v>38</v>
      </c>
      <c r="P118" s="11">
        <f t="shared" si="57"/>
        <v>38</v>
      </c>
      <c r="Q118" s="11">
        <f t="shared" si="57"/>
        <v>0</v>
      </c>
      <c r="R118" s="11">
        <f t="shared" si="57"/>
        <v>0</v>
      </c>
      <c r="S118" s="11">
        <f t="shared" si="57"/>
        <v>0</v>
      </c>
      <c r="T118" s="11">
        <f t="shared" si="57"/>
        <v>0</v>
      </c>
      <c r="U118" s="31"/>
    </row>
    <row r="119" spans="1:21" ht="15" customHeight="1" thickBot="1">
      <c r="A119" s="29" t="s">
        <v>16</v>
      </c>
      <c r="B119" s="30" t="s">
        <v>11</v>
      </c>
      <c r="C119" s="140" t="s">
        <v>63</v>
      </c>
      <c r="D119" s="141"/>
      <c r="E119" s="141"/>
      <c r="F119" s="141"/>
      <c r="G119" s="34">
        <f>G112+G115+G118</f>
        <v>13.4</v>
      </c>
      <c r="H119" s="34">
        <f aca="true" t="shared" si="58" ref="H119:T119">H112+H115+H118</f>
        <v>13.4</v>
      </c>
      <c r="I119" s="34">
        <f t="shared" si="58"/>
        <v>0</v>
      </c>
      <c r="J119" s="34">
        <f t="shared" si="58"/>
        <v>0</v>
      </c>
      <c r="K119" s="34">
        <f t="shared" si="58"/>
        <v>58</v>
      </c>
      <c r="L119" s="34">
        <f t="shared" si="58"/>
        <v>58</v>
      </c>
      <c r="M119" s="34">
        <f t="shared" si="58"/>
        <v>0</v>
      </c>
      <c r="N119" s="34">
        <f t="shared" si="58"/>
        <v>0</v>
      </c>
      <c r="O119" s="34">
        <f t="shared" si="58"/>
        <v>58</v>
      </c>
      <c r="P119" s="34">
        <f t="shared" si="58"/>
        <v>58</v>
      </c>
      <c r="Q119" s="34">
        <f t="shared" si="58"/>
        <v>0</v>
      </c>
      <c r="R119" s="34">
        <f t="shared" si="58"/>
        <v>0</v>
      </c>
      <c r="S119" s="34">
        <f t="shared" si="58"/>
        <v>20</v>
      </c>
      <c r="T119" s="34">
        <f t="shared" si="58"/>
        <v>20</v>
      </c>
      <c r="U119" s="31"/>
    </row>
    <row r="120" spans="1:21" ht="14.25" customHeight="1" thickBot="1">
      <c r="A120" s="35" t="s">
        <v>16</v>
      </c>
      <c r="B120" s="142" t="s">
        <v>64</v>
      </c>
      <c r="C120" s="143"/>
      <c r="D120" s="143"/>
      <c r="E120" s="143"/>
      <c r="F120" s="143"/>
      <c r="G120" s="34">
        <f>G119</f>
        <v>13.4</v>
      </c>
      <c r="H120" s="34">
        <f>H119</f>
        <v>13.4</v>
      </c>
      <c r="I120" s="34">
        <f>I119</f>
        <v>0</v>
      </c>
      <c r="J120" s="34">
        <f>J119</f>
        <v>0</v>
      </c>
      <c r="K120" s="34">
        <f aca="true" t="shared" si="59" ref="K120:T120">K119</f>
        <v>58</v>
      </c>
      <c r="L120" s="34">
        <f t="shared" si="59"/>
        <v>58</v>
      </c>
      <c r="M120" s="34">
        <f t="shared" si="59"/>
        <v>0</v>
      </c>
      <c r="N120" s="34">
        <f t="shared" si="59"/>
        <v>0</v>
      </c>
      <c r="O120" s="34">
        <f t="shared" si="59"/>
        <v>58</v>
      </c>
      <c r="P120" s="34">
        <f t="shared" si="59"/>
        <v>58</v>
      </c>
      <c r="Q120" s="34">
        <f t="shared" si="59"/>
        <v>0</v>
      </c>
      <c r="R120" s="34">
        <f t="shared" si="59"/>
        <v>0</v>
      </c>
      <c r="S120" s="34">
        <f t="shared" si="59"/>
        <v>20</v>
      </c>
      <c r="T120" s="34">
        <f t="shared" si="59"/>
        <v>20</v>
      </c>
      <c r="U120" s="38"/>
    </row>
    <row r="121" spans="1:34" ht="13.5" customHeight="1" thickBot="1">
      <c r="A121" s="137" t="s">
        <v>65</v>
      </c>
      <c r="B121" s="138"/>
      <c r="C121" s="138"/>
      <c r="D121" s="138"/>
      <c r="E121" s="138"/>
      <c r="F121" s="139"/>
      <c r="G121" s="41">
        <f aca="true" t="shared" si="60" ref="G121:T121">G107+G120</f>
        <v>3621.4</v>
      </c>
      <c r="H121" s="41">
        <f t="shared" si="60"/>
        <v>3354.2000000000003</v>
      </c>
      <c r="I121" s="41">
        <f t="shared" si="60"/>
        <v>1884.2000000000003</v>
      </c>
      <c r="J121" s="41">
        <f t="shared" si="60"/>
        <v>267.2</v>
      </c>
      <c r="K121" s="41">
        <f t="shared" si="60"/>
        <v>3715.5</v>
      </c>
      <c r="L121" s="41">
        <f t="shared" si="60"/>
        <v>3701.5</v>
      </c>
      <c r="M121" s="41">
        <f t="shared" si="60"/>
        <v>1963.6</v>
      </c>
      <c r="N121" s="41">
        <f t="shared" si="60"/>
        <v>14</v>
      </c>
      <c r="O121" s="41">
        <f t="shared" si="60"/>
        <v>3715.5</v>
      </c>
      <c r="P121" s="41">
        <f t="shared" si="60"/>
        <v>3701.5</v>
      </c>
      <c r="Q121" s="41">
        <f t="shared" si="60"/>
        <v>1963.6</v>
      </c>
      <c r="R121" s="41">
        <f t="shared" si="60"/>
        <v>14</v>
      </c>
      <c r="S121" s="41">
        <f t="shared" si="60"/>
        <v>3740.3</v>
      </c>
      <c r="T121" s="41">
        <f t="shared" si="60"/>
        <v>3858.2</v>
      </c>
      <c r="U121" s="38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5:20" ht="13.5" customHeight="1">
      <c r="E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4:18" s="55" customFormat="1" ht="15">
      <c r="D123" s="55" t="s">
        <v>60</v>
      </c>
      <c r="E123" s="68"/>
      <c r="O123" s="68"/>
      <c r="P123" s="68"/>
      <c r="Q123" s="68"/>
      <c r="R123" s="68" t="s">
        <v>57</v>
      </c>
    </row>
    <row r="124" spans="5:18" s="55" customFormat="1" ht="15">
      <c r="E124" s="68"/>
      <c r="O124" s="68"/>
      <c r="P124" s="68"/>
      <c r="Q124" s="68"/>
      <c r="R124" s="68"/>
    </row>
    <row r="125" spans="5:18" s="55" customFormat="1" ht="15">
      <c r="E125" s="68"/>
      <c r="O125" s="68"/>
      <c r="P125" s="68"/>
      <c r="Q125" s="68"/>
      <c r="R125" s="68"/>
    </row>
    <row r="126" spans="5:18" s="55" customFormat="1" ht="15">
      <c r="E126" s="68"/>
      <c r="O126" s="68"/>
      <c r="P126" s="68"/>
      <c r="Q126" s="68"/>
      <c r="R126" s="68"/>
    </row>
    <row r="127" spans="5:18" s="55" customFormat="1" ht="15">
      <c r="E127" s="68"/>
      <c r="O127" s="68"/>
      <c r="P127" s="68"/>
      <c r="Q127" s="68"/>
      <c r="R127" s="68"/>
    </row>
    <row r="128" spans="5:18" s="55" customFormat="1" ht="15">
      <c r="E128" s="68"/>
      <c r="O128" s="68"/>
      <c r="P128" s="68"/>
      <c r="Q128" s="68"/>
      <c r="R128" s="68"/>
    </row>
    <row r="129" spans="5:18" s="55" customFormat="1" ht="15">
      <c r="E129" s="68"/>
      <c r="O129" s="68"/>
      <c r="P129" s="68"/>
      <c r="Q129" s="68"/>
      <c r="R129" s="68"/>
    </row>
    <row r="130" spans="5:18" s="55" customFormat="1" ht="15">
      <c r="E130" s="68"/>
      <c r="O130" s="68"/>
      <c r="P130" s="68"/>
      <c r="Q130" s="68"/>
      <c r="R130" s="68"/>
    </row>
    <row r="131" spans="5:18" s="55" customFormat="1" ht="15">
      <c r="E131" s="68"/>
      <c r="O131" s="68"/>
      <c r="P131" s="68"/>
      <c r="Q131" s="68"/>
      <c r="R131" s="68"/>
    </row>
    <row r="132" spans="5:18" s="55" customFormat="1" ht="15">
      <c r="E132" s="68"/>
      <c r="O132" s="68"/>
      <c r="P132" s="68"/>
      <c r="Q132" s="68"/>
      <c r="R132" s="68"/>
    </row>
    <row r="133" spans="5:18" s="55" customFormat="1" ht="15">
      <c r="E133" s="68"/>
      <c r="O133" s="68"/>
      <c r="P133" s="68"/>
      <c r="Q133" s="68"/>
      <c r="R133" s="68"/>
    </row>
    <row r="134" spans="5:18" s="55" customFormat="1" ht="15">
      <c r="E134" s="68"/>
      <c r="O134" s="68"/>
      <c r="P134" s="68"/>
      <c r="Q134" s="68"/>
      <c r="R134" s="68"/>
    </row>
    <row r="135" spans="5:18" s="55" customFormat="1" ht="15">
      <c r="E135" s="68"/>
      <c r="O135" s="68"/>
      <c r="P135" s="68"/>
      <c r="Q135" s="68"/>
      <c r="R135" s="68"/>
    </row>
    <row r="136" spans="5:18" s="55" customFormat="1" ht="15">
      <c r="E136" s="68"/>
      <c r="O136" s="68"/>
      <c r="P136" s="68"/>
      <c r="Q136" s="68"/>
      <c r="R136" s="68"/>
    </row>
    <row r="137" spans="5:18" s="55" customFormat="1" ht="15">
      <c r="E137" s="68"/>
      <c r="O137" s="68"/>
      <c r="P137" s="68"/>
      <c r="Q137" s="68"/>
      <c r="R137" s="68"/>
    </row>
  </sheetData>
  <sheetProtection/>
  <mergeCells count="198">
    <mergeCell ref="A51:A53"/>
    <mergeCell ref="B51:B53"/>
    <mergeCell ref="C51:C53"/>
    <mergeCell ref="D51:D53"/>
    <mergeCell ref="E51:E53"/>
    <mergeCell ref="D45:D47"/>
    <mergeCell ref="E45:E47"/>
    <mergeCell ref="A48:A50"/>
    <mergeCell ref="B48:B50"/>
    <mergeCell ref="C48:C50"/>
    <mergeCell ref="D48:D50"/>
    <mergeCell ref="E48:E50"/>
    <mergeCell ref="B103:B105"/>
    <mergeCell ref="A54:A56"/>
    <mergeCell ref="B54:B56"/>
    <mergeCell ref="C54:C56"/>
    <mergeCell ref="D54:D56"/>
    <mergeCell ref="E54:E56"/>
    <mergeCell ref="A57:A60"/>
    <mergeCell ref="B57:B60"/>
    <mergeCell ref="D57:D60"/>
    <mergeCell ref="C96:C98"/>
    <mergeCell ref="D103:D105"/>
    <mergeCell ref="D96:D98"/>
    <mergeCell ref="E103:E105"/>
    <mergeCell ref="E96:E98"/>
    <mergeCell ref="C61:F61"/>
    <mergeCell ref="E90:E92"/>
    <mergeCell ref="E84:E86"/>
    <mergeCell ref="E78:E80"/>
    <mergeCell ref="A103:A105"/>
    <mergeCell ref="A113:A115"/>
    <mergeCell ref="C103:C105"/>
    <mergeCell ref="B113:B115"/>
    <mergeCell ref="C113:C115"/>
    <mergeCell ref="D113:D115"/>
    <mergeCell ref="B108:T108"/>
    <mergeCell ref="C109:T109"/>
    <mergeCell ref="C106:F106"/>
    <mergeCell ref="B107:F107"/>
    <mergeCell ref="A99:A102"/>
    <mergeCell ref="B99:B102"/>
    <mergeCell ref="C99:C102"/>
    <mergeCell ref="D99:D102"/>
    <mergeCell ref="E99:E102"/>
    <mergeCell ref="A96:A98"/>
    <mergeCell ref="B96:B98"/>
    <mergeCell ref="A121:F121"/>
    <mergeCell ref="C119:F119"/>
    <mergeCell ref="B120:F120"/>
    <mergeCell ref="E116:E118"/>
    <mergeCell ref="B116:B118"/>
    <mergeCell ref="C116:C118"/>
    <mergeCell ref="D116:D118"/>
    <mergeCell ref="A116:A118"/>
    <mergeCell ref="E110:E112"/>
    <mergeCell ref="E113:E115"/>
    <mergeCell ref="A110:A112"/>
    <mergeCell ref="B110:B112"/>
    <mergeCell ref="C110:C112"/>
    <mergeCell ref="D110:D112"/>
    <mergeCell ref="A90:A92"/>
    <mergeCell ref="B90:B92"/>
    <mergeCell ref="C90:C92"/>
    <mergeCell ref="D90:D92"/>
    <mergeCell ref="E93:E95"/>
    <mergeCell ref="A93:A95"/>
    <mergeCell ref="B93:B95"/>
    <mergeCell ref="C93:C95"/>
    <mergeCell ref="D93:D95"/>
    <mergeCell ref="A84:A86"/>
    <mergeCell ref="B84:B86"/>
    <mergeCell ref="C84:C86"/>
    <mergeCell ref="D84:D86"/>
    <mergeCell ref="E87:E89"/>
    <mergeCell ref="A87:A89"/>
    <mergeCell ref="B87:B89"/>
    <mergeCell ref="C87:C89"/>
    <mergeCell ref="D87:D89"/>
    <mergeCell ref="A78:A80"/>
    <mergeCell ref="B78:B80"/>
    <mergeCell ref="C78:C80"/>
    <mergeCell ref="D78:D80"/>
    <mergeCell ref="E81:E83"/>
    <mergeCell ref="A81:A83"/>
    <mergeCell ref="B81:B83"/>
    <mergeCell ref="C81:C83"/>
    <mergeCell ref="D81:D83"/>
    <mergeCell ref="E72:E74"/>
    <mergeCell ref="A72:A74"/>
    <mergeCell ref="B72:B74"/>
    <mergeCell ref="C72:C74"/>
    <mergeCell ref="D72:D74"/>
    <mergeCell ref="E75:E77"/>
    <mergeCell ref="A75:A77"/>
    <mergeCell ref="B75:B77"/>
    <mergeCell ref="C75:C77"/>
    <mergeCell ref="D75:D77"/>
    <mergeCell ref="E66:E68"/>
    <mergeCell ref="A66:A68"/>
    <mergeCell ref="B66:B68"/>
    <mergeCell ref="C66:C68"/>
    <mergeCell ref="D66:D68"/>
    <mergeCell ref="E69:E71"/>
    <mergeCell ref="A69:A71"/>
    <mergeCell ref="B69:B71"/>
    <mergeCell ref="C69:C71"/>
    <mergeCell ref="D69:D71"/>
    <mergeCell ref="C62:T62"/>
    <mergeCell ref="A63:A65"/>
    <mergeCell ref="B63:B65"/>
    <mergeCell ref="C63:C65"/>
    <mergeCell ref="D63:D65"/>
    <mergeCell ref="E63:E65"/>
    <mergeCell ref="E42:E44"/>
    <mergeCell ref="A42:A44"/>
    <mergeCell ref="B42:B44"/>
    <mergeCell ref="C42:C44"/>
    <mergeCell ref="D42:D44"/>
    <mergeCell ref="E57:E60"/>
    <mergeCell ref="A45:A47"/>
    <mergeCell ref="B45:B47"/>
    <mergeCell ref="C45:C47"/>
    <mergeCell ref="C57:C60"/>
    <mergeCell ref="E36:E38"/>
    <mergeCell ref="A36:A38"/>
    <mergeCell ref="B36:B38"/>
    <mergeCell ref="C36:C38"/>
    <mergeCell ref="D36:D38"/>
    <mergeCell ref="E39:E41"/>
    <mergeCell ref="A39:A41"/>
    <mergeCell ref="B39:B41"/>
    <mergeCell ref="C39:C41"/>
    <mergeCell ref="D39:D41"/>
    <mergeCell ref="E29:E31"/>
    <mergeCell ref="A29:A31"/>
    <mergeCell ref="B29:B31"/>
    <mergeCell ref="C29:C31"/>
    <mergeCell ref="D29:D31"/>
    <mergeCell ref="E32:E35"/>
    <mergeCell ref="A32:A35"/>
    <mergeCell ref="B32:B35"/>
    <mergeCell ref="C32:C35"/>
    <mergeCell ref="D32:D35"/>
    <mergeCell ref="E16:E18"/>
    <mergeCell ref="E25:E28"/>
    <mergeCell ref="A25:A28"/>
    <mergeCell ref="B25:B28"/>
    <mergeCell ref="C25:C28"/>
    <mergeCell ref="D25:D28"/>
    <mergeCell ref="B22:B24"/>
    <mergeCell ref="C22:C24"/>
    <mergeCell ref="D22:D24"/>
    <mergeCell ref="A16:A18"/>
    <mergeCell ref="B16:B18"/>
    <mergeCell ref="C16:C18"/>
    <mergeCell ref="D16:D18"/>
    <mergeCell ref="E22:E24"/>
    <mergeCell ref="A10:T10"/>
    <mergeCell ref="B11:T11"/>
    <mergeCell ref="C12:T12"/>
    <mergeCell ref="A13:A15"/>
    <mergeCell ref="B13:B15"/>
    <mergeCell ref="C13:C15"/>
    <mergeCell ref="D13:D15"/>
    <mergeCell ref="E13:E15"/>
    <mergeCell ref="A22:A24"/>
    <mergeCell ref="A9:T9"/>
    <mergeCell ref="P7:Q7"/>
    <mergeCell ref="R7:R8"/>
    <mergeCell ref="S6:S8"/>
    <mergeCell ref="T6:T8"/>
    <mergeCell ref="G7:G8"/>
    <mergeCell ref="H7:I7"/>
    <mergeCell ref="K7:K8"/>
    <mergeCell ref="L7:M7"/>
    <mergeCell ref="F6:F8"/>
    <mergeCell ref="N7:N8"/>
    <mergeCell ref="O7:O8"/>
    <mergeCell ref="G6:J6"/>
    <mergeCell ref="K6:N6"/>
    <mergeCell ref="O6:R6"/>
    <mergeCell ref="A6:A8"/>
    <mergeCell ref="B6:B8"/>
    <mergeCell ref="C6:C8"/>
    <mergeCell ref="D6:D8"/>
    <mergeCell ref="E6:E8"/>
    <mergeCell ref="J7:J8"/>
    <mergeCell ref="E19:E21"/>
    <mergeCell ref="A19:A21"/>
    <mergeCell ref="B19:B21"/>
    <mergeCell ref="C19:C21"/>
    <mergeCell ref="D19:D21"/>
    <mergeCell ref="A1:T1"/>
    <mergeCell ref="A2:T2"/>
    <mergeCell ref="A3:T3"/>
    <mergeCell ref="A4:T4"/>
    <mergeCell ref="A5:T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2014-01-28T11:30:18Z</cp:lastPrinted>
  <dcterms:created xsi:type="dcterms:W3CDTF">1996-10-14T23:33:28Z</dcterms:created>
  <dcterms:modified xsi:type="dcterms:W3CDTF">2014-01-31T07:48:12Z</dcterms:modified>
  <cp:category/>
  <cp:version/>
  <cp:contentType/>
  <cp:contentStatus/>
</cp:coreProperties>
</file>