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<sst xmlns="http://schemas.openxmlformats.org/spreadsheetml/2006/main" count="254" uniqueCount="78">
  <si>
    <t xml:space="preserve">VISUOMENĖS UGDYMO </t>
  </si>
  <si>
    <t xml:space="preserve">                                                                                           PROGRAMOS                                                                                           </t>
  </si>
  <si>
    <t>tūkst. Lt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</si>
  <si>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</si>
  <si>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</si>
  <si>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</si>
  <si>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</si>
  <si>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</si>
  <si>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</si>
  <si>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</si>
  <si>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</si>
  <si>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</si>
  <si>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</si>
  <si>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</si>
  <si>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Teikti kokybiškas švietimo paslaugas saugioje aplinkoje</t>
  </si>
  <si>
    <t>Bendrojo lavinimo švietimo įstaigų aplinkos finansavimas</t>
  </si>
  <si>
    <t>SB</t>
  </si>
  <si>
    <t>Kt. (2 proc.)</t>
  </si>
  <si>
    <t>02</t>
  </si>
  <si>
    <t>Speciali tikslinė dotacija mokinio krepšeliui finansuoti (priešmok. ugdymas, pradinės, pagrindinės mokyklos ir gimnazija, PPT)</t>
  </si>
  <si>
    <t>SB (MK)</t>
  </si>
  <si>
    <t>Kt.</t>
  </si>
  <si>
    <t>03</t>
  </si>
  <si>
    <t>Ikimokyklinio ir neformalaus ugdymo įstaigų finansavimas</t>
  </si>
  <si>
    <t>04</t>
  </si>
  <si>
    <t>05</t>
  </si>
  <si>
    <t>06</t>
  </si>
  <si>
    <t xml:space="preserve">Centrinės institucijos išlaikymas (švietimas)      </t>
  </si>
  <si>
    <t xml:space="preserve">Iš viso uždaviniui </t>
  </si>
  <si>
    <t>Iš viso tikslui</t>
  </si>
  <si>
    <t>Sudaryti sąlygas kultūros tęstinumui, plėtrai ir sklaidai, laisvai visuomenės kultūros raiškai ir dalyvavimui kultūrinėje veikloje</t>
  </si>
  <si>
    <t>Rietavo kultūros centro su filialais veiklos finansavimas</t>
  </si>
  <si>
    <t>Rietavo Oginskių kultūros istorijos muziejaus veiklos finansavimas</t>
  </si>
  <si>
    <t>Centrinės institucijos išlaikymas (kultūra)</t>
  </si>
  <si>
    <t>Iš viso uždaviniui</t>
  </si>
  <si>
    <t>Plėtoti kūno kultūrą ir sportą visiems, sudaryti galimybes ir palankią aplinką įvairaus amžiaus žmonių laisvalaikio užimtumui, fiziniam aktyvumui ir sveikos gyvensenos ugdymui</t>
  </si>
  <si>
    <t>Užtikrinti efektyvią Rietavo savivaldybės administracijos Švietimo, kultūros ir sporto srities ir Savivaldybės klubų veiklą</t>
  </si>
  <si>
    <t>Savivaldybės sporto klubų veiklos finansavimas</t>
  </si>
  <si>
    <t>Centralizuotų sporto renginių organizavimas ir rėmimas</t>
  </si>
  <si>
    <t>Kūno kultūros ir sporto plėtros įgyvendinimas</t>
  </si>
  <si>
    <t>Sudaryti sąlygas plėtoti jaunimo politiką Savivaldybėje</t>
  </si>
  <si>
    <t>Jaunimo politikos plėtros įgyvendinimo Rietavo savivaldybėje finansavimas iš specialiosios tikslinės dotacijos</t>
  </si>
  <si>
    <t>SB (VF)</t>
  </si>
  <si>
    <t>Iš viso programai</t>
  </si>
  <si>
    <t>Lidija Rėkašienė</t>
  </si>
  <si>
    <t>188747184</t>
  </si>
  <si>
    <t>Atviro jaunimo centro išlaikymas</t>
  </si>
  <si>
    <t>SB (ĮP)</t>
  </si>
  <si>
    <t>Rėmėjai</t>
  </si>
  <si>
    <t>Centralizuotos priemonės (švietimas)</t>
  </si>
  <si>
    <t>Mokslo ir studijų rėmimas</t>
  </si>
  <si>
    <t>Kitos priemonės (kultūra)</t>
  </si>
  <si>
    <t>Programos koordinatorė</t>
  </si>
  <si>
    <t>TIKSLŲ, PROGRAMŲ TIKSLŲ, UŽDAVINIŲ IR PRIEMONIŲ IŠLAIDŲ SUVESTINĖ</t>
  </si>
  <si>
    <t>03 strateginis tikslas - užtikrinti Savivaldybės valdymo kokybę, racionalų jos turto ir lėšų panaudojimą, gerinti švietimo, kultūros, sporto ir jaunimo užimtumo sistemą</t>
  </si>
  <si>
    <t xml:space="preserve">01 programa - visuomenės ugdymo programa </t>
  </si>
  <si>
    <t>iš viso</t>
  </si>
  <si>
    <t>Užtikrinti efektyvią Rietavo savivaldybės biudžetinių kultūros įstaigų ir Švietimo, kultūros ir sporto skyriaus vaiklą</t>
  </si>
  <si>
    <t>Rietavo Irenėjaus Oginskio viešosios bibliotekos su filialais veiklos finansavimas</t>
  </si>
  <si>
    <t xml:space="preserve">Jaunimo organizacijų finansavimas pagal projektus </t>
  </si>
  <si>
    <t>Kt.(VB)</t>
  </si>
  <si>
    <t>Kt. (ES)</t>
  </si>
  <si>
    <t>Kt. ES</t>
  </si>
  <si>
    <t>Kt. (VB)</t>
  </si>
  <si>
    <t>Kt. (PSDF)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</si>
  <si>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1 lentelė</t>
  </si>
  <si>
    <t>2015 m. projektas</t>
  </si>
  <si>
    <t xml:space="preserve">Užtikrinti ugdymo programų įvairovę ir ugdymo kokybę šiuolaikiškai aprūpintose švietimo įstaigose, užtikrinti efektyvią švietimo, kultūros ir sporto skyriaus veiklą </t>
  </si>
  <si>
    <t>Skatinti jaunimą aktyviai dalyvauti tarptautiniame šalies ir Savivaldybės visuomeniniame gyvenime, užtikrinant jų veiklos finansavimą</t>
  </si>
  <si>
    <t>Kt. (rėmėj.)</t>
  </si>
  <si>
    <t>2014 M.  RIETAVO SAVIVALDYBĖS</t>
  </si>
  <si>
    <t>2013 m. išlaidos</t>
  </si>
  <si>
    <t>2014 m. išlaidų projektas</t>
  </si>
  <si>
    <t>2014 m. patvirtinta taryboje</t>
  </si>
  <si>
    <t>2016 m. projektas</t>
  </si>
  <si>
    <t>Sudaryti sąlygas jaunimo neformalaus ugdymo plėtrai</t>
  </si>
  <si>
    <t>Atviro darbo su jaunimu plėtra Savivaldybėje ir jaunimo darbuotojų rengimas neformalaus ugdymo veiklų įgyvendinimui</t>
  </si>
  <si>
    <t>Jaunimo lyderių ir kitų jaunimo kompetencijų ugdymo veikla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</si>
</sst>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3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4" fillId="33" borderId="10" xfId="0" applyNumberFormat="1" applyFont="1" applyFill="1" applyBorder="1" applyAlignment="1">
      <alignment horizontal="center" vertical="top"/>
    </xf>
    <xf numFmtId="49" fontId="4" fillId="34" borderId="11" xfId="0" applyNumberFormat="1" applyFont="1" applyFill="1" applyBorder="1" applyAlignment="1">
      <alignment horizontal="center" vertical="top"/>
    </xf>
    <xf numFmtId="172" fontId="1" fillId="0" borderId="12" xfId="0" applyNumberFormat="1" applyFont="1" applyFill="1" applyBorder="1" applyAlignment="1">
      <alignment horizontal="right" vertical="center"/>
    </xf>
    <xf numFmtId="172" fontId="1" fillId="35" borderId="13" xfId="0" applyNumberFormat="1" applyFont="1" applyFill="1" applyBorder="1" applyAlignment="1">
      <alignment horizontal="right" vertical="center"/>
    </xf>
    <xf numFmtId="172" fontId="1" fillId="0" borderId="14" xfId="0" applyNumberFormat="1" applyFont="1" applyFill="1" applyBorder="1" applyAlignment="1">
      <alignment horizontal="right" vertical="center"/>
    </xf>
    <xf numFmtId="172" fontId="1" fillId="0" borderId="15" xfId="0" applyNumberFormat="1" applyFont="1" applyFill="1" applyBorder="1" applyAlignment="1">
      <alignment horizontal="right" vertical="center"/>
    </xf>
    <xf numFmtId="172" fontId="1" fillId="35" borderId="15" xfId="0" applyNumberFormat="1" applyFont="1" applyFill="1" applyBorder="1" applyAlignment="1">
      <alignment horizontal="right" vertical="center"/>
    </xf>
    <xf numFmtId="172" fontId="1" fillId="35" borderId="14" xfId="0" applyNumberFormat="1" applyFont="1" applyFill="1" applyBorder="1" applyAlignment="1">
      <alignment horizontal="right" vertical="center"/>
    </xf>
    <xf numFmtId="0" fontId="2" fillId="36" borderId="16" xfId="0" applyFont="1" applyFill="1" applyBorder="1" applyAlignment="1">
      <alignment horizontal="right" vertical="top" wrapText="1"/>
    </xf>
    <xf numFmtId="172" fontId="6" fillId="35" borderId="15" xfId="0" applyNumberFormat="1" applyFont="1" applyFill="1" applyBorder="1" applyAlignment="1">
      <alignment horizontal="right" vertical="center"/>
    </xf>
    <xf numFmtId="172" fontId="6" fillId="35" borderId="14" xfId="0" applyNumberFormat="1" applyFont="1" applyFill="1" applyBorder="1" applyAlignment="1">
      <alignment horizontal="right" vertical="center"/>
    </xf>
    <xf numFmtId="0" fontId="2" fillId="36" borderId="17" xfId="0" applyFont="1" applyFill="1" applyBorder="1" applyAlignment="1">
      <alignment horizontal="right" vertical="top" wrapText="1"/>
    </xf>
    <xf numFmtId="49" fontId="2" fillId="33" borderId="18" xfId="0" applyNumberFormat="1" applyFont="1" applyFill="1" applyBorder="1" applyAlignment="1">
      <alignment horizontal="center" vertical="top"/>
    </xf>
    <xf numFmtId="49" fontId="2" fillId="34" borderId="19" xfId="0" applyNumberFormat="1" applyFont="1" applyFill="1" applyBorder="1" applyAlignment="1">
      <alignment horizontal="center" vertical="top"/>
    </xf>
    <xf numFmtId="172" fontId="1" fillId="35" borderId="20" xfId="0" applyNumberFormat="1" applyFont="1" applyFill="1" applyBorder="1" applyAlignment="1">
      <alignment horizontal="right" vertical="top"/>
    </xf>
    <xf numFmtId="172" fontId="1" fillId="35" borderId="21" xfId="0" applyNumberFormat="1" applyFont="1" applyFill="1" applyBorder="1" applyAlignment="1">
      <alignment horizontal="right" vertical="top"/>
    </xf>
    <xf numFmtId="49" fontId="2" fillId="33" borderId="22" xfId="0" applyNumberFormat="1" applyFont="1" applyFill="1" applyBorder="1" applyAlignment="1">
      <alignment horizontal="center" vertical="top"/>
    </xf>
    <xf numFmtId="172" fontId="1" fillId="35" borderId="23" xfId="0" applyNumberFormat="1" applyFont="1" applyFill="1" applyBorder="1" applyAlignment="1">
      <alignment vertical="top"/>
    </xf>
    <xf numFmtId="49" fontId="4" fillId="33" borderId="22" xfId="0" applyNumberFormat="1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/>
    </xf>
    <xf numFmtId="172" fontId="1" fillId="35" borderId="24" xfId="0" applyNumberFormat="1" applyFont="1" applyFill="1" applyBorder="1" applyAlignment="1">
      <alignment horizontal="right" vertical="top"/>
    </xf>
    <xf numFmtId="172" fontId="1" fillId="35" borderId="24" xfId="0" applyNumberFormat="1" applyFont="1" applyFill="1" applyBorder="1" applyAlignment="1">
      <alignment vertical="top"/>
    </xf>
    <xf numFmtId="172" fontId="2" fillId="35" borderId="24" xfId="0" applyNumberFormat="1" applyFont="1" applyFill="1" applyBorder="1" applyAlignment="1">
      <alignment vertical="top"/>
    </xf>
    <xf numFmtId="172" fontId="2" fillId="37" borderId="24" xfId="0" applyNumberFormat="1" applyFont="1" applyFill="1" applyBorder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172" fontId="1" fillId="0" borderId="25" xfId="0" applyNumberFormat="1" applyFont="1" applyFill="1" applyBorder="1" applyAlignment="1">
      <alignment horizontal="center" vertical="center"/>
    </xf>
    <xf numFmtId="172" fontId="1" fillId="0" borderId="26" xfId="0" applyNumberFormat="1" applyFont="1" applyFill="1" applyBorder="1" applyAlignment="1">
      <alignment horizontal="center" vertical="center"/>
    </xf>
    <xf numFmtId="172" fontId="1" fillId="0" borderId="16" xfId="0" applyNumberFormat="1" applyFont="1" applyFill="1" applyBorder="1" applyAlignment="1">
      <alignment horizontal="center" vertical="center"/>
    </xf>
    <xf numFmtId="172" fontId="1" fillId="35" borderId="27" xfId="0" applyNumberFormat="1" applyFont="1" applyFill="1" applyBorder="1" applyAlignment="1">
      <alignment horizontal="right" vertical="center"/>
    </xf>
    <xf numFmtId="172" fontId="1" fillId="0" borderId="27" xfId="0" applyNumberFormat="1" applyFont="1" applyFill="1" applyBorder="1" applyAlignment="1">
      <alignment horizontal="right" vertical="center"/>
    </xf>
    <xf numFmtId="172" fontId="6" fillId="0" borderId="12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center" vertical="top"/>
    </xf>
    <xf numFmtId="172" fontId="1" fillId="0" borderId="13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top"/>
    </xf>
    <xf numFmtId="49" fontId="3" fillId="34" borderId="11" xfId="0" applyNumberFormat="1" applyFont="1" applyFill="1" applyBorder="1" applyAlignment="1">
      <alignment horizontal="center" vertical="top"/>
    </xf>
    <xf numFmtId="0" fontId="7" fillId="0" borderId="28" xfId="0" applyFont="1" applyBorder="1" applyAlignment="1">
      <alignment horizontal="center" vertical="top" textRotation="90" wrapText="1"/>
    </xf>
    <xf numFmtId="0" fontId="7" fillId="0" borderId="28" xfId="0" applyFont="1" applyBorder="1" applyAlignment="1">
      <alignment vertical="top" textRotation="90" wrapText="1"/>
    </xf>
    <xf numFmtId="0" fontId="7" fillId="0" borderId="28" xfId="0" applyFont="1" applyFill="1" applyBorder="1" applyAlignment="1">
      <alignment vertical="center" textRotation="90" wrapText="1"/>
    </xf>
    <xf numFmtId="0" fontId="14" fillId="0" borderId="0" xfId="0" applyFont="1" applyBorder="1" applyAlignment="1">
      <alignment vertical="top"/>
    </xf>
    <xf numFmtId="172" fontId="14" fillId="0" borderId="0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172" fontId="6" fillId="0" borderId="14" xfId="0" applyNumberFormat="1" applyFont="1" applyFill="1" applyBorder="1" applyAlignment="1">
      <alignment horizontal="right" vertical="center"/>
    </xf>
    <xf numFmtId="172" fontId="2" fillId="35" borderId="21" xfId="0" applyNumberFormat="1" applyFont="1" applyFill="1" applyBorder="1" applyAlignment="1">
      <alignment horizontal="right" vertical="top"/>
    </xf>
    <xf numFmtId="0" fontId="1" fillId="0" borderId="17" xfId="0" applyFont="1" applyFill="1" applyBorder="1" applyAlignment="1">
      <alignment horizontal="center" vertical="top" wrapText="1"/>
    </xf>
    <xf numFmtId="172" fontId="7" fillId="38" borderId="14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top"/>
    </xf>
    <xf numFmtId="172" fontId="2" fillId="37" borderId="29" xfId="0" applyNumberFormat="1" applyFont="1" applyFill="1" applyBorder="1" applyAlignment="1">
      <alignment vertical="top"/>
    </xf>
    <xf numFmtId="172" fontId="52" fillId="0" borderId="14" xfId="0" applyNumberFormat="1" applyFont="1" applyFill="1" applyBorder="1" applyAlignment="1">
      <alignment horizontal="right" vertical="center"/>
    </xf>
    <xf numFmtId="172" fontId="52" fillId="0" borderId="30" xfId="0" applyNumberFormat="1" applyFont="1" applyFill="1" applyBorder="1" applyAlignment="1">
      <alignment horizontal="right" vertical="center"/>
    </xf>
    <xf numFmtId="172" fontId="52" fillId="0" borderId="12" xfId="0" applyNumberFormat="1" applyFont="1" applyFill="1" applyBorder="1" applyAlignment="1">
      <alignment vertical="center"/>
    </xf>
    <xf numFmtId="172" fontId="52" fillId="0" borderId="31" xfId="0" applyNumberFormat="1" applyFont="1" applyFill="1" applyBorder="1" applyAlignment="1">
      <alignment vertical="center"/>
    </xf>
    <xf numFmtId="172" fontId="7" fillId="38" borderId="15" xfId="0" applyNumberFormat="1" applyFont="1" applyFill="1" applyBorder="1" applyAlignment="1">
      <alignment horizontal="right" vertical="center"/>
    </xf>
    <xf numFmtId="172" fontId="1" fillId="0" borderId="14" xfId="0" applyNumberFormat="1" applyFont="1" applyFill="1" applyBorder="1" applyAlignment="1">
      <alignment horizontal="right" vertical="center"/>
    </xf>
    <xf numFmtId="172" fontId="1" fillId="35" borderId="29" xfId="0" applyNumberFormat="1" applyFont="1" applyFill="1" applyBorder="1" applyAlignment="1">
      <alignment horizontal="right" vertical="top"/>
    </xf>
    <xf numFmtId="172" fontId="52" fillId="35" borderId="14" xfId="0" applyNumberFormat="1" applyFont="1" applyFill="1" applyBorder="1" applyAlignment="1">
      <alignment horizontal="right" vertical="center"/>
    </xf>
    <xf numFmtId="172" fontId="52" fillId="35" borderId="14" xfId="0" applyNumberFormat="1" applyFont="1" applyFill="1" applyBorder="1" applyAlignment="1">
      <alignment vertical="center"/>
    </xf>
    <xf numFmtId="172" fontId="52" fillId="35" borderId="30" xfId="0" applyNumberFormat="1" applyFont="1" applyFill="1" applyBorder="1" applyAlignment="1">
      <alignment vertical="center"/>
    </xf>
    <xf numFmtId="172" fontId="1" fillId="0" borderId="32" xfId="0" applyNumberFormat="1" applyFont="1" applyFill="1" applyBorder="1" applyAlignment="1">
      <alignment horizontal="center" vertical="center"/>
    </xf>
    <xf numFmtId="172" fontId="1" fillId="0" borderId="33" xfId="0" applyNumberFormat="1" applyFont="1" applyFill="1" applyBorder="1" applyAlignment="1">
      <alignment horizontal="right" vertical="center"/>
    </xf>
    <xf numFmtId="0" fontId="1" fillId="0" borderId="34" xfId="0" applyFont="1" applyBorder="1" applyAlignment="1">
      <alignment horizontal="center" vertical="top"/>
    </xf>
    <xf numFmtId="172" fontId="1" fillId="0" borderId="35" xfId="0" applyNumberFormat="1" applyFont="1" applyFill="1" applyBorder="1" applyAlignment="1">
      <alignment horizontal="right" vertical="center"/>
    </xf>
    <xf numFmtId="172" fontId="6" fillId="0" borderId="35" xfId="0" applyNumberFormat="1" applyFont="1" applyFill="1" applyBorder="1" applyAlignment="1">
      <alignment horizontal="right" vertical="center"/>
    </xf>
    <xf numFmtId="49" fontId="2" fillId="33" borderId="36" xfId="0" applyNumberFormat="1" applyFont="1" applyFill="1" applyBorder="1" applyAlignment="1">
      <alignment horizontal="center" vertical="top"/>
    </xf>
    <xf numFmtId="49" fontId="2" fillId="34" borderId="37" xfId="0" applyNumberFormat="1" applyFont="1" applyFill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172" fontId="1" fillId="35" borderId="30" xfId="0" applyNumberFormat="1" applyFont="1" applyFill="1" applyBorder="1" applyAlignment="1">
      <alignment horizontal="right" vertical="center"/>
    </xf>
    <xf numFmtId="172" fontId="1" fillId="35" borderId="33" xfId="0" applyNumberFormat="1" applyFont="1" applyFill="1" applyBorder="1" applyAlignment="1">
      <alignment horizontal="right" vertical="center"/>
    </xf>
    <xf numFmtId="172" fontId="1" fillId="35" borderId="14" xfId="0" applyNumberFormat="1" applyFont="1" applyFill="1" applyBorder="1" applyAlignment="1">
      <alignment vertical="center"/>
    </xf>
    <xf numFmtId="172" fontId="1" fillId="0" borderId="30" xfId="0" applyNumberFormat="1" applyFont="1" applyFill="1" applyBorder="1" applyAlignment="1">
      <alignment horizontal="right" vertical="center"/>
    </xf>
    <xf numFmtId="172" fontId="1" fillId="35" borderId="39" xfId="0" applyNumberFormat="1" applyFont="1" applyFill="1" applyBorder="1" applyAlignment="1">
      <alignment horizontal="right" vertical="top"/>
    </xf>
    <xf numFmtId="172" fontId="1" fillId="0" borderId="14" xfId="0" applyNumberFormat="1" applyFont="1" applyFill="1" applyBorder="1" applyAlignment="1">
      <alignment vertical="center"/>
    </xf>
    <xf numFmtId="172" fontId="1" fillId="0" borderId="30" xfId="0" applyNumberFormat="1" applyFont="1" applyFill="1" applyBorder="1" applyAlignment="1">
      <alignment vertical="center"/>
    </xf>
    <xf numFmtId="172" fontId="1" fillId="35" borderId="30" xfId="0" applyNumberFormat="1" applyFont="1" applyFill="1" applyBorder="1" applyAlignment="1">
      <alignment vertical="center"/>
    </xf>
    <xf numFmtId="172" fontId="1" fillId="35" borderId="21" xfId="0" applyNumberFormat="1" applyFont="1" applyFill="1" applyBorder="1" applyAlignment="1">
      <alignment vertical="top"/>
    </xf>
    <xf numFmtId="172" fontId="1" fillId="35" borderId="40" xfId="0" applyNumberFormat="1" applyFont="1" applyFill="1" applyBorder="1" applyAlignment="1">
      <alignment vertical="top"/>
    </xf>
    <xf numFmtId="172" fontId="1" fillId="35" borderId="29" xfId="0" applyNumberFormat="1" applyFont="1" applyFill="1" applyBorder="1" applyAlignment="1">
      <alignment vertical="top"/>
    </xf>
    <xf numFmtId="172" fontId="1" fillId="0" borderId="35" xfId="0" applyNumberFormat="1" applyFont="1" applyFill="1" applyBorder="1" applyAlignment="1">
      <alignment vertical="center"/>
    </xf>
    <xf numFmtId="172" fontId="1" fillId="0" borderId="41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31" xfId="0" applyNumberFormat="1" applyFont="1" applyFill="1" applyBorder="1" applyAlignment="1">
      <alignment vertical="center"/>
    </xf>
    <xf numFmtId="172" fontId="1" fillId="35" borderId="33" xfId="0" applyNumberFormat="1" applyFont="1" applyFill="1" applyBorder="1" applyAlignment="1">
      <alignment horizontal="right" vertical="top"/>
    </xf>
    <xf numFmtId="172" fontId="1" fillId="0" borderId="33" xfId="0" applyNumberFormat="1" applyFont="1" applyFill="1" applyBorder="1" applyAlignment="1">
      <alignment horizontal="right" vertical="top"/>
    </xf>
    <xf numFmtId="172" fontId="1" fillId="35" borderId="40" xfId="0" applyNumberFormat="1" applyFont="1" applyFill="1" applyBorder="1" applyAlignment="1">
      <alignment horizontal="right" vertical="top"/>
    </xf>
    <xf numFmtId="172" fontId="1" fillId="35" borderId="42" xfId="0" applyNumberFormat="1" applyFont="1" applyFill="1" applyBorder="1" applyAlignment="1">
      <alignment vertical="top"/>
    </xf>
    <xf numFmtId="172" fontId="1" fillId="35" borderId="15" xfId="0" applyNumberFormat="1" applyFont="1" applyFill="1" applyBorder="1" applyAlignment="1">
      <alignment vertical="center"/>
    </xf>
    <xf numFmtId="172" fontId="1" fillId="35" borderId="33" xfId="0" applyNumberFormat="1" applyFont="1" applyFill="1" applyBorder="1" applyAlignment="1">
      <alignment vertical="top"/>
    </xf>
    <xf numFmtId="172" fontId="1" fillId="35" borderId="27" xfId="0" applyNumberFormat="1" applyFont="1" applyFill="1" applyBorder="1" applyAlignment="1">
      <alignment vertical="center"/>
    </xf>
    <xf numFmtId="172" fontId="1" fillId="35" borderId="43" xfId="0" applyNumberFormat="1" applyFont="1" applyFill="1" applyBorder="1" applyAlignment="1">
      <alignment vertical="top"/>
    </xf>
    <xf numFmtId="172" fontId="1" fillId="35" borderId="13" xfId="0" applyNumberFormat="1" applyFont="1" applyFill="1" applyBorder="1" applyAlignment="1">
      <alignment vertical="center"/>
    </xf>
    <xf numFmtId="172" fontId="1" fillId="35" borderId="44" xfId="0" applyNumberFormat="1" applyFont="1" applyFill="1" applyBorder="1" applyAlignment="1">
      <alignment vertical="top"/>
    </xf>
    <xf numFmtId="0" fontId="1" fillId="0" borderId="16" xfId="0" applyFont="1" applyFill="1" applyBorder="1" applyAlignment="1">
      <alignment horizontal="center" vertical="top"/>
    </xf>
    <xf numFmtId="49" fontId="8" fillId="33" borderId="45" xfId="0" applyNumberFormat="1" applyFont="1" applyFill="1" applyBorder="1" applyAlignment="1">
      <alignment horizontal="right" vertical="top"/>
    </xf>
    <xf numFmtId="49" fontId="8" fillId="33" borderId="46" xfId="0" applyNumberFormat="1" applyFont="1" applyFill="1" applyBorder="1" applyAlignment="1">
      <alignment horizontal="right" vertical="top"/>
    </xf>
    <xf numFmtId="49" fontId="8" fillId="33" borderId="47" xfId="0" applyNumberFormat="1" applyFont="1" applyFill="1" applyBorder="1" applyAlignment="1">
      <alignment horizontal="right" vertical="top"/>
    </xf>
    <xf numFmtId="0" fontId="8" fillId="37" borderId="22" xfId="0" applyFont="1" applyFill="1" applyBorder="1" applyAlignment="1">
      <alignment horizontal="right" vertical="top"/>
    </xf>
    <xf numFmtId="0" fontId="8" fillId="37" borderId="46" xfId="0" applyFont="1" applyFill="1" applyBorder="1" applyAlignment="1">
      <alignment horizontal="right" vertical="top"/>
    </xf>
    <xf numFmtId="0" fontId="8" fillId="37" borderId="47" xfId="0" applyFont="1" applyFill="1" applyBorder="1" applyAlignment="1">
      <alignment horizontal="right" vertical="top"/>
    </xf>
    <xf numFmtId="49" fontId="10" fillId="0" borderId="28" xfId="0" applyNumberFormat="1" applyFont="1" applyBorder="1" applyAlignment="1">
      <alignment horizontal="center" vertical="top" textRotation="90"/>
    </xf>
    <xf numFmtId="49" fontId="10" fillId="0" borderId="48" xfId="0" applyNumberFormat="1" applyFont="1" applyBorder="1" applyAlignment="1">
      <alignment horizontal="center" vertical="top" textRotation="90"/>
    </xf>
    <xf numFmtId="49" fontId="10" fillId="0" borderId="13" xfId="0" applyNumberFormat="1" applyFont="1" applyBorder="1" applyAlignment="1">
      <alignment horizontal="center" vertical="top" textRotation="90"/>
    </xf>
    <xf numFmtId="49" fontId="2" fillId="33" borderId="49" xfId="0" applyNumberFormat="1" applyFont="1" applyFill="1" applyBorder="1" applyAlignment="1">
      <alignment horizontal="center" vertical="top"/>
    </xf>
    <xf numFmtId="49" fontId="2" fillId="34" borderId="28" xfId="0" applyNumberFormat="1" applyFont="1" applyFill="1" applyBorder="1" applyAlignment="1">
      <alignment horizontal="center" vertical="top"/>
    </xf>
    <xf numFmtId="49" fontId="2" fillId="34" borderId="48" xfId="0" applyNumberFormat="1" applyFont="1" applyFill="1" applyBorder="1" applyAlignment="1">
      <alignment horizontal="center" vertical="top"/>
    </xf>
    <xf numFmtId="49" fontId="2" fillId="34" borderId="13" xfId="0" applyNumberFormat="1" applyFont="1" applyFill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 vertical="top"/>
    </xf>
    <xf numFmtId="0" fontId="7" fillId="0" borderId="15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49" fontId="10" fillId="0" borderId="23" xfId="0" applyNumberFormat="1" applyFont="1" applyBorder="1" applyAlignment="1">
      <alignment horizontal="left" vertical="top" textRotation="90"/>
    </xf>
    <xf numFmtId="49" fontId="10" fillId="0" borderId="48" xfId="0" applyNumberFormat="1" applyFont="1" applyBorder="1" applyAlignment="1">
      <alignment horizontal="left" vertical="top" textRotation="90"/>
    </xf>
    <xf numFmtId="49" fontId="10" fillId="0" borderId="13" xfId="0" applyNumberFormat="1" applyFont="1" applyBorder="1" applyAlignment="1">
      <alignment horizontal="left" vertical="top" textRotation="90"/>
    </xf>
    <xf numFmtId="49" fontId="2" fillId="33" borderId="50" xfId="0" applyNumberFormat="1" applyFont="1" applyFill="1" applyBorder="1" applyAlignment="1">
      <alignment horizontal="center" vertical="top"/>
    </xf>
    <xf numFmtId="49" fontId="2" fillId="34" borderId="27" xfId="0" applyNumberFormat="1" applyFont="1" applyFill="1" applyBorder="1" applyAlignment="1">
      <alignment horizontal="center" vertical="top"/>
    </xf>
    <xf numFmtId="49" fontId="2" fillId="34" borderId="15" xfId="0" applyNumberFormat="1" applyFont="1" applyFill="1" applyBorder="1" applyAlignment="1">
      <alignment horizontal="center" vertical="top"/>
    </xf>
    <xf numFmtId="49" fontId="2" fillId="0" borderId="27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7" fillId="0" borderId="13" xfId="0" applyFont="1" applyFill="1" applyBorder="1" applyAlignment="1">
      <alignment horizontal="left" vertical="top" wrapText="1"/>
    </xf>
    <xf numFmtId="49" fontId="8" fillId="34" borderId="22" xfId="0" applyNumberFormat="1" applyFont="1" applyFill="1" applyBorder="1" applyAlignment="1">
      <alignment horizontal="right" vertical="top"/>
    </xf>
    <xf numFmtId="49" fontId="8" fillId="34" borderId="46" xfId="0" applyNumberFormat="1" applyFont="1" applyFill="1" applyBorder="1" applyAlignment="1">
      <alignment horizontal="right" vertical="top"/>
    </xf>
    <xf numFmtId="49" fontId="8" fillId="34" borderId="47" xfId="0" applyNumberFormat="1" applyFont="1" applyFill="1" applyBorder="1" applyAlignment="1">
      <alignment horizontal="right" vertical="top"/>
    </xf>
    <xf numFmtId="0" fontId="3" fillId="34" borderId="45" xfId="0" applyFont="1" applyFill="1" applyBorder="1" applyAlignment="1">
      <alignment horizontal="left" vertical="top" wrapText="1"/>
    </xf>
    <xf numFmtId="0" fontId="3" fillId="34" borderId="46" xfId="0" applyFont="1" applyFill="1" applyBorder="1" applyAlignment="1">
      <alignment horizontal="left" vertical="top" wrapText="1"/>
    </xf>
    <xf numFmtId="0" fontId="3" fillId="34" borderId="51" xfId="0" applyFont="1" applyFill="1" applyBorder="1" applyAlignment="1">
      <alignment horizontal="left" vertical="top" wrapText="1"/>
    </xf>
    <xf numFmtId="49" fontId="10" fillId="0" borderId="28" xfId="0" applyNumberFormat="1" applyFont="1" applyBorder="1" applyAlignment="1">
      <alignment horizontal="left" vertical="top" textRotation="90"/>
    </xf>
    <xf numFmtId="49" fontId="10" fillId="0" borderId="24" xfId="0" applyNumberFormat="1" applyFont="1" applyBorder="1" applyAlignment="1">
      <alignment horizontal="left" vertical="top" textRotation="90"/>
    </xf>
    <xf numFmtId="49" fontId="2" fillId="33" borderId="52" xfId="0" applyNumberFormat="1" applyFont="1" applyFill="1" applyBorder="1" applyAlignment="1">
      <alignment horizontal="center" vertical="top"/>
    </xf>
    <xf numFmtId="0" fontId="7" fillId="0" borderId="28" xfId="0" applyFont="1" applyFill="1" applyBorder="1" applyAlignment="1">
      <alignment horizontal="left" vertical="top" wrapText="1"/>
    </xf>
    <xf numFmtId="49" fontId="10" fillId="0" borderId="23" xfId="0" applyNumberFormat="1" applyFont="1" applyBorder="1" applyAlignment="1">
      <alignment horizontal="center" vertical="top" textRotation="90"/>
    </xf>
    <xf numFmtId="49" fontId="10" fillId="0" borderId="24" xfId="0" applyNumberFormat="1" applyFont="1" applyBorder="1" applyAlignment="1">
      <alignment horizontal="center" vertical="top" textRotation="90"/>
    </xf>
    <xf numFmtId="0" fontId="7" fillId="0" borderId="15" xfId="0" applyFont="1" applyFill="1" applyBorder="1" applyAlignment="1">
      <alignment horizontal="left" vertical="top" wrapText="1"/>
    </xf>
    <xf numFmtId="0" fontId="7" fillId="0" borderId="28" xfId="0" applyFont="1" applyFill="1" applyBorder="1" applyAlignment="1">
      <alignment horizontal="left" vertical="top" wrapText="1"/>
    </xf>
    <xf numFmtId="0" fontId="3" fillId="33" borderId="45" xfId="0" applyFont="1" applyFill="1" applyBorder="1" applyAlignment="1">
      <alignment horizontal="left" vertical="top" wrapText="1"/>
    </xf>
    <xf numFmtId="0" fontId="3" fillId="33" borderId="46" xfId="0" applyFont="1" applyFill="1" applyBorder="1" applyAlignment="1">
      <alignment horizontal="left" vertical="top" wrapText="1"/>
    </xf>
    <xf numFmtId="0" fontId="3" fillId="33" borderId="53" xfId="0" applyFont="1" applyFill="1" applyBorder="1" applyAlignment="1">
      <alignment horizontal="left" vertical="top" wrapText="1"/>
    </xf>
    <xf numFmtId="0" fontId="3" fillId="33" borderId="54" xfId="0" applyFont="1" applyFill="1" applyBorder="1" applyAlignment="1">
      <alignment horizontal="left" vertical="top" wrapText="1"/>
    </xf>
    <xf numFmtId="0" fontId="5" fillId="34" borderId="46" xfId="0" applyFont="1" applyFill="1" applyBorder="1" applyAlignment="1">
      <alignment horizontal="left" vertical="top" wrapText="1"/>
    </xf>
    <xf numFmtId="0" fontId="5" fillId="34" borderId="51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49" fontId="3" fillId="39" borderId="22" xfId="0" applyNumberFormat="1" applyFont="1" applyFill="1" applyBorder="1" applyAlignment="1">
      <alignment horizontal="left" vertical="top" wrapText="1"/>
    </xf>
    <xf numFmtId="49" fontId="3" fillId="39" borderId="46" xfId="0" applyNumberFormat="1" applyFont="1" applyFill="1" applyBorder="1" applyAlignment="1">
      <alignment horizontal="left" vertical="top" wrapText="1"/>
    </xf>
    <xf numFmtId="49" fontId="3" fillId="39" borderId="51" xfId="0" applyNumberFormat="1" applyFont="1" applyFill="1" applyBorder="1" applyAlignment="1">
      <alignment horizontal="left" vertical="top" wrapText="1"/>
    </xf>
    <xf numFmtId="0" fontId="3" fillId="37" borderId="22" xfId="0" applyFont="1" applyFill="1" applyBorder="1" applyAlignment="1">
      <alignment horizontal="left" vertical="top" wrapText="1"/>
    </xf>
    <xf numFmtId="0" fontId="3" fillId="37" borderId="46" xfId="0" applyFont="1" applyFill="1" applyBorder="1" applyAlignment="1">
      <alignment horizontal="left" vertical="top" wrapText="1"/>
    </xf>
    <xf numFmtId="0" fontId="3" fillId="37" borderId="51" xfId="0" applyFont="1" applyFill="1" applyBorder="1" applyAlignment="1">
      <alignment horizontal="left" vertical="top" wrapText="1"/>
    </xf>
    <xf numFmtId="0" fontId="7" fillId="0" borderId="55" xfId="0" applyFont="1" applyBorder="1" applyAlignment="1">
      <alignment horizontal="center" vertical="top" wrapText="1"/>
    </xf>
    <xf numFmtId="0" fontId="7" fillId="0" borderId="56" xfId="0" applyFont="1" applyBorder="1" applyAlignment="1">
      <alignment horizontal="center" vertical="top" wrapText="1"/>
    </xf>
    <xf numFmtId="0" fontId="7" fillId="0" borderId="57" xfId="0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top" textRotation="90" wrapText="1"/>
    </xf>
    <xf numFmtId="0" fontId="7" fillId="0" borderId="58" xfId="0" applyFont="1" applyBorder="1" applyAlignment="1">
      <alignment horizontal="center" vertical="top" textRotation="90" wrapText="1"/>
    </xf>
    <xf numFmtId="0" fontId="7" fillId="0" borderId="15" xfId="0" applyFont="1" applyBorder="1" applyAlignment="1">
      <alignment horizontal="center" vertical="top"/>
    </xf>
    <xf numFmtId="0" fontId="7" fillId="0" borderId="33" xfId="0" applyFont="1" applyFill="1" applyBorder="1" applyAlignment="1">
      <alignment horizontal="center" vertical="top" textRotation="90" wrapText="1"/>
    </xf>
    <xf numFmtId="0" fontId="7" fillId="0" borderId="59" xfId="0" applyFont="1" applyFill="1" applyBorder="1" applyAlignment="1">
      <alignment horizontal="center" vertical="top" textRotation="90" wrapText="1"/>
    </xf>
    <xf numFmtId="0" fontId="7" fillId="0" borderId="43" xfId="0" applyFont="1" applyBorder="1" applyAlignment="1">
      <alignment horizontal="center" vertical="top" textRotation="90" wrapText="1"/>
    </xf>
    <xf numFmtId="0" fontId="7" fillId="0" borderId="33" xfId="0" applyFont="1" applyBorder="1" applyAlignment="1">
      <alignment horizontal="center" vertical="top" textRotation="90" wrapText="1"/>
    </xf>
    <xf numFmtId="0" fontId="7" fillId="0" borderId="59" xfId="0" applyFont="1" applyBorder="1" applyAlignment="1">
      <alignment horizontal="center" vertical="top" textRotation="90" wrapText="1"/>
    </xf>
    <xf numFmtId="0" fontId="7" fillId="0" borderId="6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top" textRotation="90" wrapText="1"/>
    </xf>
    <xf numFmtId="0" fontId="7" fillId="0" borderId="15" xfId="0" applyFont="1" applyBorder="1" applyAlignment="1">
      <alignment horizontal="center" vertical="top" textRotation="90" wrapText="1"/>
    </xf>
    <xf numFmtId="0" fontId="7" fillId="0" borderId="28" xfId="0" applyFont="1" applyBorder="1" applyAlignment="1">
      <alignment horizontal="center" vertical="top" textRotation="90" wrapText="1"/>
    </xf>
    <xf numFmtId="0" fontId="7" fillId="0" borderId="23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left" vertical="top" wrapText="1"/>
    </xf>
    <xf numFmtId="0" fontId="3" fillId="33" borderId="46" xfId="0" applyFont="1" applyFill="1" applyBorder="1" applyAlignment="1">
      <alignment horizontal="left" vertical="top" wrapText="1"/>
    </xf>
    <xf numFmtId="0" fontId="3" fillId="33" borderId="51" xfId="0" applyFont="1" applyFill="1" applyBorder="1" applyAlignment="1">
      <alignment horizontal="left" vertical="top" wrapText="1"/>
    </xf>
    <xf numFmtId="49" fontId="8" fillId="33" borderId="51" xfId="0" applyNumberFormat="1" applyFont="1" applyFill="1" applyBorder="1" applyAlignment="1">
      <alignment horizontal="right" vertical="top"/>
    </xf>
    <xf numFmtId="49" fontId="8" fillId="34" borderId="51" xfId="0" applyNumberFormat="1" applyFont="1" applyFill="1" applyBorder="1" applyAlignment="1">
      <alignment horizontal="right" vertical="top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" fillId="0" borderId="53" xfId="0" applyFont="1" applyBorder="1" applyAlignment="1">
      <alignment horizontal="right" vertical="top"/>
    </xf>
    <xf numFmtId="0" fontId="7" fillId="0" borderId="61" xfId="0" applyFont="1" applyBorder="1" applyAlignment="1">
      <alignment horizontal="center" vertical="top" textRotation="90" wrapText="1"/>
    </xf>
    <xf numFmtId="0" fontId="7" fillId="0" borderId="62" xfId="0" applyFont="1" applyBorder="1" applyAlignment="1">
      <alignment horizontal="center" vertical="top" textRotation="90" wrapText="1"/>
    </xf>
    <xf numFmtId="0" fontId="7" fillId="0" borderId="18" xfId="0" applyFont="1" applyBorder="1" applyAlignment="1">
      <alignment horizontal="center" vertical="top" textRotation="90" wrapText="1"/>
    </xf>
    <xf numFmtId="0" fontId="3" fillId="33" borderId="51" xfId="0" applyFont="1" applyFill="1" applyBorder="1" applyAlignment="1">
      <alignment horizontal="left" vertical="top" wrapText="1"/>
    </xf>
    <xf numFmtId="49" fontId="10" fillId="0" borderId="23" xfId="0" applyNumberFormat="1" applyFont="1" applyBorder="1" applyAlignment="1">
      <alignment horizontal="left" vertical="center" textRotation="90"/>
    </xf>
    <xf numFmtId="49" fontId="10" fillId="0" borderId="48" xfId="0" applyNumberFormat="1" applyFont="1" applyBorder="1" applyAlignment="1">
      <alignment horizontal="left" vertical="center" textRotation="90"/>
    </xf>
    <xf numFmtId="49" fontId="10" fillId="0" borderId="13" xfId="0" applyNumberFormat="1" applyFont="1" applyBorder="1" applyAlignment="1">
      <alignment horizontal="left" vertical="center" textRotation="9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17"/>
  <sheetViews>
    <sheetView tabSelected="1" zoomScalePageLayoutView="0" workbookViewId="0" topLeftCell="A91">
      <selection activeCell="P75" sqref="P75"/>
    </sheetView>
  </sheetViews>
  <sheetFormatPr defaultColWidth="9.140625" defaultRowHeight="12.75"/>
  <cols>
    <col min="1" max="3" width="2.7109375" style="1" customWidth="1"/>
    <col min="4" max="4" width="31.00390625" style="1" customWidth="1"/>
    <col min="5" max="5" width="3.421875" style="1" customWidth="1"/>
    <col min="6" max="6" width="9.140625" style="1" customWidth="1"/>
    <col min="7" max="7" width="6.7109375" style="1" customWidth="1"/>
    <col min="8" max="9" width="6.57421875" style="1" customWidth="1"/>
    <col min="10" max="10" width="6.421875" style="1" customWidth="1"/>
    <col min="11" max="13" width="6.57421875" style="30" customWidth="1"/>
    <col min="14" max="14" width="6.421875" style="1" customWidth="1"/>
    <col min="15" max="18" width="6.57421875" style="1" customWidth="1"/>
    <col min="19" max="20" width="7.57421875" style="1" customWidth="1"/>
    <col min="21" max="21" width="0.9921875" style="1" customWidth="1"/>
    <col min="22" max="16384" width="9.140625" style="1" customWidth="1"/>
  </cols>
  <sheetData>
    <row r="1" spans="1:20" ht="15.75" customHeight="1">
      <c r="A1" s="181" t="s">
        <v>65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</row>
    <row r="2" spans="1:20" s="2" customFormat="1" ht="15.75" customHeight="1">
      <c r="A2" s="183" t="s">
        <v>70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</row>
    <row r="3" spans="1:20" s="2" customFormat="1" ht="15.75" customHeight="1">
      <c r="A3" s="184" t="s">
        <v>0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</row>
    <row r="4" spans="1:20" s="2" customFormat="1" ht="15.75" customHeight="1">
      <c r="A4" s="184" t="s">
        <v>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</row>
    <row r="5" spans="1:20" ht="14.25" customHeight="1">
      <c r="A5" s="185" t="s">
        <v>53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</row>
    <row r="6" spans="1:20" ht="12.75" customHeight="1" thickBot="1">
      <c r="A6" s="186" t="s">
        <v>2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</row>
    <row r="7" spans="1:21" ht="18.75" customHeight="1">
      <c r="A7" s="187" t="s">
        <v>3</v>
      </c>
      <c r="B7" s="170" t="s">
        <v>4</v>
      </c>
      <c r="C7" s="170" t="s">
        <v>5</v>
      </c>
      <c r="D7" s="173" t="s">
        <v>6</v>
      </c>
      <c r="E7" s="170" t="s">
        <v>7</v>
      </c>
      <c r="F7" s="161" t="s">
        <v>8</v>
      </c>
      <c r="G7" s="164" t="s">
        <v>71</v>
      </c>
      <c r="H7" s="165"/>
      <c r="I7" s="165"/>
      <c r="J7" s="166"/>
      <c r="K7" s="167" t="s">
        <v>72</v>
      </c>
      <c r="L7" s="168"/>
      <c r="M7" s="168"/>
      <c r="N7" s="169"/>
      <c r="O7" s="167" t="s">
        <v>73</v>
      </c>
      <c r="P7" s="168"/>
      <c r="Q7" s="168"/>
      <c r="R7" s="169"/>
      <c r="S7" s="153" t="s">
        <v>66</v>
      </c>
      <c r="T7" s="153" t="s">
        <v>74</v>
      </c>
      <c r="U7" s="3"/>
    </row>
    <row r="8" spans="1:21" ht="15.75" customHeight="1">
      <c r="A8" s="188"/>
      <c r="B8" s="171"/>
      <c r="C8" s="171"/>
      <c r="D8" s="174"/>
      <c r="E8" s="171"/>
      <c r="F8" s="162"/>
      <c r="G8" s="156" t="s">
        <v>9</v>
      </c>
      <c r="H8" s="158" t="s">
        <v>10</v>
      </c>
      <c r="I8" s="158"/>
      <c r="J8" s="159" t="s">
        <v>11</v>
      </c>
      <c r="K8" s="156" t="s">
        <v>9</v>
      </c>
      <c r="L8" s="158" t="s">
        <v>10</v>
      </c>
      <c r="M8" s="158"/>
      <c r="N8" s="159" t="s">
        <v>11</v>
      </c>
      <c r="O8" s="156" t="s">
        <v>9</v>
      </c>
      <c r="P8" s="158" t="s">
        <v>10</v>
      </c>
      <c r="Q8" s="158"/>
      <c r="R8" s="159" t="s">
        <v>11</v>
      </c>
      <c r="S8" s="154"/>
      <c r="T8" s="154"/>
      <c r="U8" s="3"/>
    </row>
    <row r="9" spans="1:21" ht="88.5" customHeight="1" thickBot="1">
      <c r="A9" s="189"/>
      <c r="B9" s="172"/>
      <c r="C9" s="172"/>
      <c r="D9" s="175"/>
      <c r="E9" s="172"/>
      <c r="F9" s="163"/>
      <c r="G9" s="157"/>
      <c r="H9" s="43" t="s">
        <v>9</v>
      </c>
      <c r="I9" s="44" t="s">
        <v>12</v>
      </c>
      <c r="J9" s="160"/>
      <c r="K9" s="157"/>
      <c r="L9" s="42" t="s">
        <v>9</v>
      </c>
      <c r="M9" s="44" t="s">
        <v>12</v>
      </c>
      <c r="N9" s="160"/>
      <c r="O9" s="157"/>
      <c r="P9" s="42" t="s">
        <v>9</v>
      </c>
      <c r="Q9" s="44" t="s">
        <v>12</v>
      </c>
      <c r="R9" s="160"/>
      <c r="S9" s="155"/>
      <c r="T9" s="155"/>
      <c r="U9" s="3"/>
    </row>
    <row r="10" spans="1:21" ht="16.5" customHeight="1" thickBot="1">
      <c r="A10" s="147" t="s">
        <v>54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9"/>
      <c r="U10" s="3"/>
    </row>
    <row r="11" spans="1:21" ht="17.25" customHeight="1" thickBot="1">
      <c r="A11" s="150" t="s">
        <v>55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2"/>
      <c r="U11" s="3"/>
    </row>
    <row r="12" spans="1:21" ht="15.75" customHeight="1" thickBot="1">
      <c r="A12" s="39" t="s">
        <v>13</v>
      </c>
      <c r="B12" s="139" t="s">
        <v>14</v>
      </c>
      <c r="C12" s="140"/>
      <c r="D12" s="140"/>
      <c r="E12" s="140"/>
      <c r="F12" s="140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2"/>
      <c r="U12" s="3"/>
    </row>
    <row r="13" spans="1:21" ht="29.25" customHeight="1" thickBot="1">
      <c r="A13" s="40" t="s">
        <v>13</v>
      </c>
      <c r="B13" s="41" t="s">
        <v>13</v>
      </c>
      <c r="C13" s="128" t="s">
        <v>67</v>
      </c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4"/>
      <c r="U13" s="3"/>
    </row>
    <row r="14" spans="1:21" ht="13.5" customHeight="1">
      <c r="A14" s="119" t="s">
        <v>13</v>
      </c>
      <c r="B14" s="120" t="s">
        <v>13</v>
      </c>
      <c r="C14" s="122" t="s">
        <v>13</v>
      </c>
      <c r="D14" s="145" t="s">
        <v>15</v>
      </c>
      <c r="E14" s="116" t="s">
        <v>45</v>
      </c>
      <c r="F14" s="65" t="s">
        <v>16</v>
      </c>
      <c r="G14" s="34">
        <f aca="true" t="shared" si="0" ref="G14:G19">H14+J14</f>
        <v>1976.1</v>
      </c>
      <c r="H14" s="34">
        <v>1961.1</v>
      </c>
      <c r="I14" s="34">
        <v>1055.9</v>
      </c>
      <c r="J14" s="34">
        <v>15</v>
      </c>
      <c r="K14" s="34">
        <f aca="true" t="shared" si="1" ref="K14:K19">L14+N14</f>
        <v>2020.1</v>
      </c>
      <c r="L14" s="34">
        <v>2020.1</v>
      </c>
      <c r="M14" s="34">
        <v>1070.6</v>
      </c>
      <c r="N14" s="34"/>
      <c r="O14" s="34">
        <f aca="true" t="shared" si="2" ref="O14:O19">P14+R14</f>
        <v>2020.1</v>
      </c>
      <c r="P14" s="34">
        <v>2020.1</v>
      </c>
      <c r="Q14" s="34">
        <v>1070.6</v>
      </c>
      <c r="R14" s="34"/>
      <c r="S14" s="94">
        <v>2020</v>
      </c>
      <c r="T14" s="95">
        <v>2050</v>
      </c>
      <c r="U14" s="3"/>
    </row>
    <row r="15" spans="1:21" ht="13.5" customHeight="1">
      <c r="A15" s="133"/>
      <c r="B15" s="111"/>
      <c r="C15" s="123"/>
      <c r="D15" s="146"/>
      <c r="E15" s="117"/>
      <c r="F15" s="31" t="s">
        <v>47</v>
      </c>
      <c r="G15" s="7">
        <f t="shared" si="0"/>
        <v>122.4</v>
      </c>
      <c r="H15" s="7">
        <v>121.4</v>
      </c>
      <c r="I15" s="7"/>
      <c r="J15" s="7">
        <v>1</v>
      </c>
      <c r="K15" s="7">
        <f t="shared" si="1"/>
        <v>110.6</v>
      </c>
      <c r="L15" s="7">
        <v>110.6</v>
      </c>
      <c r="M15" s="7"/>
      <c r="N15" s="7"/>
      <c r="O15" s="7">
        <f t="shared" si="2"/>
        <v>110.6</v>
      </c>
      <c r="P15" s="7">
        <v>110.6</v>
      </c>
      <c r="Q15" s="7"/>
      <c r="R15" s="7"/>
      <c r="S15" s="96">
        <v>125</v>
      </c>
      <c r="T15" s="97">
        <v>130</v>
      </c>
      <c r="U15" s="3"/>
    </row>
    <row r="16" spans="1:21" ht="13.5" customHeight="1">
      <c r="A16" s="108"/>
      <c r="B16" s="121"/>
      <c r="C16" s="112"/>
      <c r="D16" s="137"/>
      <c r="E16" s="117"/>
      <c r="F16" s="32" t="s">
        <v>63</v>
      </c>
      <c r="G16" s="10">
        <f t="shared" si="0"/>
        <v>2.1</v>
      </c>
      <c r="H16" s="10">
        <v>2.1</v>
      </c>
      <c r="I16" s="10"/>
      <c r="J16" s="10"/>
      <c r="K16" s="7">
        <f t="shared" si="1"/>
        <v>27.2</v>
      </c>
      <c r="L16" s="10">
        <v>27.2</v>
      </c>
      <c r="M16" s="10"/>
      <c r="N16" s="10"/>
      <c r="O16" s="7">
        <f t="shared" si="2"/>
        <v>27.2</v>
      </c>
      <c r="P16" s="10">
        <v>27.2</v>
      </c>
      <c r="Q16" s="10"/>
      <c r="R16" s="10"/>
      <c r="S16" s="92">
        <v>25.2</v>
      </c>
      <c r="T16" s="88">
        <v>25.2</v>
      </c>
      <c r="U16" s="3"/>
    </row>
    <row r="17" spans="1:21" ht="13.5" customHeight="1">
      <c r="A17" s="108"/>
      <c r="B17" s="121"/>
      <c r="C17" s="112"/>
      <c r="D17" s="137"/>
      <c r="E17" s="117"/>
      <c r="F17" s="32" t="s">
        <v>69</v>
      </c>
      <c r="G17" s="7">
        <f t="shared" si="0"/>
        <v>102.4</v>
      </c>
      <c r="H17" s="11">
        <v>102.4</v>
      </c>
      <c r="I17" s="11"/>
      <c r="J17" s="11"/>
      <c r="K17" s="7">
        <f t="shared" si="1"/>
        <v>0</v>
      </c>
      <c r="L17" s="11"/>
      <c r="M17" s="11"/>
      <c r="N17" s="11"/>
      <c r="O17" s="7">
        <f t="shared" si="2"/>
        <v>0</v>
      </c>
      <c r="P17" s="11"/>
      <c r="Q17" s="11"/>
      <c r="R17" s="11"/>
      <c r="S17" s="92">
        <v>0</v>
      </c>
      <c r="T17" s="88">
        <v>0</v>
      </c>
      <c r="U17" s="3"/>
    </row>
    <row r="18" spans="1:21" ht="13.5" customHeight="1">
      <c r="A18" s="108"/>
      <c r="B18" s="121"/>
      <c r="C18" s="112"/>
      <c r="D18" s="137"/>
      <c r="E18" s="117"/>
      <c r="F18" s="32" t="s">
        <v>62</v>
      </c>
      <c r="G18" s="7">
        <f t="shared" si="0"/>
        <v>22.9</v>
      </c>
      <c r="H18" s="11">
        <v>22.9</v>
      </c>
      <c r="I18" s="11"/>
      <c r="J18" s="11"/>
      <c r="K18" s="7">
        <f t="shared" si="1"/>
        <v>2</v>
      </c>
      <c r="L18" s="11">
        <v>2</v>
      </c>
      <c r="M18" s="11"/>
      <c r="N18" s="11"/>
      <c r="O18" s="7">
        <f t="shared" si="2"/>
        <v>2</v>
      </c>
      <c r="P18" s="11">
        <v>2</v>
      </c>
      <c r="Q18" s="62"/>
      <c r="R18" s="11"/>
      <c r="S18" s="92">
        <v>2</v>
      </c>
      <c r="T18" s="88">
        <v>2</v>
      </c>
      <c r="U18" s="3"/>
    </row>
    <row r="19" spans="1:21" ht="12" customHeight="1">
      <c r="A19" s="108"/>
      <c r="B19" s="121"/>
      <c r="C19" s="112"/>
      <c r="D19" s="137"/>
      <c r="E19" s="117"/>
      <c r="F19" s="33" t="s">
        <v>17</v>
      </c>
      <c r="G19" s="7">
        <f t="shared" si="0"/>
        <v>7.1</v>
      </c>
      <c r="H19" s="11">
        <v>7.1</v>
      </c>
      <c r="I19" s="11"/>
      <c r="J19" s="11"/>
      <c r="K19" s="7">
        <f t="shared" si="1"/>
        <v>9.1</v>
      </c>
      <c r="L19" s="11">
        <v>9.1</v>
      </c>
      <c r="M19" s="11"/>
      <c r="N19" s="11"/>
      <c r="O19" s="7">
        <f t="shared" si="2"/>
        <v>9.1</v>
      </c>
      <c r="P19" s="11">
        <v>9.1</v>
      </c>
      <c r="Q19" s="11"/>
      <c r="R19" s="11"/>
      <c r="S19" s="10">
        <v>6.1</v>
      </c>
      <c r="T19" s="88">
        <v>6.1</v>
      </c>
      <c r="U19" s="3"/>
    </row>
    <row r="20" spans="1:21" ht="12" customHeight="1">
      <c r="A20" s="108"/>
      <c r="B20" s="121"/>
      <c r="C20" s="112"/>
      <c r="D20" s="137"/>
      <c r="E20" s="118"/>
      <c r="F20" s="12" t="s">
        <v>56</v>
      </c>
      <c r="G20" s="10">
        <f>SUM(G14:G19)</f>
        <v>2233</v>
      </c>
      <c r="H20" s="11">
        <f>SUM(H14:H19)</f>
        <v>2217</v>
      </c>
      <c r="I20" s="11">
        <f>SUM(I14:I19)</f>
        <v>1055.9</v>
      </c>
      <c r="J20" s="11">
        <f>SUM(J14:J19)</f>
        <v>16</v>
      </c>
      <c r="K20" s="11">
        <f aca="true" t="shared" si="3" ref="K20:T20">SUM(K14:K19)</f>
        <v>2168.9999999999995</v>
      </c>
      <c r="L20" s="11">
        <f t="shared" si="3"/>
        <v>2168.9999999999995</v>
      </c>
      <c r="M20" s="11">
        <f t="shared" si="3"/>
        <v>1070.6</v>
      </c>
      <c r="N20" s="11">
        <f t="shared" si="3"/>
        <v>0</v>
      </c>
      <c r="O20" s="11">
        <f>SUM(O14:O19)</f>
        <v>2168.9999999999995</v>
      </c>
      <c r="P20" s="11">
        <f>SUM(P14:P19)</f>
        <v>2168.9999999999995</v>
      </c>
      <c r="Q20" s="11">
        <f>SUM(Q14:Q19)</f>
        <v>1070.6</v>
      </c>
      <c r="R20" s="11">
        <f>SUM(R14:R19)</f>
        <v>0</v>
      </c>
      <c r="S20" s="8">
        <f t="shared" si="3"/>
        <v>2178.2999999999997</v>
      </c>
      <c r="T20" s="76">
        <f t="shared" si="3"/>
        <v>2213.2999999999997</v>
      </c>
      <c r="U20" s="3"/>
    </row>
    <row r="21" spans="1:21" ht="13.5" customHeight="1">
      <c r="A21" s="108" t="s">
        <v>13</v>
      </c>
      <c r="B21" s="121" t="s">
        <v>13</v>
      </c>
      <c r="C21" s="112" t="s">
        <v>18</v>
      </c>
      <c r="D21" s="137" t="s">
        <v>19</v>
      </c>
      <c r="E21" s="131" t="s">
        <v>45</v>
      </c>
      <c r="F21" s="32" t="s">
        <v>20</v>
      </c>
      <c r="G21" s="10">
        <f>H21+J21</f>
        <v>5695.3</v>
      </c>
      <c r="H21" s="10">
        <v>5694.7</v>
      </c>
      <c r="I21" s="10">
        <v>4246</v>
      </c>
      <c r="J21" s="10">
        <v>0.6</v>
      </c>
      <c r="K21" s="10">
        <f>L21+N21</f>
        <v>5661</v>
      </c>
      <c r="L21" s="10">
        <v>5661</v>
      </c>
      <c r="M21" s="9">
        <v>4171.6</v>
      </c>
      <c r="N21" s="10"/>
      <c r="O21" s="10">
        <f>P21+R21</f>
        <v>5661</v>
      </c>
      <c r="P21" s="10">
        <v>5661</v>
      </c>
      <c r="Q21" s="10">
        <v>4171.6</v>
      </c>
      <c r="R21" s="10"/>
      <c r="S21" s="92">
        <v>5650</v>
      </c>
      <c r="T21" s="93">
        <v>5600</v>
      </c>
      <c r="U21" s="3"/>
    </row>
    <row r="22" spans="1:21" ht="13.5" customHeight="1">
      <c r="A22" s="108"/>
      <c r="B22" s="121"/>
      <c r="C22" s="112"/>
      <c r="D22" s="137"/>
      <c r="E22" s="117"/>
      <c r="F22" s="32" t="s">
        <v>21</v>
      </c>
      <c r="G22" s="10">
        <v>0</v>
      </c>
      <c r="H22" s="10"/>
      <c r="I22" s="10"/>
      <c r="J22" s="10"/>
      <c r="K22" s="10">
        <v>0</v>
      </c>
      <c r="L22" s="10"/>
      <c r="M22" s="10"/>
      <c r="N22" s="10"/>
      <c r="O22" s="10">
        <v>0</v>
      </c>
      <c r="P22" s="10"/>
      <c r="Q22" s="10"/>
      <c r="R22" s="10"/>
      <c r="S22" s="92">
        <v>0</v>
      </c>
      <c r="T22" s="93">
        <v>0</v>
      </c>
      <c r="U22" s="3"/>
    </row>
    <row r="23" spans="1:21" ht="12.75" customHeight="1" thickBot="1">
      <c r="A23" s="108"/>
      <c r="B23" s="121"/>
      <c r="C23" s="112"/>
      <c r="D23" s="137"/>
      <c r="E23" s="132"/>
      <c r="F23" s="12" t="s">
        <v>56</v>
      </c>
      <c r="G23" s="10">
        <f>SUM(G21:G22)</f>
        <v>5695.3</v>
      </c>
      <c r="H23" s="11">
        <f>SUM(H21:H22)</f>
        <v>5694.7</v>
      </c>
      <c r="I23" s="11">
        <f>SUM(I21:I22)</f>
        <v>4246</v>
      </c>
      <c r="J23" s="11">
        <f>SUM(J21:J22)</f>
        <v>0.6</v>
      </c>
      <c r="K23" s="11">
        <f aca="true" t="shared" si="4" ref="K23:T23">SUM(K21:K22)</f>
        <v>5661</v>
      </c>
      <c r="L23" s="11">
        <f t="shared" si="4"/>
        <v>5661</v>
      </c>
      <c r="M23" s="11">
        <f t="shared" si="4"/>
        <v>4171.6</v>
      </c>
      <c r="N23" s="11">
        <f t="shared" si="4"/>
        <v>0</v>
      </c>
      <c r="O23" s="11">
        <f>SUM(O21:O22)</f>
        <v>5661</v>
      </c>
      <c r="P23" s="11">
        <f>SUM(P21:P22)</f>
        <v>5661</v>
      </c>
      <c r="Q23" s="11">
        <f>SUM(Q21:Q22)</f>
        <v>4171.6</v>
      </c>
      <c r="R23" s="11">
        <f>SUM(R21:R22)</f>
        <v>0</v>
      </c>
      <c r="S23" s="8">
        <f t="shared" si="4"/>
        <v>5650</v>
      </c>
      <c r="T23" s="76">
        <f t="shared" si="4"/>
        <v>5600</v>
      </c>
      <c r="U23" s="3"/>
    </row>
    <row r="24" spans="1:21" ht="13.5" customHeight="1">
      <c r="A24" s="108" t="s">
        <v>13</v>
      </c>
      <c r="B24" s="121" t="s">
        <v>13</v>
      </c>
      <c r="C24" s="112" t="s">
        <v>22</v>
      </c>
      <c r="D24" s="137" t="s">
        <v>23</v>
      </c>
      <c r="E24" s="116" t="s">
        <v>45</v>
      </c>
      <c r="F24" s="32" t="s">
        <v>16</v>
      </c>
      <c r="G24" s="10">
        <f>H24+J24</f>
        <v>1519.9</v>
      </c>
      <c r="H24" s="10">
        <v>1519.9</v>
      </c>
      <c r="I24" s="10">
        <v>1052.2</v>
      </c>
      <c r="J24" s="10">
        <v>0</v>
      </c>
      <c r="K24" s="10">
        <f aca="true" t="shared" si="5" ref="K24:K34">L24+N24</f>
        <v>1571.8</v>
      </c>
      <c r="L24" s="10">
        <v>1571.8</v>
      </c>
      <c r="M24" s="10">
        <v>1048.6</v>
      </c>
      <c r="N24" s="10"/>
      <c r="O24" s="10">
        <f>P24+R24</f>
        <v>1571.8</v>
      </c>
      <c r="P24" s="10">
        <v>1571.8</v>
      </c>
      <c r="Q24" s="10">
        <v>1048.6</v>
      </c>
      <c r="R24" s="10"/>
      <c r="S24" s="10">
        <v>1550</v>
      </c>
      <c r="T24" s="88">
        <v>1590</v>
      </c>
      <c r="U24" s="3"/>
    </row>
    <row r="25" spans="1:21" ht="12.75" customHeight="1">
      <c r="A25" s="108"/>
      <c r="B25" s="121"/>
      <c r="C25" s="112"/>
      <c r="D25" s="137"/>
      <c r="E25" s="117"/>
      <c r="F25" s="32" t="s">
        <v>47</v>
      </c>
      <c r="G25" s="10">
        <f>H25+J25</f>
        <v>157.7</v>
      </c>
      <c r="H25" s="10">
        <v>142.7</v>
      </c>
      <c r="I25" s="10">
        <v>2</v>
      </c>
      <c r="J25" s="10">
        <v>15</v>
      </c>
      <c r="K25" s="10">
        <f t="shared" si="5"/>
        <v>167.8</v>
      </c>
      <c r="L25" s="10">
        <v>150.8</v>
      </c>
      <c r="M25" s="10"/>
      <c r="N25" s="10">
        <v>17</v>
      </c>
      <c r="O25" s="10">
        <f>P25+R25</f>
        <v>167.8</v>
      </c>
      <c r="P25" s="10">
        <v>150.8</v>
      </c>
      <c r="Q25" s="10"/>
      <c r="R25" s="10">
        <v>17</v>
      </c>
      <c r="S25" s="10">
        <v>160</v>
      </c>
      <c r="T25" s="88">
        <v>170</v>
      </c>
      <c r="U25" s="3"/>
    </row>
    <row r="26" spans="1:21" ht="12.75" customHeight="1">
      <c r="A26" s="108"/>
      <c r="B26" s="121"/>
      <c r="C26" s="112"/>
      <c r="D26" s="137"/>
      <c r="E26" s="117"/>
      <c r="F26" s="33" t="s">
        <v>17</v>
      </c>
      <c r="G26" s="10">
        <f>H26+J26</f>
        <v>8.8</v>
      </c>
      <c r="H26" s="10">
        <v>8.8</v>
      </c>
      <c r="I26" s="13"/>
      <c r="J26" s="10"/>
      <c r="K26" s="10">
        <f t="shared" si="5"/>
        <v>9.1</v>
      </c>
      <c r="L26" s="10">
        <v>9.1</v>
      </c>
      <c r="M26" s="10"/>
      <c r="N26" s="10"/>
      <c r="O26" s="10">
        <f>P26+R26</f>
        <v>9.1</v>
      </c>
      <c r="P26" s="10">
        <v>9.1</v>
      </c>
      <c r="Q26" s="10"/>
      <c r="R26" s="10"/>
      <c r="S26" s="10">
        <v>9.6</v>
      </c>
      <c r="T26" s="88">
        <v>9.8</v>
      </c>
      <c r="U26" s="3"/>
    </row>
    <row r="27" spans="1:21" ht="12.75" customHeight="1">
      <c r="A27" s="108"/>
      <c r="B27" s="121"/>
      <c r="C27" s="112"/>
      <c r="D27" s="137"/>
      <c r="E27" s="117"/>
      <c r="F27" s="32" t="s">
        <v>63</v>
      </c>
      <c r="G27" s="10">
        <f>H27+J27</f>
        <v>12.2</v>
      </c>
      <c r="H27" s="11">
        <v>12.2</v>
      </c>
      <c r="I27" s="14"/>
      <c r="J27" s="11"/>
      <c r="K27" s="10">
        <f t="shared" si="5"/>
        <v>10</v>
      </c>
      <c r="L27" s="11">
        <v>10</v>
      </c>
      <c r="M27" s="11"/>
      <c r="N27" s="11"/>
      <c r="O27" s="10">
        <f>P27+R27</f>
        <v>10</v>
      </c>
      <c r="P27" s="11">
        <v>10</v>
      </c>
      <c r="Q27" s="11"/>
      <c r="R27" s="11"/>
      <c r="S27" s="10">
        <v>10</v>
      </c>
      <c r="T27" s="88">
        <v>10</v>
      </c>
      <c r="U27" s="3"/>
    </row>
    <row r="28" spans="1:21" ht="12.75" customHeight="1">
      <c r="A28" s="108"/>
      <c r="B28" s="121"/>
      <c r="C28" s="112"/>
      <c r="D28" s="137"/>
      <c r="E28" s="117"/>
      <c r="F28" s="32" t="s">
        <v>64</v>
      </c>
      <c r="G28" s="10">
        <f>H28+J28</f>
        <v>2.4</v>
      </c>
      <c r="H28" s="11">
        <v>2.4</v>
      </c>
      <c r="I28" s="14"/>
      <c r="J28" s="11"/>
      <c r="K28" s="11">
        <v>0</v>
      </c>
      <c r="L28" s="11"/>
      <c r="M28" s="11"/>
      <c r="N28" s="11"/>
      <c r="O28" s="11">
        <v>0</v>
      </c>
      <c r="P28" s="11"/>
      <c r="Q28" s="11"/>
      <c r="R28" s="11"/>
      <c r="S28" s="10">
        <f>T28+V28</f>
        <v>0</v>
      </c>
      <c r="T28" s="74">
        <f>U28+W28</f>
        <v>0</v>
      </c>
      <c r="U28" s="3"/>
    </row>
    <row r="29" spans="1:21" ht="12.75" customHeight="1">
      <c r="A29" s="108"/>
      <c r="B29" s="121"/>
      <c r="C29" s="112"/>
      <c r="D29" s="137"/>
      <c r="E29" s="118"/>
      <c r="F29" s="12" t="s">
        <v>56</v>
      </c>
      <c r="G29" s="9">
        <f>SUM(G24:G28)</f>
        <v>1701.0000000000002</v>
      </c>
      <c r="H29" s="9">
        <f aca="true" t="shared" si="6" ref="H29:T29">SUM(H24:H28)</f>
        <v>1686.0000000000002</v>
      </c>
      <c r="I29" s="9">
        <f t="shared" si="6"/>
        <v>1054.2</v>
      </c>
      <c r="J29" s="9">
        <f t="shared" si="6"/>
        <v>15</v>
      </c>
      <c r="K29" s="9">
        <f t="shared" si="6"/>
        <v>1758.6999999999998</v>
      </c>
      <c r="L29" s="9">
        <f t="shared" si="6"/>
        <v>1741.6999999999998</v>
      </c>
      <c r="M29" s="9">
        <f t="shared" si="6"/>
        <v>1048.6</v>
      </c>
      <c r="N29" s="9">
        <f t="shared" si="6"/>
        <v>17</v>
      </c>
      <c r="O29" s="9">
        <f t="shared" si="6"/>
        <v>1758.6999999999998</v>
      </c>
      <c r="P29" s="9">
        <f t="shared" si="6"/>
        <v>1741.6999999999998</v>
      </c>
      <c r="Q29" s="9">
        <f t="shared" si="6"/>
        <v>1048.6</v>
      </c>
      <c r="R29" s="9">
        <f t="shared" si="6"/>
        <v>17</v>
      </c>
      <c r="S29" s="9">
        <f t="shared" si="6"/>
        <v>1729.6</v>
      </c>
      <c r="T29" s="66">
        <f t="shared" si="6"/>
        <v>1779.8</v>
      </c>
      <c r="U29" s="3"/>
    </row>
    <row r="30" spans="1:21" ht="13.5" customHeight="1">
      <c r="A30" s="108" t="s">
        <v>13</v>
      </c>
      <c r="B30" s="109" t="s">
        <v>13</v>
      </c>
      <c r="C30" s="112" t="s">
        <v>24</v>
      </c>
      <c r="D30" s="137" t="s">
        <v>49</v>
      </c>
      <c r="E30" s="105" t="s">
        <v>45</v>
      </c>
      <c r="F30" s="33" t="s">
        <v>16</v>
      </c>
      <c r="G30" s="9">
        <f>H30+J30</f>
        <v>30</v>
      </c>
      <c r="H30" s="9">
        <v>30</v>
      </c>
      <c r="I30" s="9"/>
      <c r="J30" s="9"/>
      <c r="K30" s="9">
        <f t="shared" si="5"/>
        <v>32</v>
      </c>
      <c r="L30" s="9">
        <v>32</v>
      </c>
      <c r="M30" s="9"/>
      <c r="N30" s="9"/>
      <c r="O30" s="9">
        <f>P30+R30</f>
        <v>32</v>
      </c>
      <c r="P30" s="9">
        <v>32</v>
      </c>
      <c r="Q30" s="9"/>
      <c r="R30" s="9"/>
      <c r="S30" s="10">
        <v>40</v>
      </c>
      <c r="T30" s="88">
        <v>40</v>
      </c>
      <c r="U30" s="3"/>
    </row>
    <row r="31" spans="1:21" ht="13.5" customHeight="1">
      <c r="A31" s="108"/>
      <c r="B31" s="110"/>
      <c r="C31" s="112"/>
      <c r="D31" s="137"/>
      <c r="E31" s="106"/>
      <c r="F31" s="33" t="s">
        <v>21</v>
      </c>
      <c r="G31" s="9">
        <f>H31+J31</f>
        <v>0</v>
      </c>
      <c r="H31" s="9"/>
      <c r="I31" s="9"/>
      <c r="J31" s="9"/>
      <c r="K31" s="9">
        <f t="shared" si="5"/>
        <v>0</v>
      </c>
      <c r="L31" s="9"/>
      <c r="M31" s="9"/>
      <c r="N31" s="9"/>
      <c r="O31" s="9">
        <f>P31+R31</f>
        <v>0</v>
      </c>
      <c r="P31" s="9"/>
      <c r="Q31" s="9"/>
      <c r="R31" s="9"/>
      <c r="S31" s="10">
        <v>0</v>
      </c>
      <c r="T31" s="88">
        <v>0</v>
      </c>
      <c r="U31" s="3"/>
    </row>
    <row r="32" spans="1:21" ht="13.5" customHeight="1">
      <c r="A32" s="108"/>
      <c r="B32" s="111"/>
      <c r="C32" s="112"/>
      <c r="D32" s="137"/>
      <c r="E32" s="107"/>
      <c r="F32" s="12" t="s">
        <v>56</v>
      </c>
      <c r="G32" s="9">
        <f>SUM(G30:G31)</f>
        <v>30</v>
      </c>
      <c r="H32" s="8">
        <f>SUM(H30:H31)</f>
        <v>30</v>
      </c>
      <c r="I32" s="8">
        <f>SUM(I30:I31)</f>
        <v>0</v>
      </c>
      <c r="J32" s="8">
        <f>SUM(J30:J31)</f>
        <v>0</v>
      </c>
      <c r="K32" s="8">
        <f aca="true" t="shared" si="7" ref="K32:T32">SUM(K30:K31)</f>
        <v>32</v>
      </c>
      <c r="L32" s="8">
        <f t="shared" si="7"/>
        <v>32</v>
      </c>
      <c r="M32" s="8">
        <f t="shared" si="7"/>
        <v>0</v>
      </c>
      <c r="N32" s="8">
        <f t="shared" si="7"/>
        <v>0</v>
      </c>
      <c r="O32" s="8">
        <f>SUM(O30:O31)</f>
        <v>32</v>
      </c>
      <c r="P32" s="8">
        <f>SUM(P30:P31)</f>
        <v>32</v>
      </c>
      <c r="Q32" s="8">
        <f>SUM(Q30:Q31)</f>
        <v>0</v>
      </c>
      <c r="R32" s="8">
        <f>SUM(R30:R31)</f>
        <v>0</v>
      </c>
      <c r="S32" s="8">
        <f t="shared" si="7"/>
        <v>40</v>
      </c>
      <c r="T32" s="76">
        <f t="shared" si="7"/>
        <v>40</v>
      </c>
      <c r="U32" s="3"/>
    </row>
    <row r="33" spans="1:21" ht="13.5" customHeight="1">
      <c r="A33" s="108" t="s">
        <v>13</v>
      </c>
      <c r="B33" s="121" t="s">
        <v>13</v>
      </c>
      <c r="C33" s="112" t="s">
        <v>25</v>
      </c>
      <c r="D33" s="137" t="s">
        <v>50</v>
      </c>
      <c r="E33" s="105" t="s">
        <v>45</v>
      </c>
      <c r="F33" s="23" t="s">
        <v>16</v>
      </c>
      <c r="G33" s="9">
        <f>H33+J33</f>
        <v>10.2</v>
      </c>
      <c r="H33" s="9">
        <v>10.2</v>
      </c>
      <c r="I33" s="9"/>
      <c r="J33" s="9"/>
      <c r="K33" s="9">
        <f t="shared" si="5"/>
        <v>12</v>
      </c>
      <c r="L33" s="9">
        <v>12</v>
      </c>
      <c r="M33" s="9"/>
      <c r="N33" s="9"/>
      <c r="O33" s="9">
        <f>P33+R33</f>
        <v>12</v>
      </c>
      <c r="P33" s="9">
        <v>12</v>
      </c>
      <c r="Q33" s="9"/>
      <c r="R33" s="9"/>
      <c r="S33" s="10">
        <v>15</v>
      </c>
      <c r="T33" s="88">
        <v>20</v>
      </c>
      <c r="U33" s="3"/>
    </row>
    <row r="34" spans="1:21" ht="11.25" customHeight="1">
      <c r="A34" s="108"/>
      <c r="B34" s="121"/>
      <c r="C34" s="112"/>
      <c r="D34" s="137"/>
      <c r="E34" s="106"/>
      <c r="F34" s="23" t="s">
        <v>21</v>
      </c>
      <c r="G34" s="9">
        <f>H34+J34</f>
        <v>0</v>
      </c>
      <c r="H34" s="9"/>
      <c r="I34" s="9"/>
      <c r="J34" s="9"/>
      <c r="K34" s="9">
        <f t="shared" si="5"/>
        <v>0</v>
      </c>
      <c r="L34" s="9"/>
      <c r="M34" s="9"/>
      <c r="N34" s="9"/>
      <c r="O34" s="9">
        <f>P34+R34</f>
        <v>0</v>
      </c>
      <c r="P34" s="9"/>
      <c r="Q34" s="9"/>
      <c r="R34" s="9"/>
      <c r="S34" s="10">
        <v>0</v>
      </c>
      <c r="T34" s="88">
        <v>0</v>
      </c>
      <c r="U34" s="3"/>
    </row>
    <row r="35" spans="1:21" ht="13.5" customHeight="1">
      <c r="A35" s="108"/>
      <c r="B35" s="121"/>
      <c r="C35" s="112"/>
      <c r="D35" s="137"/>
      <c r="E35" s="107"/>
      <c r="F35" s="12" t="s">
        <v>56</v>
      </c>
      <c r="G35" s="9">
        <f>SUM(G33:G34)</f>
        <v>10.2</v>
      </c>
      <c r="H35" s="8">
        <f>SUM(H33:H34)</f>
        <v>10.2</v>
      </c>
      <c r="I35" s="8">
        <f>SUM(I33:I34)</f>
        <v>0</v>
      </c>
      <c r="J35" s="8">
        <f>SUM(J33:J34)</f>
        <v>0</v>
      </c>
      <c r="K35" s="8">
        <f aca="true" t="shared" si="8" ref="K35:T35">SUM(K33:K34)</f>
        <v>12</v>
      </c>
      <c r="L35" s="8">
        <f t="shared" si="8"/>
        <v>12</v>
      </c>
      <c r="M35" s="8">
        <f t="shared" si="8"/>
        <v>0</v>
      </c>
      <c r="N35" s="8">
        <f t="shared" si="8"/>
        <v>0</v>
      </c>
      <c r="O35" s="8">
        <f>SUM(O33:O34)</f>
        <v>12</v>
      </c>
      <c r="P35" s="8">
        <f>SUM(P33:P34)</f>
        <v>12</v>
      </c>
      <c r="Q35" s="8">
        <f>SUM(Q33:Q34)</f>
        <v>0</v>
      </c>
      <c r="R35" s="8">
        <f>SUM(R33:R34)</f>
        <v>0</v>
      </c>
      <c r="S35" s="8">
        <f t="shared" si="8"/>
        <v>15</v>
      </c>
      <c r="T35" s="76">
        <f t="shared" si="8"/>
        <v>20</v>
      </c>
      <c r="U35" s="3"/>
    </row>
    <row r="36" spans="1:21" ht="13.5" customHeight="1">
      <c r="A36" s="108" t="s">
        <v>13</v>
      </c>
      <c r="B36" s="121" t="s">
        <v>13</v>
      </c>
      <c r="C36" s="112" t="s">
        <v>26</v>
      </c>
      <c r="D36" s="137" t="s">
        <v>27</v>
      </c>
      <c r="E36" s="105" t="s">
        <v>45</v>
      </c>
      <c r="F36" s="23" t="s">
        <v>16</v>
      </c>
      <c r="G36" s="9">
        <f>H36+J36</f>
        <v>170.4</v>
      </c>
      <c r="H36" s="9">
        <v>170.4</v>
      </c>
      <c r="I36" s="9">
        <v>121</v>
      </c>
      <c r="J36" s="9"/>
      <c r="K36" s="9">
        <f>L36+N36</f>
        <v>171</v>
      </c>
      <c r="L36" s="9">
        <v>171</v>
      </c>
      <c r="M36" s="9">
        <v>121.7</v>
      </c>
      <c r="N36" s="9"/>
      <c r="O36" s="9">
        <f>P36+R36</f>
        <v>171</v>
      </c>
      <c r="P36" s="9">
        <v>171</v>
      </c>
      <c r="Q36" s="9">
        <v>121.7</v>
      </c>
      <c r="R36" s="9"/>
      <c r="S36" s="10">
        <v>190</v>
      </c>
      <c r="T36" s="88">
        <v>200</v>
      </c>
      <c r="U36" s="3"/>
    </row>
    <row r="37" spans="1:21" ht="10.5" customHeight="1">
      <c r="A37" s="108"/>
      <c r="B37" s="121"/>
      <c r="C37" s="112"/>
      <c r="D37" s="137"/>
      <c r="E37" s="106"/>
      <c r="F37" s="23" t="s">
        <v>21</v>
      </c>
      <c r="G37" s="9">
        <f>H37+J37</f>
        <v>0</v>
      </c>
      <c r="H37" s="9"/>
      <c r="I37" s="9"/>
      <c r="J37" s="9"/>
      <c r="K37" s="9">
        <f>L37+N37</f>
        <v>0</v>
      </c>
      <c r="L37" s="9"/>
      <c r="M37" s="9"/>
      <c r="N37" s="9"/>
      <c r="O37" s="9">
        <f>P37+R37</f>
        <v>0</v>
      </c>
      <c r="P37" s="9"/>
      <c r="Q37" s="9"/>
      <c r="R37" s="9"/>
      <c r="S37" s="9">
        <v>0</v>
      </c>
      <c r="T37" s="89">
        <v>0</v>
      </c>
      <c r="U37" s="3"/>
    </row>
    <row r="38" spans="1:21" ht="13.5" customHeight="1" thickBot="1">
      <c r="A38" s="108"/>
      <c r="B38" s="121"/>
      <c r="C38" s="113"/>
      <c r="D38" s="138"/>
      <c r="E38" s="136"/>
      <c r="F38" s="15" t="s">
        <v>56</v>
      </c>
      <c r="G38" s="9">
        <f>SUM(G36:G37)</f>
        <v>170.4</v>
      </c>
      <c r="H38" s="8">
        <f>SUM(H36:H37)</f>
        <v>170.4</v>
      </c>
      <c r="I38" s="8">
        <f>SUM(I36:I37)</f>
        <v>121</v>
      </c>
      <c r="J38" s="8">
        <f>SUM(J36:J37)</f>
        <v>0</v>
      </c>
      <c r="K38" s="8">
        <f aca="true" t="shared" si="9" ref="K38:T38">SUM(K36:K37)</f>
        <v>171</v>
      </c>
      <c r="L38" s="8">
        <f t="shared" si="9"/>
        <v>171</v>
      </c>
      <c r="M38" s="8">
        <f t="shared" si="9"/>
        <v>121.7</v>
      </c>
      <c r="N38" s="8">
        <f t="shared" si="9"/>
        <v>0</v>
      </c>
      <c r="O38" s="8">
        <f>SUM(O36:O37)</f>
        <v>171</v>
      </c>
      <c r="P38" s="8">
        <f>SUM(P36:P37)</f>
        <v>171</v>
      </c>
      <c r="Q38" s="8">
        <f>SUM(Q36:Q37)</f>
        <v>121.7</v>
      </c>
      <c r="R38" s="8">
        <f>SUM(R36:R37)</f>
        <v>0</v>
      </c>
      <c r="S38" s="8">
        <f t="shared" si="9"/>
        <v>190</v>
      </c>
      <c r="T38" s="76">
        <f t="shared" si="9"/>
        <v>200</v>
      </c>
      <c r="U38" s="3"/>
    </row>
    <row r="39" spans="1:21" ht="15" customHeight="1" thickBot="1">
      <c r="A39" s="16" t="s">
        <v>13</v>
      </c>
      <c r="B39" s="17" t="s">
        <v>13</v>
      </c>
      <c r="C39" s="125" t="s">
        <v>28</v>
      </c>
      <c r="D39" s="126"/>
      <c r="E39" s="126"/>
      <c r="F39" s="180"/>
      <c r="G39" s="19">
        <f aca="true" t="shared" si="10" ref="G39:T39">SUM(G20+G23+G29+G32+G35+G38)</f>
        <v>9839.900000000001</v>
      </c>
      <c r="H39" s="19">
        <f t="shared" si="10"/>
        <v>9808.300000000001</v>
      </c>
      <c r="I39" s="19">
        <f t="shared" si="10"/>
        <v>6477.099999999999</v>
      </c>
      <c r="J39" s="19">
        <f t="shared" si="10"/>
        <v>31.6</v>
      </c>
      <c r="K39" s="19">
        <f t="shared" si="10"/>
        <v>9803.7</v>
      </c>
      <c r="L39" s="19">
        <f t="shared" si="10"/>
        <v>9786.7</v>
      </c>
      <c r="M39" s="19">
        <f t="shared" si="10"/>
        <v>6412.500000000001</v>
      </c>
      <c r="N39" s="19">
        <f t="shared" si="10"/>
        <v>17</v>
      </c>
      <c r="O39" s="19">
        <f t="shared" si="10"/>
        <v>9803.7</v>
      </c>
      <c r="P39" s="19">
        <f t="shared" si="10"/>
        <v>9786.7</v>
      </c>
      <c r="Q39" s="19">
        <f t="shared" si="10"/>
        <v>6412.500000000001</v>
      </c>
      <c r="R39" s="19">
        <f t="shared" si="10"/>
        <v>17</v>
      </c>
      <c r="S39" s="19">
        <f t="shared" si="10"/>
        <v>9802.9</v>
      </c>
      <c r="T39" s="90">
        <f t="shared" si="10"/>
        <v>9853.099999999999</v>
      </c>
      <c r="U39" s="3"/>
    </row>
    <row r="40" spans="1:21" ht="14.25" customHeight="1" thickBot="1">
      <c r="A40" s="20" t="s">
        <v>13</v>
      </c>
      <c r="B40" s="99" t="s">
        <v>29</v>
      </c>
      <c r="C40" s="100"/>
      <c r="D40" s="100"/>
      <c r="E40" s="100"/>
      <c r="F40" s="179"/>
      <c r="G40" s="21">
        <f>SUM(G39)</f>
        <v>9839.900000000001</v>
      </c>
      <c r="H40" s="21">
        <f>SUM(H39)</f>
        <v>9808.300000000001</v>
      </c>
      <c r="I40" s="21">
        <f>SUM(I39)</f>
        <v>6477.099999999999</v>
      </c>
      <c r="J40" s="21">
        <f>SUM(J39)</f>
        <v>31.6</v>
      </c>
      <c r="K40" s="21">
        <f aca="true" t="shared" si="11" ref="K40:R40">SUM(K39)</f>
        <v>9803.7</v>
      </c>
      <c r="L40" s="21">
        <f t="shared" si="11"/>
        <v>9786.7</v>
      </c>
      <c r="M40" s="21">
        <f t="shared" si="11"/>
        <v>6412.500000000001</v>
      </c>
      <c r="N40" s="21">
        <f t="shared" si="11"/>
        <v>17</v>
      </c>
      <c r="O40" s="21">
        <f t="shared" si="11"/>
        <v>9803.7</v>
      </c>
      <c r="P40" s="21">
        <f t="shared" si="11"/>
        <v>9786.7</v>
      </c>
      <c r="Q40" s="21">
        <f t="shared" si="11"/>
        <v>6412.500000000001</v>
      </c>
      <c r="R40" s="21">
        <f t="shared" si="11"/>
        <v>17</v>
      </c>
      <c r="S40" s="21">
        <f>SUM(S39)</f>
        <v>9802.9</v>
      </c>
      <c r="T40" s="91">
        <f>SUM(T39)</f>
        <v>9853.099999999999</v>
      </c>
      <c r="U40" s="53"/>
    </row>
    <row r="41" spans="1:21" ht="18" customHeight="1" thickBot="1">
      <c r="A41" s="22" t="s">
        <v>18</v>
      </c>
      <c r="B41" s="176" t="s">
        <v>30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8"/>
      <c r="U41" s="3"/>
    </row>
    <row r="42" spans="1:21" ht="16.5" customHeight="1" thickBot="1">
      <c r="A42" s="4" t="s">
        <v>18</v>
      </c>
      <c r="B42" s="5" t="s">
        <v>13</v>
      </c>
      <c r="C42" s="128" t="s">
        <v>57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30"/>
      <c r="U42" s="3"/>
    </row>
    <row r="43" spans="1:21" ht="13.5" customHeight="1">
      <c r="A43" s="108" t="s">
        <v>18</v>
      </c>
      <c r="B43" s="109" t="s">
        <v>13</v>
      </c>
      <c r="C43" s="112" t="s">
        <v>13</v>
      </c>
      <c r="D43" s="124" t="s">
        <v>31</v>
      </c>
      <c r="E43" s="116" t="s">
        <v>45</v>
      </c>
      <c r="F43" s="23" t="s">
        <v>16</v>
      </c>
      <c r="G43" s="35">
        <f>H43+J43</f>
        <v>399.3</v>
      </c>
      <c r="H43" s="8">
        <v>399.3</v>
      </c>
      <c r="I43" s="8">
        <v>216.5</v>
      </c>
      <c r="J43" s="8"/>
      <c r="K43" s="8">
        <f>L43+N43</f>
        <v>434.4</v>
      </c>
      <c r="L43" s="8">
        <v>434.4</v>
      </c>
      <c r="M43" s="8">
        <v>231.8</v>
      </c>
      <c r="N43" s="8"/>
      <c r="O43" s="8">
        <f>P43+R43</f>
        <v>434.4</v>
      </c>
      <c r="P43" s="8">
        <v>434.4</v>
      </c>
      <c r="Q43" s="8">
        <v>231.8</v>
      </c>
      <c r="R43" s="8"/>
      <c r="S43" s="8">
        <v>445</v>
      </c>
      <c r="T43" s="76">
        <v>455</v>
      </c>
      <c r="U43" s="3"/>
    </row>
    <row r="44" spans="1:21" ht="13.5" customHeight="1">
      <c r="A44" s="108"/>
      <c r="B44" s="110"/>
      <c r="C44" s="112"/>
      <c r="D44" s="124"/>
      <c r="E44" s="117"/>
      <c r="F44" s="23" t="s">
        <v>47</v>
      </c>
      <c r="G44" s="9">
        <f>H44+J44</f>
        <v>3.1</v>
      </c>
      <c r="H44" s="8">
        <v>3.1</v>
      </c>
      <c r="I44" s="8"/>
      <c r="J44" s="8"/>
      <c r="K44" s="8">
        <f>L44+N44</f>
        <v>4.5</v>
      </c>
      <c r="L44" s="8">
        <v>4.5</v>
      </c>
      <c r="M44" s="8"/>
      <c r="N44" s="8"/>
      <c r="O44" s="8">
        <f>P44+R44</f>
        <v>4.5</v>
      </c>
      <c r="P44" s="8">
        <v>4.5</v>
      </c>
      <c r="Q44" s="8"/>
      <c r="R44" s="8"/>
      <c r="S44" s="8">
        <v>5</v>
      </c>
      <c r="T44" s="76">
        <v>6</v>
      </c>
      <c r="U44" s="3"/>
    </row>
    <row r="45" spans="1:21" ht="13.5" customHeight="1">
      <c r="A45" s="108"/>
      <c r="B45" s="110"/>
      <c r="C45" s="112"/>
      <c r="D45" s="124"/>
      <c r="E45" s="117"/>
      <c r="F45" s="23" t="s">
        <v>48</v>
      </c>
      <c r="G45" s="9">
        <f>H45+J45</f>
        <v>34.4</v>
      </c>
      <c r="H45" s="8">
        <v>34.4</v>
      </c>
      <c r="I45" s="8"/>
      <c r="J45" s="8"/>
      <c r="K45" s="8">
        <f>L45+N45</f>
        <v>0</v>
      </c>
      <c r="L45" s="8"/>
      <c r="M45" s="8"/>
      <c r="N45" s="8"/>
      <c r="O45" s="8">
        <f>P45+R45</f>
        <v>0</v>
      </c>
      <c r="P45" s="8"/>
      <c r="Q45" s="8"/>
      <c r="R45" s="8"/>
      <c r="S45" s="8">
        <v>0</v>
      </c>
      <c r="T45" s="76">
        <v>0</v>
      </c>
      <c r="U45" s="3"/>
    </row>
    <row r="46" spans="1:21" ht="13.5" customHeight="1">
      <c r="A46" s="108"/>
      <c r="B46" s="110"/>
      <c r="C46" s="112"/>
      <c r="D46" s="124"/>
      <c r="E46" s="117"/>
      <c r="F46" s="23" t="s">
        <v>63</v>
      </c>
      <c r="G46" s="9">
        <f>H46+J46</f>
        <v>20</v>
      </c>
      <c r="H46" s="8">
        <v>20</v>
      </c>
      <c r="I46" s="8"/>
      <c r="J46" s="8"/>
      <c r="K46" s="8">
        <f>L46+N46</f>
        <v>0</v>
      </c>
      <c r="L46" s="8">
        <v>0</v>
      </c>
      <c r="M46" s="8"/>
      <c r="N46" s="8"/>
      <c r="O46" s="8">
        <f>P46+R46</f>
        <v>0</v>
      </c>
      <c r="P46" s="8">
        <v>0</v>
      </c>
      <c r="Q46" s="8"/>
      <c r="R46" s="8"/>
      <c r="S46" s="8">
        <v>0</v>
      </c>
      <c r="T46" s="76">
        <v>0</v>
      </c>
      <c r="U46" s="3"/>
    </row>
    <row r="47" spans="1:21" ht="12" customHeight="1">
      <c r="A47" s="108"/>
      <c r="B47" s="110"/>
      <c r="C47" s="112"/>
      <c r="D47" s="114"/>
      <c r="E47" s="117"/>
      <c r="F47" s="23" t="s">
        <v>17</v>
      </c>
      <c r="G47" s="9">
        <f>H47+J47</f>
        <v>0.3</v>
      </c>
      <c r="H47" s="8">
        <v>0.3</v>
      </c>
      <c r="I47" s="8"/>
      <c r="J47" s="8"/>
      <c r="K47" s="8">
        <f aca="true" t="shared" si="12" ref="K47:K61">L47+N47</f>
        <v>0</v>
      </c>
      <c r="L47" s="8"/>
      <c r="M47" s="8"/>
      <c r="N47" s="8"/>
      <c r="O47" s="8">
        <f>P47+R47</f>
        <v>0</v>
      </c>
      <c r="P47" s="8"/>
      <c r="Q47" s="8"/>
      <c r="R47" s="8"/>
      <c r="S47" s="11">
        <v>0</v>
      </c>
      <c r="T47" s="73">
        <v>0</v>
      </c>
      <c r="U47" s="3"/>
    </row>
    <row r="48" spans="1:21" ht="12.75" customHeight="1" thickBot="1">
      <c r="A48" s="108"/>
      <c r="B48" s="111"/>
      <c r="C48" s="112"/>
      <c r="D48" s="114"/>
      <c r="E48" s="118"/>
      <c r="F48" s="12" t="s">
        <v>56</v>
      </c>
      <c r="G48" s="9">
        <f>SUM(G43:G47)</f>
        <v>457.1</v>
      </c>
      <c r="H48" s="8">
        <f>SUM(H43:H47)</f>
        <v>457.1</v>
      </c>
      <c r="I48" s="8">
        <f>SUM(I43:I47)</f>
        <v>216.5</v>
      </c>
      <c r="J48" s="8">
        <f>SUM(J43:J47)</f>
        <v>0</v>
      </c>
      <c r="K48" s="8">
        <f aca="true" t="shared" si="13" ref="K48:T48">SUM(K43:K47)</f>
        <v>438.9</v>
      </c>
      <c r="L48" s="8">
        <f t="shared" si="13"/>
        <v>438.9</v>
      </c>
      <c r="M48" s="8">
        <f t="shared" si="13"/>
        <v>231.8</v>
      </c>
      <c r="N48" s="8">
        <f t="shared" si="13"/>
        <v>0</v>
      </c>
      <c r="O48" s="8">
        <f>SUM(O43:O47)</f>
        <v>438.9</v>
      </c>
      <c r="P48" s="8">
        <f>SUM(P43:P47)</f>
        <v>438.9</v>
      </c>
      <c r="Q48" s="8">
        <f>SUM(Q43:Q47)</f>
        <v>231.8</v>
      </c>
      <c r="R48" s="8">
        <f>SUM(R43:R47)</f>
        <v>0</v>
      </c>
      <c r="S48" s="8">
        <f t="shared" si="13"/>
        <v>450</v>
      </c>
      <c r="T48" s="76">
        <f t="shared" si="13"/>
        <v>461</v>
      </c>
      <c r="U48" s="3"/>
    </row>
    <row r="49" spans="1:21" ht="13.5" customHeight="1">
      <c r="A49" s="108" t="s">
        <v>18</v>
      </c>
      <c r="B49" s="109" t="s">
        <v>13</v>
      </c>
      <c r="C49" s="112" t="s">
        <v>18</v>
      </c>
      <c r="D49" s="114" t="s">
        <v>58</v>
      </c>
      <c r="E49" s="116" t="s">
        <v>45</v>
      </c>
      <c r="F49" s="23" t="s">
        <v>16</v>
      </c>
      <c r="G49" s="9">
        <f>H49+J49</f>
        <v>292</v>
      </c>
      <c r="H49" s="8">
        <v>292</v>
      </c>
      <c r="I49" s="8">
        <v>177</v>
      </c>
      <c r="J49" s="8"/>
      <c r="K49" s="8">
        <f t="shared" si="12"/>
        <v>290.5</v>
      </c>
      <c r="L49" s="8">
        <v>290.5</v>
      </c>
      <c r="M49" s="8">
        <v>175.4</v>
      </c>
      <c r="N49" s="8"/>
      <c r="O49" s="8">
        <f>P49+R49</f>
        <v>290.5</v>
      </c>
      <c r="P49" s="8">
        <v>290.5</v>
      </c>
      <c r="Q49" s="8">
        <v>175.4</v>
      </c>
      <c r="R49" s="8"/>
      <c r="S49" s="11">
        <v>334.1</v>
      </c>
      <c r="T49" s="73">
        <v>334.4</v>
      </c>
      <c r="U49" s="3"/>
    </row>
    <row r="50" spans="1:21" ht="13.5" customHeight="1">
      <c r="A50" s="108"/>
      <c r="B50" s="110"/>
      <c r="C50" s="112"/>
      <c r="D50" s="114"/>
      <c r="E50" s="117"/>
      <c r="F50" s="23" t="s">
        <v>47</v>
      </c>
      <c r="G50" s="9">
        <f>H50+J50</f>
        <v>2.6</v>
      </c>
      <c r="H50" s="8">
        <v>2.6</v>
      </c>
      <c r="I50" s="8"/>
      <c r="J50" s="8"/>
      <c r="K50" s="8">
        <f t="shared" si="12"/>
        <v>3.8</v>
      </c>
      <c r="L50" s="8">
        <v>3.8</v>
      </c>
      <c r="M50" s="8"/>
      <c r="N50" s="8"/>
      <c r="O50" s="8">
        <f>P50+R50</f>
        <v>3.8</v>
      </c>
      <c r="P50" s="8">
        <v>3.8</v>
      </c>
      <c r="Q50" s="8"/>
      <c r="R50" s="8"/>
      <c r="S50" s="11">
        <v>2</v>
      </c>
      <c r="T50" s="73">
        <v>2</v>
      </c>
      <c r="U50" s="3"/>
    </row>
    <row r="51" spans="1:21" ht="12.75" customHeight="1">
      <c r="A51" s="108"/>
      <c r="B51" s="110"/>
      <c r="C51" s="112"/>
      <c r="D51" s="114"/>
      <c r="E51" s="117"/>
      <c r="F51" s="23" t="s">
        <v>63</v>
      </c>
      <c r="G51" s="9">
        <f>H51+J51</f>
        <v>28.9</v>
      </c>
      <c r="H51" s="8">
        <v>28.9</v>
      </c>
      <c r="I51" s="8"/>
      <c r="J51" s="8"/>
      <c r="K51" s="8">
        <f t="shared" si="12"/>
        <v>28.9</v>
      </c>
      <c r="L51" s="8">
        <v>28.9</v>
      </c>
      <c r="M51" s="8"/>
      <c r="N51" s="8"/>
      <c r="O51" s="8">
        <f>P51+R51</f>
        <v>28.9</v>
      </c>
      <c r="P51" s="8">
        <v>28.9</v>
      </c>
      <c r="Q51" s="8"/>
      <c r="R51" s="8"/>
      <c r="S51" s="11">
        <v>28.9</v>
      </c>
      <c r="T51" s="73">
        <v>28.9</v>
      </c>
      <c r="U51" s="3"/>
    </row>
    <row r="52" spans="1:21" ht="12.75" customHeight="1">
      <c r="A52" s="108"/>
      <c r="B52" s="110"/>
      <c r="C52" s="112"/>
      <c r="D52" s="114"/>
      <c r="E52" s="117"/>
      <c r="F52" s="23" t="s">
        <v>17</v>
      </c>
      <c r="G52" s="9">
        <f>H52+J52</f>
        <v>0.1</v>
      </c>
      <c r="H52" s="8">
        <v>0.1</v>
      </c>
      <c r="I52" s="8"/>
      <c r="J52" s="8"/>
      <c r="K52" s="8">
        <f t="shared" si="12"/>
        <v>0</v>
      </c>
      <c r="L52" s="8"/>
      <c r="M52" s="8"/>
      <c r="N52" s="8"/>
      <c r="O52" s="8">
        <f>P52+R52</f>
        <v>0</v>
      </c>
      <c r="P52" s="8"/>
      <c r="Q52" s="8"/>
      <c r="R52" s="8"/>
      <c r="S52" s="11">
        <v>0</v>
      </c>
      <c r="T52" s="73">
        <v>0</v>
      </c>
      <c r="U52" s="3"/>
    </row>
    <row r="53" spans="1:21" ht="9.75" customHeight="1">
      <c r="A53" s="108"/>
      <c r="B53" s="111"/>
      <c r="C53" s="112"/>
      <c r="D53" s="114"/>
      <c r="E53" s="118"/>
      <c r="F53" s="12" t="s">
        <v>56</v>
      </c>
      <c r="G53" s="9">
        <f>SUM(G49:G52)</f>
        <v>323.6</v>
      </c>
      <c r="H53" s="8">
        <f>SUM(H49:H52)</f>
        <v>323.6</v>
      </c>
      <c r="I53" s="8">
        <f>SUM(I49:I52)</f>
        <v>177</v>
      </c>
      <c r="J53" s="8">
        <f>SUM(J49:J52)</f>
        <v>0</v>
      </c>
      <c r="K53" s="8">
        <f aca="true" t="shared" si="14" ref="K53:T53">SUM(K49:K52)</f>
        <v>323.2</v>
      </c>
      <c r="L53" s="8">
        <f t="shared" si="14"/>
        <v>323.2</v>
      </c>
      <c r="M53" s="8">
        <f t="shared" si="14"/>
        <v>175.4</v>
      </c>
      <c r="N53" s="8">
        <f t="shared" si="14"/>
        <v>0</v>
      </c>
      <c r="O53" s="8">
        <f>SUM(O49:O52)</f>
        <v>323.2</v>
      </c>
      <c r="P53" s="8">
        <f>SUM(P49:P52)</f>
        <v>323.2</v>
      </c>
      <c r="Q53" s="8">
        <f>SUM(Q49:Q52)</f>
        <v>175.4</v>
      </c>
      <c r="R53" s="8">
        <f>SUM(R49:R52)</f>
        <v>0</v>
      </c>
      <c r="S53" s="8">
        <f t="shared" si="14"/>
        <v>365</v>
      </c>
      <c r="T53" s="76">
        <f t="shared" si="14"/>
        <v>365.29999999999995</v>
      </c>
      <c r="U53" s="3"/>
    </row>
    <row r="54" spans="1:21" ht="13.5" customHeight="1">
      <c r="A54" s="108" t="s">
        <v>18</v>
      </c>
      <c r="B54" s="109" t="s">
        <v>13</v>
      </c>
      <c r="C54" s="112" t="s">
        <v>22</v>
      </c>
      <c r="D54" s="114" t="s">
        <v>32</v>
      </c>
      <c r="E54" s="105" t="s">
        <v>45</v>
      </c>
      <c r="F54" s="23" t="s">
        <v>16</v>
      </c>
      <c r="G54" s="9">
        <f>H54+J54</f>
        <v>246</v>
      </c>
      <c r="H54" s="8">
        <v>241.2</v>
      </c>
      <c r="I54" s="8">
        <v>144.9</v>
      </c>
      <c r="J54" s="8">
        <v>4.8</v>
      </c>
      <c r="K54" s="8">
        <f t="shared" si="12"/>
        <v>254.3</v>
      </c>
      <c r="L54" s="8">
        <v>251.9</v>
      </c>
      <c r="M54" s="8">
        <v>148.3</v>
      </c>
      <c r="N54" s="8">
        <v>2.4</v>
      </c>
      <c r="O54" s="8">
        <f>P54+R54</f>
        <v>254.3</v>
      </c>
      <c r="P54" s="8">
        <v>251.9</v>
      </c>
      <c r="Q54" s="8">
        <v>148.3</v>
      </c>
      <c r="R54" s="8">
        <v>2.4</v>
      </c>
      <c r="S54" s="11">
        <v>255</v>
      </c>
      <c r="T54" s="73">
        <v>260</v>
      </c>
      <c r="U54" s="3"/>
    </row>
    <row r="55" spans="1:21" ht="12.75" customHeight="1">
      <c r="A55" s="108"/>
      <c r="B55" s="110"/>
      <c r="C55" s="112"/>
      <c r="D55" s="114"/>
      <c r="E55" s="106"/>
      <c r="F55" s="23" t="s">
        <v>47</v>
      </c>
      <c r="G55" s="9">
        <f>H55+J55</f>
        <v>5</v>
      </c>
      <c r="H55" s="8">
        <v>5</v>
      </c>
      <c r="I55" s="8"/>
      <c r="J55" s="8"/>
      <c r="K55" s="8">
        <f t="shared" si="12"/>
        <v>5</v>
      </c>
      <c r="L55" s="8">
        <v>5</v>
      </c>
      <c r="M55" s="8"/>
      <c r="N55" s="8"/>
      <c r="O55" s="8">
        <f>P55+R55</f>
        <v>5</v>
      </c>
      <c r="P55" s="8">
        <v>5</v>
      </c>
      <c r="Q55" s="8"/>
      <c r="R55" s="8"/>
      <c r="S55" s="11">
        <v>5</v>
      </c>
      <c r="T55" s="73">
        <v>5</v>
      </c>
      <c r="U55" s="3"/>
    </row>
    <row r="56" spans="1:21" ht="12.75" customHeight="1">
      <c r="A56" s="108"/>
      <c r="B56" s="110"/>
      <c r="C56" s="112"/>
      <c r="D56" s="114"/>
      <c r="E56" s="106"/>
      <c r="F56" s="23" t="s">
        <v>63</v>
      </c>
      <c r="G56" s="9">
        <f>H56+J56</f>
        <v>88</v>
      </c>
      <c r="H56" s="8">
        <v>88</v>
      </c>
      <c r="I56" s="8"/>
      <c r="J56" s="8"/>
      <c r="K56" s="8">
        <f t="shared" si="12"/>
        <v>50</v>
      </c>
      <c r="L56" s="8">
        <v>50</v>
      </c>
      <c r="M56" s="8"/>
      <c r="N56" s="8"/>
      <c r="O56" s="8">
        <f>P56+R56</f>
        <v>50</v>
      </c>
      <c r="P56" s="8">
        <v>50</v>
      </c>
      <c r="Q56" s="8"/>
      <c r="R56" s="8"/>
      <c r="S56" s="11">
        <v>50</v>
      </c>
      <c r="T56" s="73">
        <v>50</v>
      </c>
      <c r="U56" s="3"/>
    </row>
    <row r="57" spans="1:21" ht="12.75" customHeight="1">
      <c r="A57" s="108"/>
      <c r="B57" s="110"/>
      <c r="C57" s="112"/>
      <c r="D57" s="114"/>
      <c r="E57" s="106"/>
      <c r="F57" s="23" t="s">
        <v>69</v>
      </c>
      <c r="G57" s="9">
        <f>H57+J57</f>
        <v>4.5</v>
      </c>
      <c r="H57" s="8">
        <v>4.5</v>
      </c>
      <c r="I57" s="8"/>
      <c r="J57" s="8"/>
      <c r="K57" s="8">
        <f t="shared" si="12"/>
        <v>9</v>
      </c>
      <c r="L57" s="8">
        <v>9</v>
      </c>
      <c r="M57" s="8"/>
      <c r="N57" s="8"/>
      <c r="O57" s="8">
        <f>P57+R57</f>
        <v>9</v>
      </c>
      <c r="P57" s="8">
        <v>9</v>
      </c>
      <c r="Q57" s="8"/>
      <c r="R57" s="8"/>
      <c r="S57" s="11">
        <v>11.5</v>
      </c>
      <c r="T57" s="73">
        <v>11.5</v>
      </c>
      <c r="U57" s="3"/>
    </row>
    <row r="58" spans="1:21" ht="12.75" customHeight="1">
      <c r="A58" s="108"/>
      <c r="B58" s="110"/>
      <c r="C58" s="112"/>
      <c r="D58" s="114"/>
      <c r="E58" s="106"/>
      <c r="F58" s="23" t="s">
        <v>17</v>
      </c>
      <c r="G58" s="9">
        <f>H58+J58</f>
        <v>1</v>
      </c>
      <c r="H58" s="8">
        <v>1</v>
      </c>
      <c r="I58" s="8"/>
      <c r="J58" s="8"/>
      <c r="K58" s="8">
        <f t="shared" si="12"/>
        <v>1</v>
      </c>
      <c r="L58" s="8">
        <v>1</v>
      </c>
      <c r="M58" s="8"/>
      <c r="N58" s="8"/>
      <c r="O58" s="8">
        <f>P58+R58</f>
        <v>1</v>
      </c>
      <c r="P58" s="8">
        <v>1</v>
      </c>
      <c r="Q58" s="8"/>
      <c r="R58" s="8"/>
      <c r="S58" s="11">
        <v>0.5</v>
      </c>
      <c r="T58" s="73">
        <v>0.5</v>
      </c>
      <c r="U58" s="3"/>
    </row>
    <row r="59" spans="1:21" ht="12.75" customHeight="1">
      <c r="A59" s="108"/>
      <c r="B59" s="111"/>
      <c r="C59" s="112"/>
      <c r="D59" s="114"/>
      <c r="E59" s="107"/>
      <c r="F59" s="12" t="s">
        <v>56</v>
      </c>
      <c r="G59" s="9">
        <f aca="true" t="shared" si="15" ref="G59:N59">SUM(G54:G58)</f>
        <v>344.5</v>
      </c>
      <c r="H59" s="8">
        <f t="shared" si="15"/>
        <v>339.7</v>
      </c>
      <c r="I59" s="8">
        <f t="shared" si="15"/>
        <v>144.9</v>
      </c>
      <c r="J59" s="8">
        <f t="shared" si="15"/>
        <v>4.8</v>
      </c>
      <c r="K59" s="8">
        <f t="shared" si="15"/>
        <v>319.3</v>
      </c>
      <c r="L59" s="8">
        <f t="shared" si="15"/>
        <v>316.9</v>
      </c>
      <c r="M59" s="8">
        <f t="shared" si="15"/>
        <v>148.3</v>
      </c>
      <c r="N59" s="8">
        <f t="shared" si="15"/>
        <v>2.4</v>
      </c>
      <c r="O59" s="8">
        <f aca="true" t="shared" si="16" ref="O59:T59">SUM(O54:O58)</f>
        <v>319.3</v>
      </c>
      <c r="P59" s="8">
        <f>SUM(P54:P58)</f>
        <v>316.9</v>
      </c>
      <c r="Q59" s="8">
        <f>SUM(Q54:Q58)</f>
        <v>148.3</v>
      </c>
      <c r="R59" s="8">
        <f>SUM(R54:R58)</f>
        <v>2.4</v>
      </c>
      <c r="S59" s="8">
        <f t="shared" si="16"/>
        <v>322</v>
      </c>
      <c r="T59" s="76">
        <f t="shared" si="16"/>
        <v>327</v>
      </c>
      <c r="U59" s="3"/>
    </row>
    <row r="60" spans="1:21" ht="14.25" customHeight="1">
      <c r="A60" s="108" t="s">
        <v>18</v>
      </c>
      <c r="B60" s="109" t="s">
        <v>13</v>
      </c>
      <c r="C60" s="112" t="s">
        <v>24</v>
      </c>
      <c r="D60" s="114" t="s">
        <v>51</v>
      </c>
      <c r="E60" s="105" t="s">
        <v>45</v>
      </c>
      <c r="F60" s="23" t="s">
        <v>16</v>
      </c>
      <c r="G60" s="9">
        <f>H60+J60</f>
        <v>31</v>
      </c>
      <c r="H60" s="8">
        <v>31</v>
      </c>
      <c r="I60" s="8"/>
      <c r="J60" s="8"/>
      <c r="K60" s="8">
        <f t="shared" si="12"/>
        <v>41</v>
      </c>
      <c r="L60" s="8">
        <v>41</v>
      </c>
      <c r="M60" s="8"/>
      <c r="N60" s="8"/>
      <c r="O60" s="8">
        <f>P60+R60</f>
        <v>41</v>
      </c>
      <c r="P60" s="8">
        <v>41</v>
      </c>
      <c r="Q60" s="8"/>
      <c r="R60" s="8"/>
      <c r="S60" s="11">
        <v>45</v>
      </c>
      <c r="T60" s="73">
        <v>45</v>
      </c>
      <c r="U60" s="3"/>
    </row>
    <row r="61" spans="1:21" ht="13.5" customHeight="1">
      <c r="A61" s="108"/>
      <c r="B61" s="110"/>
      <c r="C61" s="112"/>
      <c r="D61" s="114"/>
      <c r="E61" s="106"/>
      <c r="F61" s="23" t="s">
        <v>21</v>
      </c>
      <c r="G61" s="9"/>
      <c r="H61" s="8"/>
      <c r="I61" s="8"/>
      <c r="J61" s="8"/>
      <c r="K61" s="8">
        <f t="shared" si="12"/>
        <v>0</v>
      </c>
      <c r="L61" s="8"/>
      <c r="M61" s="8"/>
      <c r="N61" s="8"/>
      <c r="O61" s="8">
        <f>P61+R61</f>
        <v>0</v>
      </c>
      <c r="P61" s="8"/>
      <c r="Q61" s="8"/>
      <c r="R61" s="8"/>
      <c r="S61" s="11">
        <v>0</v>
      </c>
      <c r="T61" s="73">
        <v>0</v>
      </c>
      <c r="U61" s="3"/>
    </row>
    <row r="62" spans="1:21" ht="14.25" customHeight="1">
      <c r="A62" s="108"/>
      <c r="B62" s="111"/>
      <c r="C62" s="112"/>
      <c r="D62" s="114"/>
      <c r="E62" s="107"/>
      <c r="F62" s="12" t="s">
        <v>56</v>
      </c>
      <c r="G62" s="9">
        <f>SUM(G60:G61)</f>
        <v>31</v>
      </c>
      <c r="H62" s="8">
        <f>SUM(H60:H61)</f>
        <v>31</v>
      </c>
      <c r="I62" s="8">
        <f>SUM(I60:I61)</f>
        <v>0</v>
      </c>
      <c r="J62" s="8">
        <f>SUM(J60:J61)</f>
        <v>0</v>
      </c>
      <c r="K62" s="8">
        <f aca="true" t="shared" si="17" ref="K62:T62">SUM(K60:K61)</f>
        <v>41</v>
      </c>
      <c r="L62" s="8">
        <f t="shared" si="17"/>
        <v>41</v>
      </c>
      <c r="M62" s="8">
        <f t="shared" si="17"/>
        <v>0</v>
      </c>
      <c r="N62" s="8">
        <f t="shared" si="17"/>
        <v>0</v>
      </c>
      <c r="O62" s="8">
        <f>SUM(O60:O61)</f>
        <v>41</v>
      </c>
      <c r="P62" s="8">
        <f>SUM(P60:P61)</f>
        <v>41</v>
      </c>
      <c r="Q62" s="8">
        <f>SUM(Q60:Q61)</f>
        <v>0</v>
      </c>
      <c r="R62" s="8">
        <f>SUM(R60:R61)</f>
        <v>0</v>
      </c>
      <c r="S62" s="8">
        <f t="shared" si="17"/>
        <v>45</v>
      </c>
      <c r="T62" s="76">
        <f t="shared" si="17"/>
        <v>45</v>
      </c>
      <c r="U62" s="3"/>
    </row>
    <row r="63" spans="1:21" ht="15" customHeight="1">
      <c r="A63" s="108" t="s">
        <v>18</v>
      </c>
      <c r="B63" s="109" t="s">
        <v>13</v>
      </c>
      <c r="C63" s="112" t="s">
        <v>25</v>
      </c>
      <c r="D63" s="114" t="s">
        <v>33</v>
      </c>
      <c r="E63" s="105" t="s">
        <v>45</v>
      </c>
      <c r="F63" s="23" t="s">
        <v>16</v>
      </c>
      <c r="G63" s="9">
        <f>H63+J63</f>
        <v>47.9</v>
      </c>
      <c r="H63" s="8">
        <v>47.9</v>
      </c>
      <c r="I63" s="8">
        <v>35.4</v>
      </c>
      <c r="J63" s="8"/>
      <c r="K63" s="8">
        <f>L63+N63</f>
        <v>50.6</v>
      </c>
      <c r="L63" s="8">
        <v>50.6</v>
      </c>
      <c r="M63" s="8">
        <v>36.9</v>
      </c>
      <c r="N63" s="8"/>
      <c r="O63" s="8">
        <f>P63+R63</f>
        <v>50.6</v>
      </c>
      <c r="P63" s="8">
        <v>50.6</v>
      </c>
      <c r="Q63" s="8">
        <v>36.9</v>
      </c>
      <c r="R63" s="8"/>
      <c r="S63" s="11">
        <v>55</v>
      </c>
      <c r="T63" s="73">
        <v>58</v>
      </c>
      <c r="U63" s="3"/>
    </row>
    <row r="64" spans="1:21" ht="12.75" customHeight="1">
      <c r="A64" s="108"/>
      <c r="B64" s="110"/>
      <c r="C64" s="112"/>
      <c r="D64" s="114"/>
      <c r="E64" s="106"/>
      <c r="F64" s="23" t="s">
        <v>21</v>
      </c>
      <c r="G64" s="9">
        <f>H64+J64</f>
        <v>0</v>
      </c>
      <c r="H64" s="8"/>
      <c r="I64" s="8"/>
      <c r="J64" s="8"/>
      <c r="K64" s="8">
        <f>L64+N64</f>
        <v>0</v>
      </c>
      <c r="L64" s="8"/>
      <c r="M64" s="8"/>
      <c r="N64" s="8"/>
      <c r="O64" s="8">
        <f>P64+R64</f>
        <v>0</v>
      </c>
      <c r="P64" s="8"/>
      <c r="Q64" s="8"/>
      <c r="R64" s="8"/>
      <c r="S64" s="11">
        <v>0</v>
      </c>
      <c r="T64" s="73">
        <v>0</v>
      </c>
      <c r="U64" s="3"/>
    </row>
    <row r="65" spans="1:21" ht="13.5" customHeight="1" thickBot="1">
      <c r="A65" s="108"/>
      <c r="B65" s="111"/>
      <c r="C65" s="113"/>
      <c r="D65" s="134"/>
      <c r="E65" s="136"/>
      <c r="F65" s="15" t="s">
        <v>56</v>
      </c>
      <c r="G65" s="9">
        <f>SUM(G63:G64)</f>
        <v>47.9</v>
      </c>
      <c r="H65" s="8">
        <f>SUM(H63:H64)</f>
        <v>47.9</v>
      </c>
      <c r="I65" s="8">
        <f>SUM(I63:I64)</f>
        <v>35.4</v>
      </c>
      <c r="J65" s="8">
        <f>SUM(J63:J64)</f>
        <v>0</v>
      </c>
      <c r="K65" s="8">
        <f aca="true" t="shared" si="18" ref="K65:T65">SUM(K63:K64)</f>
        <v>50.6</v>
      </c>
      <c r="L65" s="8">
        <f t="shared" si="18"/>
        <v>50.6</v>
      </c>
      <c r="M65" s="8">
        <f t="shared" si="18"/>
        <v>36.9</v>
      </c>
      <c r="N65" s="8">
        <f t="shared" si="18"/>
        <v>0</v>
      </c>
      <c r="O65" s="8">
        <f t="shared" si="18"/>
        <v>50.6</v>
      </c>
      <c r="P65" s="8">
        <f t="shared" si="18"/>
        <v>50.6</v>
      </c>
      <c r="Q65" s="8">
        <f t="shared" si="18"/>
        <v>36.9</v>
      </c>
      <c r="R65" s="8">
        <f t="shared" si="18"/>
        <v>0</v>
      </c>
      <c r="S65" s="8">
        <f t="shared" si="18"/>
        <v>55</v>
      </c>
      <c r="T65" s="76">
        <f t="shared" si="18"/>
        <v>58</v>
      </c>
      <c r="U65" s="3"/>
    </row>
    <row r="66" spans="1:21" ht="15" customHeight="1" thickBot="1">
      <c r="A66" s="16" t="s">
        <v>18</v>
      </c>
      <c r="B66" s="17" t="s">
        <v>13</v>
      </c>
      <c r="C66" s="125" t="s">
        <v>34</v>
      </c>
      <c r="D66" s="126"/>
      <c r="E66" s="126"/>
      <c r="F66" s="126"/>
      <c r="G66" s="19">
        <f>SUM(G48+G53+G59+G62+G65)</f>
        <v>1204.1000000000001</v>
      </c>
      <c r="H66" s="18">
        <f>SUM(H48+H53+H59+H62+H65)</f>
        <v>1199.3000000000002</v>
      </c>
      <c r="I66" s="18">
        <f>SUM(I48+I53+I59+I62+I65)</f>
        <v>573.8</v>
      </c>
      <c r="J66" s="18">
        <f>SUM(J48+J53+J59+J62+J65)</f>
        <v>4.8</v>
      </c>
      <c r="K66" s="18">
        <f aca="true" t="shared" si="19" ref="K66:T66">SUM(K48+K53+K59+K62+K65)</f>
        <v>1172.9999999999998</v>
      </c>
      <c r="L66" s="18">
        <f t="shared" si="19"/>
        <v>1170.6</v>
      </c>
      <c r="M66" s="18">
        <f t="shared" si="19"/>
        <v>592.4</v>
      </c>
      <c r="N66" s="18">
        <f t="shared" si="19"/>
        <v>2.4</v>
      </c>
      <c r="O66" s="18">
        <f t="shared" si="19"/>
        <v>1172.9999999999998</v>
      </c>
      <c r="P66" s="18">
        <f t="shared" si="19"/>
        <v>1170.6</v>
      </c>
      <c r="Q66" s="18">
        <f t="shared" si="19"/>
        <v>592.4</v>
      </c>
      <c r="R66" s="18">
        <f t="shared" si="19"/>
        <v>2.4</v>
      </c>
      <c r="S66" s="18">
        <f t="shared" si="19"/>
        <v>1237</v>
      </c>
      <c r="T66" s="77">
        <f t="shared" si="19"/>
        <v>1256.3</v>
      </c>
      <c r="U66" s="53"/>
    </row>
    <row r="67" spans="1:21" ht="13.5" customHeight="1" thickBot="1">
      <c r="A67" s="24" t="s">
        <v>18</v>
      </c>
      <c r="B67" s="99" t="s">
        <v>29</v>
      </c>
      <c r="C67" s="100"/>
      <c r="D67" s="100"/>
      <c r="E67" s="100"/>
      <c r="F67" s="101"/>
      <c r="G67" s="25">
        <f>SUM(G66)</f>
        <v>1204.1000000000001</v>
      </c>
      <c r="H67" s="25">
        <f>SUM(H66)</f>
        <v>1199.3000000000002</v>
      </c>
      <c r="I67" s="25">
        <f>SUM(I66)</f>
        <v>573.8</v>
      </c>
      <c r="J67" s="25">
        <f>SUM(J66)</f>
        <v>4.8</v>
      </c>
      <c r="K67" s="25">
        <f aca="true" t="shared" si="20" ref="K67:R67">SUM(K66)</f>
        <v>1172.9999999999998</v>
      </c>
      <c r="L67" s="25">
        <f t="shared" si="20"/>
        <v>1170.6</v>
      </c>
      <c r="M67" s="25">
        <f t="shared" si="20"/>
        <v>592.4</v>
      </c>
      <c r="N67" s="25">
        <f t="shared" si="20"/>
        <v>2.4</v>
      </c>
      <c r="O67" s="25">
        <f t="shared" si="20"/>
        <v>1172.9999999999998</v>
      </c>
      <c r="P67" s="25">
        <f t="shared" si="20"/>
        <v>1170.6</v>
      </c>
      <c r="Q67" s="25">
        <f t="shared" si="20"/>
        <v>592.4</v>
      </c>
      <c r="R67" s="25">
        <f t="shared" si="20"/>
        <v>2.4</v>
      </c>
      <c r="S67" s="25">
        <f>SUM(S66)</f>
        <v>1237</v>
      </c>
      <c r="T67" s="61">
        <f>SUM(T66)</f>
        <v>1256.3</v>
      </c>
      <c r="U67" s="53"/>
    </row>
    <row r="68" spans="1:21" ht="29.25" customHeight="1" thickBot="1">
      <c r="A68" s="22" t="s">
        <v>22</v>
      </c>
      <c r="B68" s="139" t="s">
        <v>35</v>
      </c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90"/>
      <c r="U68" s="3"/>
    </row>
    <row r="69" spans="1:21" ht="15.75" customHeight="1" thickBot="1">
      <c r="A69" s="4" t="s">
        <v>22</v>
      </c>
      <c r="B69" s="5" t="s">
        <v>13</v>
      </c>
      <c r="C69" s="128" t="s">
        <v>36</v>
      </c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30"/>
      <c r="U69" s="3"/>
    </row>
    <row r="70" spans="1:21" ht="13.5" customHeight="1">
      <c r="A70" s="108" t="s">
        <v>22</v>
      </c>
      <c r="B70" s="109" t="s">
        <v>13</v>
      </c>
      <c r="C70" s="112" t="s">
        <v>13</v>
      </c>
      <c r="D70" s="124" t="s">
        <v>37</v>
      </c>
      <c r="E70" s="135" t="s">
        <v>45</v>
      </c>
      <c r="F70" s="23" t="s">
        <v>16</v>
      </c>
      <c r="G70" s="35">
        <f>H70+J70</f>
        <v>17</v>
      </c>
      <c r="H70" s="8">
        <v>17</v>
      </c>
      <c r="I70" s="8"/>
      <c r="J70" s="8"/>
      <c r="K70" s="60">
        <f>L70+N70</f>
        <v>17</v>
      </c>
      <c r="L70" s="60">
        <v>17</v>
      </c>
      <c r="M70" s="8"/>
      <c r="N70" s="8"/>
      <c r="O70" s="8">
        <f>P70+R70</f>
        <v>17</v>
      </c>
      <c r="P70" s="8">
        <v>17</v>
      </c>
      <c r="Q70" s="8"/>
      <c r="R70" s="8"/>
      <c r="S70" s="78">
        <v>22</v>
      </c>
      <c r="T70" s="79">
        <v>25</v>
      </c>
      <c r="U70" s="3"/>
    </row>
    <row r="71" spans="1:21" ht="12" customHeight="1">
      <c r="A71" s="108"/>
      <c r="B71" s="110"/>
      <c r="C71" s="112"/>
      <c r="D71" s="114"/>
      <c r="E71" s="106"/>
      <c r="F71" s="23" t="s">
        <v>21</v>
      </c>
      <c r="G71" s="9">
        <f>H71+J71</f>
        <v>0</v>
      </c>
      <c r="H71" s="8"/>
      <c r="I71" s="8"/>
      <c r="J71" s="8"/>
      <c r="K71" s="60">
        <f>L71+N71</f>
        <v>0</v>
      </c>
      <c r="L71" s="60"/>
      <c r="M71" s="8"/>
      <c r="N71" s="8"/>
      <c r="O71" s="8">
        <f>P71+R71</f>
        <v>0</v>
      </c>
      <c r="P71" s="8"/>
      <c r="Q71" s="8"/>
      <c r="R71" s="8"/>
      <c r="S71" s="78"/>
      <c r="T71" s="79"/>
      <c r="U71" s="3"/>
    </row>
    <row r="72" spans="1:21" ht="11.25" customHeight="1">
      <c r="A72" s="108"/>
      <c r="B72" s="111"/>
      <c r="C72" s="112"/>
      <c r="D72" s="114"/>
      <c r="E72" s="107"/>
      <c r="F72" s="12" t="s">
        <v>56</v>
      </c>
      <c r="G72" s="9">
        <f>SUM(G70:G71)</f>
        <v>17</v>
      </c>
      <c r="H72" s="8">
        <f>SUM(H70:H71)</f>
        <v>17</v>
      </c>
      <c r="I72" s="8">
        <f>SUM(I70:I71)</f>
        <v>0</v>
      </c>
      <c r="J72" s="8">
        <f>SUM(J70:J71)</f>
        <v>0</v>
      </c>
      <c r="K72" s="60">
        <f aca="true" t="shared" si="21" ref="K72:T72">SUM(K70:K71)</f>
        <v>17</v>
      </c>
      <c r="L72" s="60">
        <f t="shared" si="21"/>
        <v>17</v>
      </c>
      <c r="M72" s="8">
        <f t="shared" si="21"/>
        <v>0</v>
      </c>
      <c r="N72" s="8">
        <f t="shared" si="21"/>
        <v>0</v>
      </c>
      <c r="O72" s="8">
        <f>SUM(O70:O71)</f>
        <v>17</v>
      </c>
      <c r="P72" s="8">
        <f>SUM(P70:P71)</f>
        <v>17</v>
      </c>
      <c r="Q72" s="8">
        <f>SUM(Q70:Q71)</f>
        <v>0</v>
      </c>
      <c r="R72" s="8">
        <f>SUM(R70:R71)</f>
        <v>0</v>
      </c>
      <c r="S72" s="78">
        <f t="shared" si="21"/>
        <v>22</v>
      </c>
      <c r="T72" s="79">
        <f t="shared" si="21"/>
        <v>25</v>
      </c>
      <c r="U72" s="3"/>
    </row>
    <row r="73" spans="1:21" ht="13.5" customHeight="1">
      <c r="A73" s="133" t="s">
        <v>22</v>
      </c>
      <c r="B73" s="111" t="s">
        <v>13</v>
      </c>
      <c r="C73" s="123" t="s">
        <v>18</v>
      </c>
      <c r="D73" s="124" t="s">
        <v>38</v>
      </c>
      <c r="E73" s="131" t="s">
        <v>45</v>
      </c>
      <c r="F73" s="23" t="s">
        <v>16</v>
      </c>
      <c r="G73" s="9">
        <f>H73+J73</f>
        <v>23</v>
      </c>
      <c r="H73" s="8">
        <v>23</v>
      </c>
      <c r="I73" s="8"/>
      <c r="J73" s="8"/>
      <c r="K73" s="60">
        <f>L73+N73</f>
        <v>26.7</v>
      </c>
      <c r="L73" s="60">
        <v>26.7</v>
      </c>
      <c r="M73" s="8"/>
      <c r="N73" s="8"/>
      <c r="O73" s="8">
        <f>P73+R73</f>
        <v>26.7</v>
      </c>
      <c r="P73" s="8">
        <v>26.7</v>
      </c>
      <c r="Q73" s="8"/>
      <c r="R73" s="8"/>
      <c r="S73" s="75">
        <v>28</v>
      </c>
      <c r="T73" s="80">
        <v>35</v>
      </c>
      <c r="U73" s="3"/>
    </row>
    <row r="74" spans="1:21" ht="12" customHeight="1">
      <c r="A74" s="108"/>
      <c r="B74" s="121"/>
      <c r="C74" s="112"/>
      <c r="D74" s="114"/>
      <c r="E74" s="117"/>
      <c r="F74" s="23" t="s">
        <v>63</v>
      </c>
      <c r="G74" s="9">
        <f>H74+J74</f>
        <v>0</v>
      </c>
      <c r="H74" s="8"/>
      <c r="I74" s="8"/>
      <c r="J74" s="8"/>
      <c r="K74" s="60">
        <f>L74+N74</f>
        <v>2.2</v>
      </c>
      <c r="L74" s="60">
        <v>2.2</v>
      </c>
      <c r="M74" s="8"/>
      <c r="N74" s="8"/>
      <c r="O74" s="8">
        <f>P74+R74</f>
        <v>2.2</v>
      </c>
      <c r="P74" s="8">
        <v>2.2</v>
      </c>
      <c r="Q74" s="8"/>
      <c r="R74" s="8"/>
      <c r="S74" s="63"/>
      <c r="T74" s="64"/>
      <c r="U74" s="3"/>
    </row>
    <row r="75" spans="1:21" ht="13.5" customHeight="1">
      <c r="A75" s="108"/>
      <c r="B75" s="121"/>
      <c r="C75" s="112"/>
      <c r="D75" s="114"/>
      <c r="E75" s="118"/>
      <c r="F75" s="12" t="s">
        <v>56</v>
      </c>
      <c r="G75" s="9">
        <f>SUM(G73:G74)</f>
        <v>23</v>
      </c>
      <c r="H75" s="8">
        <f>SUM(H73:H74)</f>
        <v>23</v>
      </c>
      <c r="I75" s="8">
        <f>SUM(I73:I74)</f>
        <v>0</v>
      </c>
      <c r="J75" s="8">
        <f>SUM(J73:J74)</f>
        <v>0</v>
      </c>
      <c r="K75" s="8">
        <f aca="true" t="shared" si="22" ref="K75:T75">SUM(K73:K74)</f>
        <v>28.9</v>
      </c>
      <c r="L75" s="8">
        <f t="shared" si="22"/>
        <v>28.9</v>
      </c>
      <c r="M75" s="8">
        <f t="shared" si="22"/>
        <v>0</v>
      </c>
      <c r="N75" s="8">
        <f t="shared" si="22"/>
        <v>0</v>
      </c>
      <c r="O75" s="8">
        <f>SUM(O73:O74)</f>
        <v>28.9</v>
      </c>
      <c r="P75" s="8">
        <f>SUM(P73:P74)</f>
        <v>28.9</v>
      </c>
      <c r="Q75" s="8">
        <f>SUM(Q73:Q74)</f>
        <v>0</v>
      </c>
      <c r="R75" s="8">
        <f>SUM(R73:R74)</f>
        <v>0</v>
      </c>
      <c r="S75" s="78">
        <f t="shared" si="22"/>
        <v>28</v>
      </c>
      <c r="T75" s="79">
        <f t="shared" si="22"/>
        <v>35</v>
      </c>
      <c r="U75" s="3"/>
    </row>
    <row r="76" spans="1:21" ht="13.5" customHeight="1">
      <c r="A76" s="133" t="s">
        <v>22</v>
      </c>
      <c r="B76" s="111" t="s">
        <v>13</v>
      </c>
      <c r="C76" s="123" t="s">
        <v>22</v>
      </c>
      <c r="D76" s="124" t="s">
        <v>39</v>
      </c>
      <c r="E76" s="131" t="s">
        <v>45</v>
      </c>
      <c r="F76" s="23" t="s">
        <v>16</v>
      </c>
      <c r="G76" s="9">
        <f>H76+J76</f>
        <v>38.9</v>
      </c>
      <c r="H76" s="8">
        <v>38.9</v>
      </c>
      <c r="I76" s="8">
        <v>28.9</v>
      </c>
      <c r="J76" s="8"/>
      <c r="K76" s="8">
        <f>L76+N76</f>
        <v>40.7</v>
      </c>
      <c r="L76" s="8">
        <v>40.7</v>
      </c>
      <c r="M76" s="8">
        <v>29.5</v>
      </c>
      <c r="N76" s="8"/>
      <c r="O76" s="8">
        <f>P76+R76</f>
        <v>40.7</v>
      </c>
      <c r="P76" s="8">
        <v>40.7</v>
      </c>
      <c r="Q76" s="8">
        <v>29.5</v>
      </c>
      <c r="R76" s="8"/>
      <c r="S76" s="75">
        <v>42</v>
      </c>
      <c r="T76" s="80">
        <v>45</v>
      </c>
      <c r="U76" s="3"/>
    </row>
    <row r="77" spans="1:21" ht="12" customHeight="1">
      <c r="A77" s="108"/>
      <c r="B77" s="121"/>
      <c r="C77" s="112"/>
      <c r="D77" s="114"/>
      <c r="E77" s="117"/>
      <c r="F77" s="23" t="s">
        <v>21</v>
      </c>
      <c r="G77" s="9">
        <f>H77+J77</f>
        <v>0</v>
      </c>
      <c r="H77" s="8"/>
      <c r="I77" s="8"/>
      <c r="J77" s="8"/>
      <c r="K77" s="8">
        <f>L77+N77</f>
        <v>0</v>
      </c>
      <c r="L77" s="8"/>
      <c r="M77" s="8"/>
      <c r="N77" s="8"/>
      <c r="O77" s="8">
        <f>P77+R77</f>
        <v>0</v>
      </c>
      <c r="P77" s="8"/>
      <c r="Q77" s="8"/>
      <c r="R77" s="8"/>
      <c r="S77" s="75"/>
      <c r="T77" s="80"/>
      <c r="U77" s="3"/>
    </row>
    <row r="78" spans="1:21" ht="13.5" customHeight="1" thickBot="1">
      <c r="A78" s="108"/>
      <c r="B78" s="121"/>
      <c r="C78" s="113"/>
      <c r="D78" s="134"/>
      <c r="E78" s="132"/>
      <c r="F78" s="15" t="s">
        <v>56</v>
      </c>
      <c r="G78" s="9">
        <f>SUM(G76:G77)</f>
        <v>38.9</v>
      </c>
      <c r="H78" s="8">
        <f>SUM(H76:H77)</f>
        <v>38.9</v>
      </c>
      <c r="I78" s="8">
        <f>SUM(I76:I77)</f>
        <v>28.9</v>
      </c>
      <c r="J78" s="8">
        <f>SUM(J76:J77)</f>
        <v>0</v>
      </c>
      <c r="K78" s="8">
        <f aca="true" t="shared" si="23" ref="K78:T78">SUM(K76:K77)</f>
        <v>40.7</v>
      </c>
      <c r="L78" s="8">
        <f t="shared" si="23"/>
        <v>40.7</v>
      </c>
      <c r="M78" s="8">
        <f t="shared" si="23"/>
        <v>29.5</v>
      </c>
      <c r="N78" s="8">
        <f t="shared" si="23"/>
        <v>0</v>
      </c>
      <c r="O78" s="8">
        <f t="shared" si="23"/>
        <v>40.7</v>
      </c>
      <c r="P78" s="8">
        <f t="shared" si="23"/>
        <v>40.7</v>
      </c>
      <c r="Q78" s="8">
        <f t="shared" si="23"/>
        <v>29.5</v>
      </c>
      <c r="R78" s="8">
        <f t="shared" si="23"/>
        <v>0</v>
      </c>
      <c r="S78" s="78">
        <f t="shared" si="23"/>
        <v>42</v>
      </c>
      <c r="T78" s="79">
        <f t="shared" si="23"/>
        <v>45</v>
      </c>
      <c r="U78" s="3"/>
    </row>
    <row r="79" spans="1:21" ht="15" customHeight="1" thickBot="1">
      <c r="A79" s="16" t="s">
        <v>22</v>
      </c>
      <c r="B79" s="17" t="s">
        <v>13</v>
      </c>
      <c r="C79" s="125" t="s">
        <v>34</v>
      </c>
      <c r="D79" s="126"/>
      <c r="E79" s="126"/>
      <c r="F79" s="126"/>
      <c r="G79" s="19">
        <f>SUM(G72+G75+G78)</f>
        <v>78.9</v>
      </c>
      <c r="H79" s="19">
        <f>SUM(H72+H75+H78)</f>
        <v>78.9</v>
      </c>
      <c r="I79" s="19">
        <f>SUM(I72+I75+I78)</f>
        <v>28.9</v>
      </c>
      <c r="J79" s="19">
        <f>SUM(J72+J75+J78)</f>
        <v>0</v>
      </c>
      <c r="K79" s="19">
        <f>SUM(K72+K75+K78)</f>
        <v>86.6</v>
      </c>
      <c r="L79" s="19">
        <f aca="true" t="shared" si="24" ref="L79:R79">SUM(L72+L75+L78)</f>
        <v>86.6</v>
      </c>
      <c r="M79" s="19">
        <f t="shared" si="24"/>
        <v>29.5</v>
      </c>
      <c r="N79" s="19">
        <f t="shared" si="24"/>
        <v>0</v>
      </c>
      <c r="O79" s="19">
        <f t="shared" si="24"/>
        <v>86.6</v>
      </c>
      <c r="P79" s="19">
        <f t="shared" si="24"/>
        <v>86.6</v>
      </c>
      <c r="Q79" s="19">
        <f t="shared" si="24"/>
        <v>29.5</v>
      </c>
      <c r="R79" s="19">
        <f t="shared" si="24"/>
        <v>0</v>
      </c>
      <c r="S79" s="81">
        <f>SUM(S72+S75+S78)</f>
        <v>92</v>
      </c>
      <c r="T79" s="82">
        <f>SUM(T72+T75+T78)</f>
        <v>105</v>
      </c>
      <c r="U79" s="53"/>
    </row>
    <row r="80" spans="1:21" ht="13.5" customHeight="1" thickBot="1">
      <c r="A80" s="24" t="s">
        <v>22</v>
      </c>
      <c r="B80" s="99" t="s">
        <v>29</v>
      </c>
      <c r="C80" s="100"/>
      <c r="D80" s="100"/>
      <c r="E80" s="100"/>
      <c r="F80" s="101"/>
      <c r="G80" s="26">
        <f aca="true" t="shared" si="25" ref="G80:R80">SUM(G79)</f>
        <v>78.9</v>
      </c>
      <c r="H80" s="26">
        <f t="shared" si="25"/>
        <v>78.9</v>
      </c>
      <c r="I80" s="26">
        <f t="shared" si="25"/>
        <v>28.9</v>
      </c>
      <c r="J80" s="26">
        <f t="shared" si="25"/>
        <v>0</v>
      </c>
      <c r="K80" s="26">
        <f t="shared" si="25"/>
        <v>86.6</v>
      </c>
      <c r="L80" s="26">
        <f t="shared" si="25"/>
        <v>86.6</v>
      </c>
      <c r="M80" s="26">
        <f t="shared" si="25"/>
        <v>29.5</v>
      </c>
      <c r="N80" s="26">
        <f t="shared" si="25"/>
        <v>0</v>
      </c>
      <c r="O80" s="26">
        <f t="shared" si="25"/>
        <v>86.6</v>
      </c>
      <c r="P80" s="26">
        <f t="shared" si="25"/>
        <v>86.6</v>
      </c>
      <c r="Q80" s="26">
        <f t="shared" si="25"/>
        <v>29.5</v>
      </c>
      <c r="R80" s="26">
        <f t="shared" si="25"/>
        <v>0</v>
      </c>
      <c r="S80" s="26">
        <f>SUM(S79)</f>
        <v>92</v>
      </c>
      <c r="T80" s="83">
        <f>SUM(T79)</f>
        <v>105</v>
      </c>
      <c r="U80" s="53"/>
    </row>
    <row r="81" spans="1:21" ht="14.25" customHeight="1" thickBot="1">
      <c r="A81" s="22" t="s">
        <v>24</v>
      </c>
      <c r="B81" s="139" t="s">
        <v>40</v>
      </c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90"/>
      <c r="U81" s="3"/>
    </row>
    <row r="82" spans="1:21" ht="14.25" customHeight="1" thickBot="1">
      <c r="A82" s="4" t="s">
        <v>24</v>
      </c>
      <c r="B82" s="5" t="s">
        <v>13</v>
      </c>
      <c r="C82" s="128" t="s">
        <v>68</v>
      </c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30"/>
      <c r="U82" s="3"/>
    </row>
    <row r="83" spans="1:21" ht="13.5" customHeight="1">
      <c r="A83" s="119" t="s">
        <v>24</v>
      </c>
      <c r="B83" s="120" t="s">
        <v>13</v>
      </c>
      <c r="C83" s="122" t="s">
        <v>13</v>
      </c>
      <c r="D83" s="115" t="s">
        <v>41</v>
      </c>
      <c r="E83" s="116" t="s">
        <v>45</v>
      </c>
      <c r="F83" s="67" t="s">
        <v>42</v>
      </c>
      <c r="G83" s="35">
        <f>H83+J83</f>
        <v>35.2</v>
      </c>
      <c r="H83" s="68">
        <v>35.2</v>
      </c>
      <c r="I83" s="68">
        <v>25.3</v>
      </c>
      <c r="J83" s="69"/>
      <c r="K83" s="68">
        <f>L83+N83</f>
        <v>39.6</v>
      </c>
      <c r="L83" s="68">
        <v>39.6</v>
      </c>
      <c r="M83" s="68">
        <v>23</v>
      </c>
      <c r="N83" s="68"/>
      <c r="O83" s="68">
        <f>P83+R83</f>
        <v>39.6</v>
      </c>
      <c r="P83" s="68">
        <v>39.6</v>
      </c>
      <c r="Q83" s="68">
        <v>23</v>
      </c>
      <c r="R83" s="69"/>
      <c r="S83" s="84">
        <v>45</v>
      </c>
      <c r="T83" s="85">
        <v>49</v>
      </c>
      <c r="U83" s="3"/>
    </row>
    <row r="84" spans="1:21" ht="13.5" customHeight="1">
      <c r="A84" s="108"/>
      <c r="B84" s="121"/>
      <c r="C84" s="123"/>
      <c r="D84" s="124"/>
      <c r="E84" s="117"/>
      <c r="F84" s="37" t="s">
        <v>16</v>
      </c>
      <c r="G84" s="38">
        <f>H84+J84</f>
        <v>0</v>
      </c>
      <c r="H84" s="6"/>
      <c r="I84" s="6"/>
      <c r="J84" s="36"/>
      <c r="K84" s="6">
        <f>L84+N84</f>
        <v>0</v>
      </c>
      <c r="L84" s="6"/>
      <c r="M84" s="36"/>
      <c r="N84" s="6"/>
      <c r="O84" s="6">
        <f>P84+R84</f>
        <v>0</v>
      </c>
      <c r="P84" s="6"/>
      <c r="Q84" s="6"/>
      <c r="R84" s="36"/>
      <c r="S84" s="57"/>
      <c r="T84" s="58"/>
      <c r="U84" s="3"/>
    </row>
    <row r="85" spans="1:21" ht="13.5" customHeight="1">
      <c r="A85" s="108"/>
      <c r="B85" s="121"/>
      <c r="C85" s="112"/>
      <c r="D85" s="114"/>
      <c r="E85" s="117"/>
      <c r="F85" s="23" t="s">
        <v>21</v>
      </c>
      <c r="G85" s="9">
        <f>H85+J85</f>
        <v>0</v>
      </c>
      <c r="H85" s="8"/>
      <c r="I85" s="8"/>
      <c r="J85" s="49"/>
      <c r="K85" s="8">
        <f>L85+N85</f>
        <v>0</v>
      </c>
      <c r="L85" s="8"/>
      <c r="M85" s="8"/>
      <c r="N85" s="8"/>
      <c r="O85" s="8">
        <f>P85+R85</f>
        <v>0</v>
      </c>
      <c r="P85" s="8"/>
      <c r="Q85" s="8"/>
      <c r="R85" s="49"/>
      <c r="S85" s="55"/>
      <c r="T85" s="56"/>
      <c r="U85" s="3"/>
    </row>
    <row r="86" spans="1:21" ht="15" customHeight="1">
      <c r="A86" s="108"/>
      <c r="B86" s="121"/>
      <c r="C86" s="112"/>
      <c r="D86" s="114"/>
      <c r="E86" s="118"/>
      <c r="F86" s="12" t="s">
        <v>56</v>
      </c>
      <c r="G86" s="10">
        <f>SUM(G83:G85)</f>
        <v>35.2</v>
      </c>
      <c r="H86" s="11">
        <f>SUM(H83:H85)</f>
        <v>35.2</v>
      </c>
      <c r="I86" s="11">
        <f>SUM(I83:I85)</f>
        <v>25.3</v>
      </c>
      <c r="J86" s="11">
        <f>SUM(J83:J85)</f>
        <v>0</v>
      </c>
      <c r="K86" s="11">
        <f aca="true" t="shared" si="26" ref="K86:T86">SUM(K83:K85)</f>
        <v>39.6</v>
      </c>
      <c r="L86" s="11">
        <f t="shared" si="26"/>
        <v>39.6</v>
      </c>
      <c r="M86" s="11">
        <f t="shared" si="26"/>
        <v>23</v>
      </c>
      <c r="N86" s="11">
        <f t="shared" si="26"/>
        <v>0</v>
      </c>
      <c r="O86" s="11">
        <f>SUM(O83:O85)</f>
        <v>39.6</v>
      </c>
      <c r="P86" s="11">
        <f>SUM(P83:P85)</f>
        <v>39.6</v>
      </c>
      <c r="Q86" s="11">
        <f>SUM(Q83:Q85)</f>
        <v>23</v>
      </c>
      <c r="R86" s="11">
        <f>SUM(R83:R85)</f>
        <v>0</v>
      </c>
      <c r="S86" s="11">
        <f t="shared" si="26"/>
        <v>45</v>
      </c>
      <c r="T86" s="73">
        <f t="shared" si="26"/>
        <v>49</v>
      </c>
      <c r="U86" s="3"/>
    </row>
    <row r="87" spans="1:21" ht="13.5" customHeight="1">
      <c r="A87" s="108" t="s">
        <v>24</v>
      </c>
      <c r="B87" s="109" t="s">
        <v>13</v>
      </c>
      <c r="C87" s="112" t="s">
        <v>18</v>
      </c>
      <c r="D87" s="114" t="s">
        <v>59</v>
      </c>
      <c r="E87" s="105" t="s">
        <v>45</v>
      </c>
      <c r="F87" s="23" t="s">
        <v>16</v>
      </c>
      <c r="G87" s="10">
        <f>H87+J87</f>
        <v>5</v>
      </c>
      <c r="H87" s="11">
        <v>5</v>
      </c>
      <c r="I87" s="11"/>
      <c r="J87" s="11"/>
      <c r="K87" s="6">
        <f>L87+N87</f>
        <v>3</v>
      </c>
      <c r="L87" s="11">
        <v>3</v>
      </c>
      <c r="M87" s="11"/>
      <c r="N87" s="11"/>
      <c r="O87" s="11">
        <f>P87+R87</f>
        <v>3</v>
      </c>
      <c r="P87" s="11">
        <v>3</v>
      </c>
      <c r="Q87" s="11"/>
      <c r="R87" s="11"/>
      <c r="S87" s="75">
        <v>5</v>
      </c>
      <c r="T87" s="73">
        <v>5</v>
      </c>
      <c r="U87" s="3"/>
    </row>
    <row r="88" spans="1:21" ht="13.5" customHeight="1">
      <c r="A88" s="108"/>
      <c r="B88" s="110"/>
      <c r="C88" s="112"/>
      <c r="D88" s="114"/>
      <c r="E88" s="106"/>
      <c r="F88" s="23" t="s">
        <v>21</v>
      </c>
      <c r="G88" s="10">
        <f>H88+J88</f>
        <v>0</v>
      </c>
      <c r="H88" s="11"/>
      <c r="I88" s="11"/>
      <c r="J88" s="11"/>
      <c r="K88" s="6">
        <f>L88+N88</f>
        <v>0</v>
      </c>
      <c r="L88" s="11"/>
      <c r="M88" s="11"/>
      <c r="N88" s="11"/>
      <c r="O88" s="11">
        <f>P88+R88</f>
        <v>0</v>
      </c>
      <c r="P88" s="11"/>
      <c r="Q88" s="11"/>
      <c r="R88" s="11"/>
      <c r="S88" s="11">
        <v>0</v>
      </c>
      <c r="T88" s="73">
        <v>0</v>
      </c>
      <c r="U88" s="3"/>
    </row>
    <row r="89" spans="1:21" ht="13.5" customHeight="1">
      <c r="A89" s="108"/>
      <c r="B89" s="110"/>
      <c r="C89" s="113"/>
      <c r="D89" s="114"/>
      <c r="E89" s="106"/>
      <c r="F89" s="51" t="s">
        <v>60</v>
      </c>
      <c r="G89" s="59">
        <f>H89+J89</f>
        <v>8</v>
      </c>
      <c r="H89" s="52">
        <v>8</v>
      </c>
      <c r="I89" s="11"/>
      <c r="J89" s="11"/>
      <c r="K89" s="6">
        <f>L89+N89</f>
        <v>6</v>
      </c>
      <c r="L89" s="11">
        <v>6</v>
      </c>
      <c r="M89" s="11"/>
      <c r="N89" s="11"/>
      <c r="O89" s="52">
        <f>P89+R89</f>
        <v>6</v>
      </c>
      <c r="P89" s="52">
        <v>6</v>
      </c>
      <c r="Q89" s="11"/>
      <c r="R89" s="11"/>
      <c r="S89" s="11">
        <v>4</v>
      </c>
      <c r="T89" s="73">
        <v>4</v>
      </c>
      <c r="U89" s="3"/>
    </row>
    <row r="90" spans="1:21" ht="13.5" customHeight="1">
      <c r="A90" s="108"/>
      <c r="B90" s="110"/>
      <c r="C90" s="113"/>
      <c r="D90" s="114"/>
      <c r="E90" s="106"/>
      <c r="F90" s="51" t="s">
        <v>61</v>
      </c>
      <c r="G90" s="59">
        <f>H90+J90</f>
        <v>47.2</v>
      </c>
      <c r="H90" s="52">
        <v>47.2</v>
      </c>
      <c r="I90" s="11"/>
      <c r="J90" s="11"/>
      <c r="K90" s="6">
        <f>L90+N90</f>
        <v>25</v>
      </c>
      <c r="L90" s="11">
        <v>25</v>
      </c>
      <c r="M90" s="11"/>
      <c r="N90" s="11"/>
      <c r="O90" s="52">
        <f>P90+R90</f>
        <v>25</v>
      </c>
      <c r="P90" s="52">
        <v>25</v>
      </c>
      <c r="Q90" s="11"/>
      <c r="R90" s="11"/>
      <c r="S90" s="11">
        <v>30</v>
      </c>
      <c r="T90" s="73">
        <v>30</v>
      </c>
      <c r="U90" s="3"/>
    </row>
    <row r="91" spans="1:21" ht="13.5" customHeight="1">
      <c r="A91" s="108"/>
      <c r="B91" s="111"/>
      <c r="C91" s="113"/>
      <c r="D91" s="114"/>
      <c r="E91" s="107"/>
      <c r="F91" s="15" t="s">
        <v>56</v>
      </c>
      <c r="G91" s="10">
        <f>SUM(G87+G88+G89+G90)</f>
        <v>60.2</v>
      </c>
      <c r="H91" s="10">
        <f>SUM(H87+H88+H89+H90)</f>
        <v>60.2</v>
      </c>
      <c r="I91" s="10">
        <f>SUM(I87+I88+I89+I90)</f>
        <v>0</v>
      </c>
      <c r="J91" s="10">
        <f>SUM(J87+J88+J89+J90)</f>
        <v>0</v>
      </c>
      <c r="K91" s="10">
        <f>SUM(K87+K88+K89+K90)</f>
        <v>34</v>
      </c>
      <c r="L91" s="10">
        <f aca="true" t="shared" si="27" ref="L91:T91">SUM(L87+L88+L89+L90)</f>
        <v>34</v>
      </c>
      <c r="M91" s="10">
        <f t="shared" si="27"/>
        <v>0</v>
      </c>
      <c r="N91" s="10">
        <f t="shared" si="27"/>
        <v>0</v>
      </c>
      <c r="O91" s="10">
        <f t="shared" si="27"/>
        <v>34</v>
      </c>
      <c r="P91" s="10">
        <f t="shared" si="27"/>
        <v>34</v>
      </c>
      <c r="Q91" s="10">
        <f t="shared" si="27"/>
        <v>0</v>
      </c>
      <c r="R91" s="10">
        <f t="shared" si="27"/>
        <v>0</v>
      </c>
      <c r="S91" s="10">
        <f t="shared" si="27"/>
        <v>39</v>
      </c>
      <c r="T91" s="74">
        <f t="shared" si="27"/>
        <v>39</v>
      </c>
      <c r="U91" s="3"/>
    </row>
    <row r="92" spans="1:21" ht="13.5" customHeight="1">
      <c r="A92" s="108" t="s">
        <v>24</v>
      </c>
      <c r="B92" s="109" t="s">
        <v>13</v>
      </c>
      <c r="C92" s="112" t="s">
        <v>22</v>
      </c>
      <c r="D92" s="124" t="s">
        <v>46</v>
      </c>
      <c r="E92" s="106" t="s">
        <v>45</v>
      </c>
      <c r="F92" s="23" t="s">
        <v>16</v>
      </c>
      <c r="G92" s="10">
        <f>H92+J92</f>
        <v>51.5</v>
      </c>
      <c r="H92" s="11">
        <v>51.5</v>
      </c>
      <c r="I92" s="11">
        <v>31.5</v>
      </c>
      <c r="J92" s="11"/>
      <c r="K92" s="11">
        <f>L92+N92</f>
        <v>60.6</v>
      </c>
      <c r="L92" s="11">
        <v>60.6</v>
      </c>
      <c r="M92" s="11">
        <v>35.2</v>
      </c>
      <c r="N92" s="11"/>
      <c r="O92" s="11">
        <f>P92+R92</f>
        <v>60.6</v>
      </c>
      <c r="P92" s="11">
        <v>60.6</v>
      </c>
      <c r="Q92" s="11">
        <v>35.2</v>
      </c>
      <c r="R92" s="11"/>
      <c r="S92" s="75">
        <v>54</v>
      </c>
      <c r="T92" s="73">
        <v>58</v>
      </c>
      <c r="U92" s="3"/>
    </row>
    <row r="93" spans="1:21" ht="13.5" customHeight="1">
      <c r="A93" s="108"/>
      <c r="B93" s="110"/>
      <c r="C93" s="112"/>
      <c r="D93" s="114"/>
      <c r="E93" s="106"/>
      <c r="F93" s="23" t="s">
        <v>17</v>
      </c>
      <c r="G93" s="10">
        <f>H93+J93</f>
        <v>0.4</v>
      </c>
      <c r="H93" s="11">
        <v>0.4</v>
      </c>
      <c r="I93" s="11"/>
      <c r="J93" s="11"/>
      <c r="K93" s="11">
        <f>L93+N93</f>
        <v>0.3</v>
      </c>
      <c r="L93" s="11">
        <v>0.3</v>
      </c>
      <c r="M93" s="11"/>
      <c r="N93" s="11"/>
      <c r="O93" s="11">
        <f>P93+R93</f>
        <v>0.3</v>
      </c>
      <c r="P93" s="11">
        <v>0.3</v>
      </c>
      <c r="Q93" s="11"/>
      <c r="R93" s="11"/>
      <c r="S93" s="11">
        <v>0.3</v>
      </c>
      <c r="T93" s="73">
        <v>0.3</v>
      </c>
      <c r="U93" s="3"/>
    </row>
    <row r="94" spans="1:21" ht="12.75" customHeight="1" thickBot="1">
      <c r="A94" s="108"/>
      <c r="B94" s="111"/>
      <c r="C94" s="113"/>
      <c r="D94" s="134"/>
      <c r="E94" s="136"/>
      <c r="F94" s="15" t="s">
        <v>56</v>
      </c>
      <c r="G94" s="10">
        <f>SUM(G92:G93)</f>
        <v>51.9</v>
      </c>
      <c r="H94" s="10">
        <f>SUM(H92:H93)</f>
        <v>51.9</v>
      </c>
      <c r="I94" s="10">
        <v>31.5</v>
      </c>
      <c r="J94" s="10">
        <f>SUM(J92:J93)</f>
        <v>0</v>
      </c>
      <c r="K94" s="10">
        <f aca="true" t="shared" si="28" ref="K94:T94">SUM(K92:K93)</f>
        <v>60.9</v>
      </c>
      <c r="L94" s="10">
        <f t="shared" si="28"/>
        <v>60.9</v>
      </c>
      <c r="M94" s="10">
        <f t="shared" si="28"/>
        <v>35.2</v>
      </c>
      <c r="N94" s="10">
        <f t="shared" si="28"/>
        <v>0</v>
      </c>
      <c r="O94" s="10">
        <f t="shared" si="28"/>
        <v>60.9</v>
      </c>
      <c r="P94" s="10">
        <f t="shared" si="28"/>
        <v>60.9</v>
      </c>
      <c r="Q94" s="10">
        <f t="shared" si="28"/>
        <v>35.2</v>
      </c>
      <c r="R94" s="10">
        <f t="shared" si="28"/>
        <v>0</v>
      </c>
      <c r="S94" s="10">
        <f t="shared" si="28"/>
        <v>54.3</v>
      </c>
      <c r="T94" s="74">
        <f t="shared" si="28"/>
        <v>58.3</v>
      </c>
      <c r="U94" s="3"/>
    </row>
    <row r="95" spans="1:21" ht="12.75" customHeight="1" thickBot="1">
      <c r="A95" s="70" t="s">
        <v>24</v>
      </c>
      <c r="B95" s="71" t="s">
        <v>13</v>
      </c>
      <c r="C95" s="125" t="s">
        <v>34</v>
      </c>
      <c r="D95" s="126"/>
      <c r="E95" s="126"/>
      <c r="F95" s="127"/>
      <c r="G95" s="50">
        <f>SUM(G86+G91+G94)</f>
        <v>147.3</v>
      </c>
      <c r="H95" s="50">
        <f aca="true" t="shared" si="29" ref="H95:T95">SUM(H86+H91+H94)</f>
        <v>147.3</v>
      </c>
      <c r="I95" s="50">
        <f t="shared" si="29"/>
        <v>56.8</v>
      </c>
      <c r="J95" s="50">
        <f t="shared" si="29"/>
        <v>0</v>
      </c>
      <c r="K95" s="50">
        <f t="shared" si="29"/>
        <v>134.5</v>
      </c>
      <c r="L95" s="50">
        <f t="shared" si="29"/>
        <v>134.5</v>
      </c>
      <c r="M95" s="50">
        <f t="shared" si="29"/>
        <v>58.2</v>
      </c>
      <c r="N95" s="50">
        <f t="shared" si="29"/>
        <v>0</v>
      </c>
      <c r="O95" s="50">
        <f t="shared" si="29"/>
        <v>134.5</v>
      </c>
      <c r="P95" s="50">
        <f t="shared" si="29"/>
        <v>134.5</v>
      </c>
      <c r="Q95" s="50">
        <f t="shared" si="29"/>
        <v>58.2</v>
      </c>
      <c r="R95" s="50">
        <f t="shared" si="29"/>
        <v>0</v>
      </c>
      <c r="S95" s="50">
        <f t="shared" si="29"/>
        <v>138.3</v>
      </c>
      <c r="T95" s="50">
        <f t="shared" si="29"/>
        <v>146.3</v>
      </c>
      <c r="U95" s="3"/>
    </row>
    <row r="96" spans="1:21" ht="14.25" customHeight="1" thickBot="1">
      <c r="A96" s="4" t="s">
        <v>24</v>
      </c>
      <c r="B96" s="5" t="s">
        <v>18</v>
      </c>
      <c r="C96" s="128" t="s">
        <v>75</v>
      </c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30"/>
      <c r="U96" s="3"/>
    </row>
    <row r="97" spans="1:21" ht="14.25" customHeight="1">
      <c r="A97" s="119" t="s">
        <v>24</v>
      </c>
      <c r="B97" s="120" t="s">
        <v>18</v>
      </c>
      <c r="C97" s="122" t="s">
        <v>13</v>
      </c>
      <c r="D97" s="115" t="s">
        <v>77</v>
      </c>
      <c r="E97" s="191" t="s">
        <v>45</v>
      </c>
      <c r="F97" s="67" t="s">
        <v>42</v>
      </c>
      <c r="G97" s="35">
        <f>H97+J97</f>
        <v>0</v>
      </c>
      <c r="H97" s="68"/>
      <c r="I97" s="68"/>
      <c r="J97" s="69"/>
      <c r="K97" s="68">
        <f>L97+N97</f>
        <v>2</v>
      </c>
      <c r="L97" s="68">
        <v>2</v>
      </c>
      <c r="M97" s="68"/>
      <c r="N97" s="68"/>
      <c r="O97" s="68">
        <f>P97+R97</f>
        <v>2</v>
      </c>
      <c r="P97" s="68">
        <v>2</v>
      </c>
      <c r="Q97" s="68"/>
      <c r="R97" s="69"/>
      <c r="S97" s="84">
        <v>3</v>
      </c>
      <c r="T97" s="85">
        <v>4</v>
      </c>
      <c r="U97" s="3"/>
    </row>
    <row r="98" spans="1:21" ht="12.75" customHeight="1">
      <c r="A98" s="108"/>
      <c r="B98" s="121"/>
      <c r="C98" s="112"/>
      <c r="D98" s="114"/>
      <c r="E98" s="192"/>
      <c r="F98" s="23" t="s">
        <v>21</v>
      </c>
      <c r="G98" s="9">
        <f>H98+J98</f>
        <v>0</v>
      </c>
      <c r="H98" s="8"/>
      <c r="I98" s="8"/>
      <c r="J98" s="49"/>
      <c r="K98" s="8">
        <f>L98+N98</f>
        <v>0</v>
      </c>
      <c r="L98" s="8"/>
      <c r="M98" s="8"/>
      <c r="N98" s="8"/>
      <c r="O98" s="8">
        <f>P98+R98</f>
        <v>0</v>
      </c>
      <c r="P98" s="8"/>
      <c r="Q98" s="8"/>
      <c r="R98" s="49"/>
      <c r="S98" s="8"/>
      <c r="T98" s="76"/>
      <c r="U98" s="3"/>
    </row>
    <row r="99" spans="1:21" ht="12" customHeight="1">
      <c r="A99" s="108"/>
      <c r="B99" s="121"/>
      <c r="C99" s="112"/>
      <c r="D99" s="114"/>
      <c r="E99" s="193"/>
      <c r="F99" s="12" t="s">
        <v>56</v>
      </c>
      <c r="G99" s="10">
        <f aca="true" t="shared" si="30" ref="G99:T99">SUM(G97:G98)</f>
        <v>0</v>
      </c>
      <c r="H99" s="11">
        <f t="shared" si="30"/>
        <v>0</v>
      </c>
      <c r="I99" s="11">
        <f t="shared" si="30"/>
        <v>0</v>
      </c>
      <c r="J99" s="11">
        <f t="shared" si="30"/>
        <v>0</v>
      </c>
      <c r="K99" s="11">
        <f t="shared" si="30"/>
        <v>2</v>
      </c>
      <c r="L99" s="11">
        <f t="shared" si="30"/>
        <v>2</v>
      </c>
      <c r="M99" s="11">
        <f t="shared" si="30"/>
        <v>0</v>
      </c>
      <c r="N99" s="11">
        <f t="shared" si="30"/>
        <v>0</v>
      </c>
      <c r="O99" s="11">
        <f t="shared" si="30"/>
        <v>2</v>
      </c>
      <c r="P99" s="11">
        <f t="shared" si="30"/>
        <v>2</v>
      </c>
      <c r="Q99" s="11">
        <f t="shared" si="30"/>
        <v>0</v>
      </c>
      <c r="R99" s="11">
        <f t="shared" si="30"/>
        <v>0</v>
      </c>
      <c r="S99" s="11">
        <f t="shared" si="30"/>
        <v>3</v>
      </c>
      <c r="T99" s="73">
        <f t="shared" si="30"/>
        <v>4</v>
      </c>
      <c r="U99" s="3"/>
    </row>
    <row r="100" spans="1:21" ht="12.75" customHeight="1">
      <c r="A100" s="133" t="s">
        <v>24</v>
      </c>
      <c r="B100" s="111" t="s">
        <v>18</v>
      </c>
      <c r="C100" s="123" t="s">
        <v>18</v>
      </c>
      <c r="D100" s="124" t="s">
        <v>76</v>
      </c>
      <c r="E100" s="117" t="s">
        <v>45</v>
      </c>
      <c r="F100" s="72" t="s">
        <v>61</v>
      </c>
      <c r="G100" s="38">
        <f>H100+J100</f>
        <v>0</v>
      </c>
      <c r="H100" s="6"/>
      <c r="I100" s="6"/>
      <c r="J100" s="36"/>
      <c r="K100" s="6">
        <f>L100+N100</f>
        <v>0</v>
      </c>
      <c r="L100" s="6">
        <v>0</v>
      </c>
      <c r="M100" s="6"/>
      <c r="N100" s="6"/>
      <c r="O100" s="6">
        <f>P100+R100</f>
        <v>0</v>
      </c>
      <c r="P100" s="6"/>
      <c r="Q100" s="6"/>
      <c r="R100" s="36"/>
      <c r="S100" s="86"/>
      <c r="T100" s="87"/>
      <c r="U100" s="3"/>
    </row>
    <row r="101" spans="1:21" ht="12.75" customHeight="1">
      <c r="A101" s="108"/>
      <c r="B101" s="121"/>
      <c r="C101" s="123"/>
      <c r="D101" s="124"/>
      <c r="E101" s="117"/>
      <c r="F101" s="98" t="s">
        <v>16</v>
      </c>
      <c r="G101" s="38">
        <f>H101+J101</f>
        <v>0</v>
      </c>
      <c r="H101" s="6"/>
      <c r="I101" s="6"/>
      <c r="J101" s="36"/>
      <c r="K101" s="6">
        <f>L101+N101</f>
        <v>40</v>
      </c>
      <c r="L101" s="6">
        <v>40</v>
      </c>
      <c r="M101" s="36"/>
      <c r="N101" s="6"/>
      <c r="O101" s="6">
        <f>P101+R101</f>
        <v>0</v>
      </c>
      <c r="P101" s="6"/>
      <c r="Q101" s="6"/>
      <c r="R101" s="36"/>
      <c r="S101" s="86">
        <v>29</v>
      </c>
      <c r="T101" s="87">
        <v>11</v>
      </c>
      <c r="U101" s="3"/>
    </row>
    <row r="102" spans="1:21" ht="12.75" customHeight="1">
      <c r="A102" s="108"/>
      <c r="B102" s="121"/>
      <c r="C102" s="112"/>
      <c r="D102" s="114"/>
      <c r="E102" s="117"/>
      <c r="F102" s="23" t="s">
        <v>21</v>
      </c>
      <c r="G102" s="9">
        <f>H102+J102</f>
        <v>0</v>
      </c>
      <c r="H102" s="8"/>
      <c r="I102" s="8"/>
      <c r="J102" s="49"/>
      <c r="K102" s="8">
        <f>L102+N102</f>
        <v>0</v>
      </c>
      <c r="L102" s="8"/>
      <c r="M102" s="8"/>
      <c r="N102" s="8"/>
      <c r="O102" s="8">
        <f>P102+R102</f>
        <v>0</v>
      </c>
      <c r="P102" s="8"/>
      <c r="Q102" s="8"/>
      <c r="R102" s="49"/>
      <c r="S102" s="8"/>
      <c r="T102" s="76"/>
      <c r="U102" s="3"/>
    </row>
    <row r="103" spans="1:21" ht="12.75" customHeight="1" thickBot="1">
      <c r="A103" s="108"/>
      <c r="B103" s="121"/>
      <c r="C103" s="112"/>
      <c r="D103" s="114"/>
      <c r="E103" s="118"/>
      <c r="F103" s="12" t="s">
        <v>56</v>
      </c>
      <c r="G103" s="10">
        <f aca="true" t="shared" si="31" ref="G103:T103">SUM(G100:G102)</f>
        <v>0</v>
      </c>
      <c r="H103" s="11">
        <f t="shared" si="31"/>
        <v>0</v>
      </c>
      <c r="I103" s="11">
        <f t="shared" si="31"/>
        <v>0</v>
      </c>
      <c r="J103" s="11">
        <f t="shared" si="31"/>
        <v>0</v>
      </c>
      <c r="K103" s="11">
        <f t="shared" si="31"/>
        <v>40</v>
      </c>
      <c r="L103" s="11">
        <f t="shared" si="31"/>
        <v>40</v>
      </c>
      <c r="M103" s="11">
        <f t="shared" si="31"/>
        <v>0</v>
      </c>
      <c r="N103" s="11">
        <f t="shared" si="31"/>
        <v>0</v>
      </c>
      <c r="O103" s="11">
        <f t="shared" si="31"/>
        <v>0</v>
      </c>
      <c r="P103" s="11">
        <f t="shared" si="31"/>
        <v>0</v>
      </c>
      <c r="Q103" s="11">
        <f t="shared" si="31"/>
        <v>0</v>
      </c>
      <c r="R103" s="11">
        <f t="shared" si="31"/>
        <v>0</v>
      </c>
      <c r="S103" s="11">
        <f t="shared" si="31"/>
        <v>29</v>
      </c>
      <c r="T103" s="73">
        <f t="shared" si="31"/>
        <v>11</v>
      </c>
      <c r="U103" s="3"/>
    </row>
    <row r="104" spans="1:21" ht="12.75" customHeight="1" thickBot="1">
      <c r="A104" s="70" t="s">
        <v>24</v>
      </c>
      <c r="B104" s="71" t="s">
        <v>18</v>
      </c>
      <c r="C104" s="125" t="s">
        <v>34</v>
      </c>
      <c r="D104" s="126"/>
      <c r="E104" s="126"/>
      <c r="F104" s="127"/>
      <c r="G104" s="50">
        <f>SUM(G99+G103)</f>
        <v>0</v>
      </c>
      <c r="H104" s="50">
        <f aca="true" t="shared" si="32" ref="H104:T104">SUM(H99+H103)</f>
        <v>0</v>
      </c>
      <c r="I104" s="50">
        <f t="shared" si="32"/>
        <v>0</v>
      </c>
      <c r="J104" s="50">
        <f t="shared" si="32"/>
        <v>0</v>
      </c>
      <c r="K104" s="50">
        <f t="shared" si="32"/>
        <v>42</v>
      </c>
      <c r="L104" s="50">
        <f t="shared" si="32"/>
        <v>42</v>
      </c>
      <c r="M104" s="50">
        <f t="shared" si="32"/>
        <v>0</v>
      </c>
      <c r="N104" s="50">
        <f t="shared" si="32"/>
        <v>0</v>
      </c>
      <c r="O104" s="50">
        <f t="shared" si="32"/>
        <v>2</v>
      </c>
      <c r="P104" s="50">
        <f t="shared" si="32"/>
        <v>2</v>
      </c>
      <c r="Q104" s="50">
        <f t="shared" si="32"/>
        <v>0</v>
      </c>
      <c r="R104" s="50">
        <f t="shared" si="32"/>
        <v>0</v>
      </c>
      <c r="S104" s="50">
        <f t="shared" si="32"/>
        <v>32</v>
      </c>
      <c r="T104" s="50">
        <f t="shared" si="32"/>
        <v>15</v>
      </c>
      <c r="U104" s="3"/>
    </row>
    <row r="105" spans="1:21" ht="12" customHeight="1" thickBot="1">
      <c r="A105" s="24" t="s">
        <v>24</v>
      </c>
      <c r="B105" s="99" t="s">
        <v>29</v>
      </c>
      <c r="C105" s="100"/>
      <c r="D105" s="100"/>
      <c r="E105" s="100"/>
      <c r="F105" s="101"/>
      <c r="G105" s="27">
        <f aca="true" t="shared" si="33" ref="G105:T105">SUM(G95+G104)</f>
        <v>147.3</v>
      </c>
      <c r="H105" s="27">
        <f t="shared" si="33"/>
        <v>147.3</v>
      </c>
      <c r="I105" s="27">
        <f t="shared" si="33"/>
        <v>56.8</v>
      </c>
      <c r="J105" s="27">
        <f t="shared" si="33"/>
        <v>0</v>
      </c>
      <c r="K105" s="27">
        <f t="shared" si="33"/>
        <v>176.5</v>
      </c>
      <c r="L105" s="27">
        <f t="shared" si="33"/>
        <v>176.5</v>
      </c>
      <c r="M105" s="27">
        <f t="shared" si="33"/>
        <v>58.2</v>
      </c>
      <c r="N105" s="27">
        <f t="shared" si="33"/>
        <v>0</v>
      </c>
      <c r="O105" s="27">
        <f t="shared" si="33"/>
        <v>136.5</v>
      </c>
      <c r="P105" s="27">
        <f t="shared" si="33"/>
        <v>136.5</v>
      </c>
      <c r="Q105" s="27">
        <f t="shared" si="33"/>
        <v>58.2</v>
      </c>
      <c r="R105" s="27">
        <f t="shared" si="33"/>
        <v>0</v>
      </c>
      <c r="S105" s="27">
        <f t="shared" si="33"/>
        <v>170.3</v>
      </c>
      <c r="T105" s="27">
        <f t="shared" si="33"/>
        <v>161.3</v>
      </c>
      <c r="U105" s="53"/>
    </row>
    <row r="106" spans="1:34" ht="15" customHeight="1" thickBot="1">
      <c r="A106" s="102" t="s">
        <v>43</v>
      </c>
      <c r="B106" s="103"/>
      <c r="C106" s="103"/>
      <c r="D106" s="103"/>
      <c r="E106" s="103"/>
      <c r="F106" s="104"/>
      <c r="G106" s="28">
        <f aca="true" t="shared" si="34" ref="G106:T106">SUM(G40+G67+G80+G105)</f>
        <v>11270.2</v>
      </c>
      <c r="H106" s="28">
        <f t="shared" si="34"/>
        <v>11233.800000000001</v>
      </c>
      <c r="I106" s="28">
        <f t="shared" si="34"/>
        <v>7136.599999999999</v>
      </c>
      <c r="J106" s="28">
        <f t="shared" si="34"/>
        <v>36.4</v>
      </c>
      <c r="K106" s="28">
        <f t="shared" si="34"/>
        <v>11239.800000000001</v>
      </c>
      <c r="L106" s="28">
        <f t="shared" si="34"/>
        <v>11220.400000000001</v>
      </c>
      <c r="M106" s="28">
        <f t="shared" si="34"/>
        <v>7092.6</v>
      </c>
      <c r="N106" s="28">
        <f t="shared" si="34"/>
        <v>19.4</v>
      </c>
      <c r="O106" s="28">
        <f t="shared" si="34"/>
        <v>11199.800000000001</v>
      </c>
      <c r="P106" s="28">
        <f t="shared" si="34"/>
        <v>11180.400000000001</v>
      </c>
      <c r="Q106" s="28">
        <f t="shared" si="34"/>
        <v>7092.6</v>
      </c>
      <c r="R106" s="28">
        <f t="shared" si="34"/>
        <v>19.4</v>
      </c>
      <c r="S106" s="28">
        <f t="shared" si="34"/>
        <v>11302.199999999999</v>
      </c>
      <c r="T106" s="54">
        <f t="shared" si="34"/>
        <v>11375.699999999997</v>
      </c>
      <c r="U106" s="5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s="47" customFormat="1" ht="12.75">
      <c r="A107" s="45"/>
      <c r="B107" s="45"/>
      <c r="C107" s="45"/>
      <c r="E107" s="46"/>
      <c r="K107" s="48"/>
      <c r="L107" s="48"/>
      <c r="M107" s="48"/>
      <c r="P107" s="46"/>
      <c r="Q107" s="46"/>
      <c r="R107" s="46"/>
      <c r="T107" s="46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</row>
    <row r="108" spans="1:34" ht="12.75">
      <c r="A108" s="3"/>
      <c r="B108" s="3"/>
      <c r="C108" s="3"/>
      <c r="D108" s="45" t="s">
        <v>52</v>
      </c>
      <c r="E108" s="29"/>
      <c r="P108" s="29"/>
      <c r="Q108" s="29"/>
      <c r="R108" s="29"/>
      <c r="S108" s="46" t="s">
        <v>44</v>
      </c>
      <c r="T108" s="29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ht="12.75">
      <c r="A109" s="3"/>
      <c r="B109" s="3"/>
      <c r="C109" s="3"/>
      <c r="D109" s="45"/>
      <c r="E109" s="29"/>
      <c r="P109" s="29"/>
      <c r="Q109" s="29"/>
      <c r="R109" s="29"/>
      <c r="S109" s="46"/>
      <c r="T109" s="29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ht="12.75">
      <c r="A110" s="3"/>
      <c r="B110" s="3"/>
      <c r="C110" s="3"/>
      <c r="D110" s="45"/>
      <c r="E110" s="29"/>
      <c r="P110" s="29"/>
      <c r="Q110" s="29"/>
      <c r="R110" s="29"/>
      <c r="S110" s="46"/>
      <c r="T110" s="29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 ht="12.75">
      <c r="A111" s="3"/>
      <c r="B111" s="3"/>
      <c r="C111" s="3"/>
      <c r="D111" s="45"/>
      <c r="E111" s="29"/>
      <c r="P111" s="29"/>
      <c r="Q111" s="29"/>
      <c r="R111" s="29"/>
      <c r="S111" s="46"/>
      <c r="T111" s="29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ht="12.75">
      <c r="A112" s="3"/>
      <c r="B112" s="3"/>
      <c r="C112" s="3"/>
      <c r="D112" s="45"/>
      <c r="E112" s="29"/>
      <c r="P112" s="29"/>
      <c r="Q112" s="29"/>
      <c r="R112" s="29"/>
      <c r="S112" s="46"/>
      <c r="T112" s="29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ht="12.75">
      <c r="A113" s="3"/>
      <c r="B113" s="3"/>
      <c r="C113" s="3"/>
      <c r="D113" s="45"/>
      <c r="E113" s="29"/>
      <c r="P113" s="29"/>
      <c r="Q113" s="29"/>
      <c r="R113" s="29"/>
      <c r="S113" s="46"/>
      <c r="T113" s="29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2.75">
      <c r="A114" s="3"/>
      <c r="B114" s="3"/>
      <c r="C114" s="3"/>
      <c r="D114" s="45"/>
      <c r="E114" s="29"/>
      <c r="P114" s="29"/>
      <c r="Q114" s="29"/>
      <c r="R114" s="29"/>
      <c r="S114" s="46"/>
      <c r="T114" s="29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9" ht="11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1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1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1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1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1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1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1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1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1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1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1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1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1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1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1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1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1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1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1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1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1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1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1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1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1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1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1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1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1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1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1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1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1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1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1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1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1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1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1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1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1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1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1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1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1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1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1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1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1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1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1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1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1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1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1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1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1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1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1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1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1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1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1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1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1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1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1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1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1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1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1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1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1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1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1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1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1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1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1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1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1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1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1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1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1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1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1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1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1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1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1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1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1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1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1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1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1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1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1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1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1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1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1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1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1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1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1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1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1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1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ht="11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ht="11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ht="11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ht="11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ht="11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ht="11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ht="11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ht="11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ht="11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ht="11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ht="11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ht="11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ht="11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ht="11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ht="11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ht="11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ht="11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ht="11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ht="11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ht="11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ht="11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ht="11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ht="11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ht="11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ht="11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ht="11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ht="11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ht="11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ht="11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ht="11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ht="11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ht="11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ht="11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ht="11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ht="11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ht="11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ht="11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ht="11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ht="11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ht="11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ht="11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ht="11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ht="11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ht="11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ht="11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ht="11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ht="11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ht="11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ht="11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ht="11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ht="11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ht="11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ht="11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ht="11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ht="11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ht="11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ht="11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ht="11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ht="11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ht="11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ht="11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ht="11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ht="11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ht="11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ht="11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ht="11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ht="11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ht="11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ht="11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ht="11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ht="11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ht="11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ht="11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ht="11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ht="11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ht="11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ht="11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ht="11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ht="11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ht="11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ht="11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ht="11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ht="11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ht="11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ht="11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ht="11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ht="11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ht="11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ht="11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ht="11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ht="11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ht="11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ht="11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ht="11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ht="11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ht="11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ht="11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ht="11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ht="11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ht="11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ht="11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ht="11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ht="11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ht="11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ht="11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ht="11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ht="11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ht="11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ht="11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ht="11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ht="11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ht="11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ht="11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ht="11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ht="11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ht="11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ht="11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ht="11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ht="11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ht="11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ht="11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ht="11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ht="11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ht="11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ht="11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ht="11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ht="11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ht="11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ht="11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ht="11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ht="11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ht="11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ht="11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ht="11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ht="11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ht="11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ht="11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ht="11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ht="11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ht="11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ht="11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ht="11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ht="11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ht="11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ht="11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ht="11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ht="11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ht="11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ht="11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ht="11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ht="11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ht="11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ht="11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ht="11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ht="11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ht="11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ht="11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ht="11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ht="11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ht="11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ht="11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ht="11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ht="11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ht="11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ht="11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ht="11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ht="11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ht="11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ht="11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ht="11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ht="11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ht="11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ht="11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ht="11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ht="11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ht="11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ht="11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ht="11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ht="11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ht="11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ht="11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ht="11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ht="11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ht="11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ht="11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ht="11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ht="11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ht="11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ht="11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ht="11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ht="11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ht="11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ht="11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ht="11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ht="11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ht="11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ht="11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ht="11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ht="11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ht="11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ht="11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ht="11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ht="11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ht="11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ht="11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ht="11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ht="11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ht="11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ht="11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ht="11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ht="11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ht="11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ht="11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ht="11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ht="11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ht="11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ht="11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ht="11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ht="11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ht="11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ht="11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ht="11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ht="11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ht="11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ht="11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ht="11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ht="11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ht="11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ht="11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ht="11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ht="11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ht="11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ht="11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ht="11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ht="11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ht="11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ht="11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ht="11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ht="11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ht="11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ht="11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ht="11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ht="11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ht="11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ht="11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ht="11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ht="11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ht="11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ht="11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ht="11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ht="11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ht="11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ht="11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ht="11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ht="11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ht="11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ht="11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ht="11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ht="11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ht="11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ht="11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ht="11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ht="11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ht="11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ht="11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ht="11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ht="11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ht="11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ht="11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ht="11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ht="11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ht="11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ht="11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ht="11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ht="11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ht="11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ht="11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ht="11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ht="11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ht="11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ht="11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ht="11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ht="11.25">
      <c r="A508" s="3"/>
      <c r="B508" s="3"/>
      <c r="C508" s="3"/>
      <c r="D508" s="3"/>
      <c r="E508" s="3"/>
      <c r="F508" s="3"/>
      <c r="G508" s="3"/>
      <c r="H508" s="3"/>
      <c r="I508" s="3"/>
    </row>
    <row r="509" spans="1:9" ht="11.25">
      <c r="A509" s="3"/>
      <c r="B509" s="3"/>
      <c r="C509" s="3"/>
      <c r="D509" s="3"/>
      <c r="E509" s="3"/>
      <c r="F509" s="3"/>
      <c r="G509" s="3"/>
      <c r="H509" s="3"/>
      <c r="I509" s="3"/>
    </row>
    <row r="510" spans="1:9" ht="11.25">
      <c r="A510" s="3"/>
      <c r="B510" s="3"/>
      <c r="C510" s="3"/>
      <c r="D510" s="3"/>
      <c r="E510" s="3"/>
      <c r="F510" s="3"/>
      <c r="G510" s="3"/>
      <c r="H510" s="3"/>
      <c r="I510" s="3"/>
    </row>
    <row r="511" spans="1:9" ht="11.25">
      <c r="A511" s="3"/>
      <c r="B511" s="3"/>
      <c r="C511" s="3"/>
      <c r="D511" s="3"/>
      <c r="E511" s="3"/>
      <c r="F511" s="3"/>
      <c r="G511" s="3"/>
      <c r="H511" s="3"/>
      <c r="I511" s="3"/>
    </row>
    <row r="512" spans="1:9" ht="11.25">
      <c r="A512" s="3"/>
      <c r="B512" s="3"/>
      <c r="C512" s="3"/>
      <c r="D512" s="3"/>
      <c r="E512" s="3"/>
      <c r="F512" s="3"/>
      <c r="G512" s="3"/>
      <c r="H512" s="3"/>
      <c r="I512" s="3"/>
    </row>
    <row r="513" spans="1:9" ht="11.25">
      <c r="A513" s="3"/>
      <c r="B513" s="3"/>
      <c r="C513" s="3"/>
      <c r="D513" s="3"/>
      <c r="E513" s="3"/>
      <c r="F513" s="3"/>
      <c r="G513" s="3"/>
      <c r="H513" s="3"/>
      <c r="I513" s="3"/>
    </row>
    <row r="514" spans="1:9" ht="11.25">
      <c r="A514" s="3"/>
      <c r="B514" s="3"/>
      <c r="C514" s="3"/>
      <c r="D514" s="3"/>
      <c r="E514" s="3"/>
      <c r="F514" s="3"/>
      <c r="G514" s="3"/>
      <c r="H514" s="3"/>
      <c r="I514" s="3"/>
    </row>
    <row r="515" spans="1:9" ht="11.25">
      <c r="A515" s="3"/>
      <c r="B515" s="3"/>
      <c r="C515" s="3"/>
      <c r="D515" s="3"/>
      <c r="E515" s="3"/>
      <c r="F515" s="3"/>
      <c r="G515" s="3"/>
      <c r="H515" s="3"/>
      <c r="I515" s="3"/>
    </row>
    <row r="516" spans="1:9" ht="11.25">
      <c r="A516" s="3"/>
      <c r="B516" s="3"/>
      <c r="C516" s="3"/>
      <c r="D516" s="3"/>
      <c r="E516" s="3"/>
      <c r="F516" s="3"/>
      <c r="G516" s="3"/>
      <c r="H516" s="3"/>
      <c r="I516" s="3"/>
    </row>
    <row r="517" spans="1:9" ht="11.25">
      <c r="A517" s="3"/>
      <c r="B517" s="3"/>
      <c r="C517" s="3"/>
      <c r="D517" s="3"/>
      <c r="E517" s="3"/>
      <c r="F517" s="3"/>
      <c r="G517" s="3"/>
      <c r="H517" s="3"/>
      <c r="I517" s="3"/>
    </row>
    <row r="518" spans="1:9" ht="11.25">
      <c r="A518" s="3"/>
      <c r="B518" s="3"/>
      <c r="C518" s="3"/>
      <c r="D518" s="3"/>
      <c r="E518" s="3"/>
      <c r="F518" s="3"/>
      <c r="G518" s="3"/>
      <c r="H518" s="3"/>
      <c r="I518" s="3"/>
    </row>
    <row r="519" spans="1:9" ht="11.25">
      <c r="A519" s="3"/>
      <c r="B519" s="3"/>
      <c r="C519" s="3"/>
      <c r="D519" s="3"/>
      <c r="E519" s="3"/>
      <c r="F519" s="3"/>
      <c r="G519" s="3"/>
      <c r="H519" s="3"/>
      <c r="I519" s="3"/>
    </row>
    <row r="520" spans="1:9" ht="11.25">
      <c r="A520" s="3"/>
      <c r="B520" s="3"/>
      <c r="C520" s="3"/>
      <c r="D520" s="3"/>
      <c r="E520" s="3"/>
      <c r="F520" s="3"/>
      <c r="G520" s="3"/>
      <c r="H520" s="3"/>
      <c r="I520" s="3"/>
    </row>
    <row r="521" spans="1:9" ht="11.25">
      <c r="A521" s="3"/>
      <c r="B521" s="3"/>
      <c r="C521" s="3"/>
      <c r="D521" s="3"/>
      <c r="E521" s="3"/>
      <c r="F521" s="3"/>
      <c r="G521" s="3"/>
      <c r="H521" s="3"/>
      <c r="I521" s="3"/>
    </row>
    <row r="522" spans="1:9" ht="11.25">
      <c r="A522" s="3"/>
      <c r="B522" s="3"/>
      <c r="C522" s="3"/>
      <c r="D522" s="3"/>
      <c r="E522" s="3"/>
      <c r="F522" s="3"/>
      <c r="G522" s="3"/>
      <c r="H522" s="3"/>
      <c r="I522" s="3"/>
    </row>
    <row r="523" spans="1:9" ht="11.25">
      <c r="A523" s="3"/>
      <c r="B523" s="3"/>
      <c r="C523" s="3"/>
      <c r="D523" s="3"/>
      <c r="E523" s="3"/>
      <c r="F523" s="3"/>
      <c r="G523" s="3"/>
      <c r="H523" s="3"/>
      <c r="I523" s="3"/>
    </row>
    <row r="524" spans="1:9" ht="11.25">
      <c r="A524" s="3"/>
      <c r="B524" s="3"/>
      <c r="C524" s="3"/>
      <c r="D524" s="3"/>
      <c r="E524" s="3"/>
      <c r="F524" s="3"/>
      <c r="G524" s="3"/>
      <c r="H524" s="3"/>
      <c r="I524" s="3"/>
    </row>
    <row r="525" spans="1:9" ht="11.25">
      <c r="A525" s="3"/>
      <c r="B525" s="3"/>
      <c r="C525" s="3"/>
      <c r="D525" s="3"/>
      <c r="E525" s="3"/>
      <c r="F525" s="3"/>
      <c r="G525" s="3"/>
      <c r="H525" s="3"/>
      <c r="I525" s="3"/>
    </row>
    <row r="526" spans="1:9" ht="11.25">
      <c r="A526" s="3"/>
      <c r="B526" s="3"/>
      <c r="C526" s="3"/>
      <c r="D526" s="3"/>
      <c r="E526" s="3"/>
      <c r="F526" s="3"/>
      <c r="G526" s="3"/>
      <c r="H526" s="3"/>
      <c r="I526" s="3"/>
    </row>
    <row r="527" spans="1:9" ht="11.25">
      <c r="A527" s="3"/>
      <c r="B527" s="3"/>
      <c r="C527" s="3"/>
      <c r="D527" s="3"/>
      <c r="E527" s="3"/>
      <c r="F527" s="3"/>
      <c r="G527" s="3"/>
      <c r="H527" s="3"/>
      <c r="I527" s="3"/>
    </row>
    <row r="528" spans="1:9" ht="11.25">
      <c r="A528" s="3"/>
      <c r="B528" s="3"/>
      <c r="C528" s="3"/>
      <c r="D528" s="3"/>
      <c r="E528" s="3"/>
      <c r="F528" s="3"/>
      <c r="G528" s="3"/>
      <c r="H528" s="3"/>
      <c r="I528" s="3"/>
    </row>
    <row r="529" spans="1:9" ht="11.25">
      <c r="A529" s="3"/>
      <c r="B529" s="3"/>
      <c r="C529" s="3"/>
      <c r="D529" s="3"/>
      <c r="E529" s="3"/>
      <c r="F529" s="3"/>
      <c r="G529" s="3"/>
      <c r="H529" s="3"/>
      <c r="I529" s="3"/>
    </row>
    <row r="530" spans="1:9" ht="11.25">
      <c r="A530" s="3"/>
      <c r="B530" s="3"/>
      <c r="C530" s="3"/>
      <c r="D530" s="3"/>
      <c r="E530" s="3"/>
      <c r="F530" s="3"/>
      <c r="G530" s="3"/>
      <c r="H530" s="3"/>
      <c r="I530" s="3"/>
    </row>
    <row r="531" spans="1:9" ht="11.25">
      <c r="A531" s="3"/>
      <c r="B531" s="3"/>
      <c r="C531" s="3"/>
      <c r="D531" s="3"/>
      <c r="E531" s="3"/>
      <c r="F531" s="3"/>
      <c r="G531" s="3"/>
      <c r="H531" s="3"/>
      <c r="I531" s="3"/>
    </row>
    <row r="532" spans="1:9" ht="11.25">
      <c r="A532" s="3"/>
      <c r="B532" s="3"/>
      <c r="C532" s="3"/>
      <c r="D532" s="3"/>
      <c r="E532" s="3"/>
      <c r="F532" s="3"/>
      <c r="G532" s="3"/>
      <c r="H532" s="3"/>
      <c r="I532" s="3"/>
    </row>
    <row r="533" spans="1:9" ht="11.25">
      <c r="A533" s="3"/>
      <c r="B533" s="3"/>
      <c r="C533" s="3"/>
      <c r="D533" s="3"/>
      <c r="E533" s="3"/>
      <c r="F533" s="3"/>
      <c r="G533" s="3"/>
      <c r="H533" s="3"/>
      <c r="I533" s="3"/>
    </row>
    <row r="534" spans="1:9" ht="11.25">
      <c r="A534" s="3"/>
      <c r="B534" s="3"/>
      <c r="C534" s="3"/>
      <c r="D534" s="3"/>
      <c r="E534" s="3"/>
      <c r="F534" s="3"/>
      <c r="G534" s="3"/>
      <c r="H534" s="3"/>
      <c r="I534" s="3"/>
    </row>
    <row r="535" spans="1:9" ht="11.25">
      <c r="A535" s="3"/>
      <c r="B535" s="3"/>
      <c r="C535" s="3"/>
      <c r="D535" s="3"/>
      <c r="E535" s="3"/>
      <c r="F535" s="3"/>
      <c r="G535" s="3"/>
      <c r="H535" s="3"/>
      <c r="I535" s="3"/>
    </row>
    <row r="536" spans="1:9" ht="11.25">
      <c r="A536" s="3"/>
      <c r="B536" s="3"/>
      <c r="C536" s="3"/>
      <c r="D536" s="3"/>
      <c r="E536" s="3"/>
      <c r="F536" s="3"/>
      <c r="G536" s="3"/>
      <c r="H536" s="3"/>
      <c r="I536" s="3"/>
    </row>
    <row r="537" spans="1:9" ht="11.25">
      <c r="A537" s="3"/>
      <c r="B537" s="3"/>
      <c r="C537" s="3"/>
      <c r="D537" s="3"/>
      <c r="E537" s="3"/>
      <c r="F537" s="3"/>
      <c r="G537" s="3"/>
      <c r="H537" s="3"/>
      <c r="I537" s="3"/>
    </row>
    <row r="538" spans="1:9" ht="11.25">
      <c r="A538" s="3"/>
      <c r="B538" s="3"/>
      <c r="C538" s="3"/>
      <c r="D538" s="3"/>
      <c r="E538" s="3"/>
      <c r="F538" s="3"/>
      <c r="G538" s="3"/>
      <c r="H538" s="3"/>
      <c r="I538" s="3"/>
    </row>
    <row r="539" spans="1:9" ht="11.25">
      <c r="A539" s="3"/>
      <c r="B539" s="3"/>
      <c r="C539" s="3"/>
      <c r="D539" s="3"/>
      <c r="E539" s="3"/>
      <c r="F539" s="3"/>
      <c r="G539" s="3"/>
      <c r="H539" s="3"/>
      <c r="I539" s="3"/>
    </row>
    <row r="540" spans="1:9" ht="11.25">
      <c r="A540" s="3"/>
      <c r="B540" s="3"/>
      <c r="C540" s="3"/>
      <c r="D540" s="3"/>
      <c r="E540" s="3"/>
      <c r="F540" s="3"/>
      <c r="G540" s="3"/>
      <c r="H540" s="3"/>
      <c r="I540" s="3"/>
    </row>
    <row r="541" spans="1:9" ht="11.25">
      <c r="A541" s="3"/>
      <c r="B541" s="3"/>
      <c r="C541" s="3"/>
      <c r="D541" s="3"/>
      <c r="E541" s="3"/>
      <c r="F541" s="3"/>
      <c r="G541" s="3"/>
      <c r="H541" s="3"/>
      <c r="I541" s="3"/>
    </row>
    <row r="542" spans="1:9" ht="11.25">
      <c r="A542" s="3"/>
      <c r="B542" s="3"/>
      <c r="C542" s="3"/>
      <c r="D542" s="3"/>
      <c r="E542" s="3"/>
      <c r="F542" s="3"/>
      <c r="G542" s="3"/>
      <c r="H542" s="3"/>
      <c r="I542" s="3"/>
    </row>
    <row r="543" spans="1:9" ht="11.25">
      <c r="A543" s="3"/>
      <c r="B543" s="3"/>
      <c r="C543" s="3"/>
      <c r="D543" s="3"/>
      <c r="E543" s="3"/>
      <c r="F543" s="3"/>
      <c r="G543" s="3"/>
      <c r="H543" s="3"/>
      <c r="I543" s="3"/>
    </row>
    <row r="544" spans="1:9" ht="11.25">
      <c r="A544" s="3"/>
      <c r="B544" s="3"/>
      <c r="C544" s="3"/>
      <c r="D544" s="3"/>
      <c r="E544" s="3"/>
      <c r="F544" s="3"/>
      <c r="G544" s="3"/>
      <c r="H544" s="3"/>
      <c r="I544" s="3"/>
    </row>
    <row r="545" spans="1:9" ht="11.25">
      <c r="A545" s="3"/>
      <c r="B545" s="3"/>
      <c r="C545" s="3"/>
      <c r="D545" s="3"/>
      <c r="E545" s="3"/>
      <c r="F545" s="3"/>
      <c r="G545" s="3"/>
      <c r="H545" s="3"/>
      <c r="I545" s="3"/>
    </row>
    <row r="546" spans="1:9" ht="11.25">
      <c r="A546" s="3"/>
      <c r="B546" s="3"/>
      <c r="C546" s="3"/>
      <c r="D546" s="3"/>
      <c r="E546" s="3"/>
      <c r="F546" s="3"/>
      <c r="G546" s="3"/>
      <c r="H546" s="3"/>
      <c r="I546" s="3"/>
    </row>
    <row r="547" spans="1:9" ht="11.25">
      <c r="A547" s="3"/>
      <c r="B547" s="3"/>
      <c r="C547" s="3"/>
      <c r="D547" s="3"/>
      <c r="E547" s="3"/>
      <c r="F547" s="3"/>
      <c r="G547" s="3"/>
      <c r="H547" s="3"/>
      <c r="I547" s="3"/>
    </row>
    <row r="548" spans="1:9" ht="11.25">
      <c r="A548" s="3"/>
      <c r="B548" s="3"/>
      <c r="C548" s="3"/>
      <c r="D548" s="3"/>
      <c r="E548" s="3"/>
      <c r="F548" s="3"/>
      <c r="G548" s="3"/>
      <c r="H548" s="3"/>
      <c r="I548" s="3"/>
    </row>
    <row r="549" spans="1:9" ht="11.25">
      <c r="A549" s="3"/>
      <c r="B549" s="3"/>
      <c r="C549" s="3"/>
      <c r="D549" s="3"/>
      <c r="E549" s="3"/>
      <c r="F549" s="3"/>
      <c r="G549" s="3"/>
      <c r="H549" s="3"/>
      <c r="I549" s="3"/>
    </row>
    <row r="550" spans="1:9" ht="11.25">
      <c r="A550" s="3"/>
      <c r="B550" s="3"/>
      <c r="C550" s="3"/>
      <c r="D550" s="3"/>
      <c r="E550" s="3"/>
      <c r="F550" s="3"/>
      <c r="G550" s="3"/>
      <c r="H550" s="3"/>
      <c r="I550" s="3"/>
    </row>
    <row r="551" spans="1:9" ht="11.25">
      <c r="A551" s="3"/>
      <c r="B551" s="3"/>
      <c r="C551" s="3"/>
      <c r="D551" s="3"/>
      <c r="E551" s="3"/>
      <c r="F551" s="3"/>
      <c r="G551" s="3"/>
      <c r="H551" s="3"/>
      <c r="I551" s="3"/>
    </row>
    <row r="552" spans="1:9" ht="11.25">
      <c r="A552" s="3"/>
      <c r="B552" s="3"/>
      <c r="C552" s="3"/>
      <c r="D552" s="3"/>
      <c r="E552" s="3"/>
      <c r="F552" s="3"/>
      <c r="G552" s="3"/>
      <c r="H552" s="3"/>
      <c r="I552" s="3"/>
    </row>
    <row r="553" spans="1:9" ht="11.25">
      <c r="A553" s="3"/>
      <c r="B553" s="3"/>
      <c r="C553" s="3"/>
      <c r="D553" s="3"/>
      <c r="E553" s="3"/>
      <c r="F553" s="3"/>
      <c r="G553" s="3"/>
      <c r="H553" s="3"/>
      <c r="I553" s="3"/>
    </row>
    <row r="554" spans="1:9" ht="11.25">
      <c r="A554" s="3"/>
      <c r="B554" s="3"/>
      <c r="C554" s="3"/>
      <c r="D554" s="3"/>
      <c r="E554" s="3"/>
      <c r="F554" s="3"/>
      <c r="G554" s="3"/>
      <c r="H554" s="3"/>
      <c r="I554" s="3"/>
    </row>
    <row r="555" spans="1:9" ht="11.25">
      <c r="A555" s="3"/>
      <c r="B555" s="3"/>
      <c r="C555" s="3"/>
      <c r="D555" s="3"/>
      <c r="E555" s="3"/>
      <c r="F555" s="3"/>
      <c r="G555" s="3"/>
      <c r="H555" s="3"/>
      <c r="I555" s="3"/>
    </row>
    <row r="556" spans="1:9" ht="11.25">
      <c r="A556" s="3"/>
      <c r="B556" s="3"/>
      <c r="C556" s="3"/>
      <c r="D556" s="3"/>
      <c r="E556" s="3"/>
      <c r="F556" s="3"/>
      <c r="G556" s="3"/>
      <c r="H556" s="3"/>
      <c r="I556" s="3"/>
    </row>
    <row r="557" spans="1:9" ht="11.25">
      <c r="A557" s="3"/>
      <c r="B557" s="3"/>
      <c r="C557" s="3"/>
      <c r="D557" s="3"/>
      <c r="E557" s="3"/>
      <c r="F557" s="3"/>
      <c r="G557" s="3"/>
      <c r="H557" s="3"/>
      <c r="I557" s="3"/>
    </row>
    <row r="558" spans="1:9" ht="11.25">
      <c r="A558" s="3"/>
      <c r="B558" s="3"/>
      <c r="C558" s="3"/>
      <c r="D558" s="3"/>
      <c r="E558" s="3"/>
      <c r="F558" s="3"/>
      <c r="G558" s="3"/>
      <c r="H558" s="3"/>
      <c r="I558" s="3"/>
    </row>
    <row r="559" spans="1:9" ht="11.25">
      <c r="A559" s="3"/>
      <c r="B559" s="3"/>
      <c r="C559" s="3"/>
      <c r="D559" s="3"/>
      <c r="E559" s="3"/>
      <c r="F559" s="3"/>
      <c r="G559" s="3"/>
      <c r="H559" s="3"/>
      <c r="I559" s="3"/>
    </row>
    <row r="560" spans="1:9" ht="11.25">
      <c r="A560" s="3"/>
      <c r="B560" s="3"/>
      <c r="C560" s="3"/>
      <c r="D560" s="3"/>
      <c r="E560" s="3"/>
      <c r="F560" s="3"/>
      <c r="G560" s="3"/>
      <c r="H560" s="3"/>
      <c r="I560" s="3"/>
    </row>
    <row r="561" spans="1:9" ht="11.25">
      <c r="A561" s="3"/>
      <c r="B561" s="3"/>
      <c r="C561" s="3"/>
      <c r="D561" s="3"/>
      <c r="E561" s="3"/>
      <c r="F561" s="3"/>
      <c r="G561" s="3"/>
      <c r="H561" s="3"/>
      <c r="I561" s="3"/>
    </row>
    <row r="562" spans="1:9" ht="11.25">
      <c r="A562" s="3"/>
      <c r="B562" s="3"/>
      <c r="C562" s="3"/>
      <c r="D562" s="3"/>
      <c r="E562" s="3"/>
      <c r="F562" s="3"/>
      <c r="G562" s="3"/>
      <c r="H562" s="3"/>
      <c r="I562" s="3"/>
    </row>
    <row r="563" spans="1:9" ht="11.25">
      <c r="A563" s="3"/>
      <c r="B563" s="3"/>
      <c r="C563" s="3"/>
      <c r="D563" s="3"/>
      <c r="E563" s="3"/>
      <c r="F563" s="3"/>
      <c r="G563" s="3"/>
      <c r="H563" s="3"/>
      <c r="I563" s="3"/>
    </row>
    <row r="564" spans="1:9" ht="11.25">
      <c r="A564" s="3"/>
      <c r="B564" s="3"/>
      <c r="C564" s="3"/>
      <c r="D564" s="3"/>
      <c r="E564" s="3"/>
      <c r="F564" s="3"/>
      <c r="G564" s="3"/>
      <c r="H564" s="3"/>
      <c r="I564" s="3"/>
    </row>
    <row r="565" spans="1:9" ht="11.25">
      <c r="A565" s="3"/>
      <c r="B565" s="3"/>
      <c r="C565" s="3"/>
      <c r="D565" s="3"/>
      <c r="E565" s="3"/>
      <c r="F565" s="3"/>
      <c r="G565" s="3"/>
      <c r="H565" s="3"/>
      <c r="I565" s="3"/>
    </row>
    <row r="566" spans="1:9" ht="11.25">
      <c r="A566" s="3"/>
      <c r="B566" s="3"/>
      <c r="C566" s="3"/>
      <c r="D566" s="3"/>
      <c r="E566" s="3"/>
      <c r="F566" s="3"/>
      <c r="G566" s="3"/>
      <c r="H566" s="3"/>
      <c r="I566" s="3"/>
    </row>
    <row r="567" spans="1:9" ht="11.25">
      <c r="A567" s="3"/>
      <c r="B567" s="3"/>
      <c r="C567" s="3"/>
      <c r="D567" s="3"/>
      <c r="E567" s="3"/>
      <c r="F567" s="3"/>
      <c r="G567" s="3"/>
      <c r="H567" s="3"/>
      <c r="I567" s="3"/>
    </row>
    <row r="568" spans="1:9" ht="11.25">
      <c r="A568" s="3"/>
      <c r="B568" s="3"/>
      <c r="C568" s="3"/>
      <c r="D568" s="3"/>
      <c r="E568" s="3"/>
      <c r="F568" s="3"/>
      <c r="G568" s="3"/>
      <c r="H568" s="3"/>
      <c r="I568" s="3"/>
    </row>
    <row r="569" spans="1:9" ht="11.25">
      <c r="A569" s="3"/>
      <c r="B569" s="3"/>
      <c r="C569" s="3"/>
      <c r="D569" s="3"/>
      <c r="E569" s="3"/>
      <c r="F569" s="3"/>
      <c r="G569" s="3"/>
      <c r="H569" s="3"/>
      <c r="I569" s="3"/>
    </row>
    <row r="570" spans="1:9" ht="11.25">
      <c r="A570" s="3"/>
      <c r="B570" s="3"/>
      <c r="C570" s="3"/>
      <c r="D570" s="3"/>
      <c r="E570" s="3"/>
      <c r="F570" s="3"/>
      <c r="G570" s="3"/>
      <c r="H570" s="3"/>
      <c r="I570" s="3"/>
    </row>
    <row r="571" spans="1:9" ht="11.25">
      <c r="A571" s="3"/>
      <c r="B571" s="3"/>
      <c r="C571" s="3"/>
      <c r="D571" s="3"/>
      <c r="E571" s="3"/>
      <c r="F571" s="3"/>
      <c r="G571" s="3"/>
      <c r="H571" s="3"/>
      <c r="I571" s="3"/>
    </row>
    <row r="572" spans="1:9" ht="11.25">
      <c r="A572" s="3"/>
      <c r="B572" s="3"/>
      <c r="C572" s="3"/>
      <c r="D572" s="3"/>
      <c r="E572" s="3"/>
      <c r="F572" s="3"/>
      <c r="G572" s="3"/>
      <c r="H572" s="3"/>
      <c r="I572" s="3"/>
    </row>
    <row r="573" spans="1:9" ht="11.25">
      <c r="A573" s="3"/>
      <c r="B573" s="3"/>
      <c r="C573" s="3"/>
      <c r="D573" s="3"/>
      <c r="E573" s="3"/>
      <c r="F573" s="3"/>
      <c r="G573" s="3"/>
      <c r="H573" s="3"/>
      <c r="I573" s="3"/>
    </row>
    <row r="574" spans="1:9" ht="11.25">
      <c r="A574" s="3"/>
      <c r="B574" s="3"/>
      <c r="C574" s="3"/>
      <c r="D574" s="3"/>
      <c r="E574" s="3"/>
      <c r="F574" s="3"/>
      <c r="G574" s="3"/>
      <c r="H574" s="3"/>
      <c r="I574" s="3"/>
    </row>
    <row r="575" spans="1:9" ht="11.25">
      <c r="A575" s="3"/>
      <c r="B575" s="3"/>
      <c r="C575" s="3"/>
      <c r="D575" s="3"/>
      <c r="E575" s="3"/>
      <c r="F575" s="3"/>
      <c r="G575" s="3"/>
      <c r="H575" s="3"/>
      <c r="I575" s="3"/>
    </row>
    <row r="576" spans="1:9" ht="11.25">
      <c r="A576" s="3"/>
      <c r="B576" s="3"/>
      <c r="C576" s="3"/>
      <c r="D576" s="3"/>
      <c r="E576" s="3"/>
      <c r="F576" s="3"/>
      <c r="G576" s="3"/>
      <c r="H576" s="3"/>
      <c r="I576" s="3"/>
    </row>
    <row r="577" spans="1:9" ht="11.25">
      <c r="A577" s="3"/>
      <c r="B577" s="3"/>
      <c r="C577" s="3"/>
      <c r="D577" s="3"/>
      <c r="E577" s="3"/>
      <c r="F577" s="3"/>
      <c r="G577" s="3"/>
      <c r="H577" s="3"/>
      <c r="I577" s="3"/>
    </row>
    <row r="578" spans="1:9" ht="11.25">
      <c r="A578" s="3"/>
      <c r="B578" s="3"/>
      <c r="C578" s="3"/>
      <c r="D578" s="3"/>
      <c r="E578" s="3"/>
      <c r="F578" s="3"/>
      <c r="G578" s="3"/>
      <c r="H578" s="3"/>
      <c r="I578" s="3"/>
    </row>
    <row r="579" spans="1:9" ht="11.25">
      <c r="A579" s="3"/>
      <c r="B579" s="3"/>
      <c r="C579" s="3"/>
      <c r="D579" s="3"/>
      <c r="E579" s="3"/>
      <c r="F579" s="3"/>
      <c r="G579" s="3"/>
      <c r="H579" s="3"/>
      <c r="I579" s="3"/>
    </row>
    <row r="580" spans="1:9" ht="11.25">
      <c r="A580" s="3"/>
      <c r="B580" s="3"/>
      <c r="C580" s="3"/>
      <c r="D580" s="3"/>
      <c r="E580" s="3"/>
      <c r="F580" s="3"/>
      <c r="G580" s="3"/>
      <c r="H580" s="3"/>
      <c r="I580" s="3"/>
    </row>
    <row r="581" spans="1:9" ht="11.25">
      <c r="A581" s="3"/>
      <c r="B581" s="3"/>
      <c r="C581" s="3"/>
      <c r="D581" s="3"/>
      <c r="E581" s="3"/>
      <c r="F581" s="3"/>
      <c r="G581" s="3"/>
      <c r="H581" s="3"/>
      <c r="I581" s="3"/>
    </row>
    <row r="582" spans="1:9" ht="11.25">
      <c r="A582" s="3"/>
      <c r="B582" s="3"/>
      <c r="C582" s="3"/>
      <c r="D582" s="3"/>
      <c r="E582" s="3"/>
      <c r="F582" s="3"/>
      <c r="G582" s="3"/>
      <c r="H582" s="3"/>
      <c r="I582" s="3"/>
    </row>
    <row r="583" spans="1:9" ht="11.25">
      <c r="A583" s="3"/>
      <c r="B583" s="3"/>
      <c r="C583" s="3"/>
      <c r="D583" s="3"/>
      <c r="E583" s="3"/>
      <c r="F583" s="3"/>
      <c r="G583" s="3"/>
      <c r="H583" s="3"/>
      <c r="I583" s="3"/>
    </row>
    <row r="584" spans="1:9" ht="11.25">
      <c r="A584" s="3"/>
      <c r="B584" s="3"/>
      <c r="C584" s="3"/>
      <c r="D584" s="3"/>
      <c r="E584" s="3"/>
      <c r="F584" s="3"/>
      <c r="G584" s="3"/>
      <c r="H584" s="3"/>
      <c r="I584" s="3"/>
    </row>
    <row r="585" spans="1:9" ht="11.25">
      <c r="A585" s="3"/>
      <c r="B585" s="3"/>
      <c r="C585" s="3"/>
      <c r="D585" s="3"/>
      <c r="E585" s="3"/>
      <c r="F585" s="3"/>
      <c r="G585" s="3"/>
      <c r="H585" s="3"/>
      <c r="I585" s="3"/>
    </row>
    <row r="586" spans="1:9" ht="11.25">
      <c r="A586" s="3"/>
      <c r="B586" s="3"/>
      <c r="C586" s="3"/>
      <c r="D586" s="3"/>
      <c r="E586" s="3"/>
      <c r="F586" s="3"/>
      <c r="G586" s="3"/>
      <c r="H586" s="3"/>
      <c r="I586" s="3"/>
    </row>
    <row r="587" spans="1:9" ht="11.25">
      <c r="A587" s="3"/>
      <c r="B587" s="3"/>
      <c r="C587" s="3"/>
      <c r="D587" s="3"/>
      <c r="E587" s="3"/>
      <c r="F587" s="3"/>
      <c r="G587" s="3"/>
      <c r="H587" s="3"/>
      <c r="I587" s="3"/>
    </row>
    <row r="588" spans="1:9" ht="11.25">
      <c r="A588" s="3"/>
      <c r="B588" s="3"/>
      <c r="C588" s="3"/>
      <c r="D588" s="3"/>
      <c r="E588" s="3"/>
      <c r="F588" s="3"/>
      <c r="G588" s="3"/>
      <c r="H588" s="3"/>
      <c r="I588" s="3"/>
    </row>
    <row r="589" spans="1:9" ht="11.25">
      <c r="A589" s="3"/>
      <c r="B589" s="3"/>
      <c r="C589" s="3"/>
      <c r="D589" s="3"/>
      <c r="E589" s="3"/>
      <c r="F589" s="3"/>
      <c r="G589" s="3"/>
      <c r="H589" s="3"/>
      <c r="I589" s="3"/>
    </row>
    <row r="590" spans="1:9" ht="11.25">
      <c r="A590" s="3"/>
      <c r="B590" s="3"/>
      <c r="C590" s="3"/>
      <c r="D590" s="3"/>
      <c r="E590" s="3"/>
      <c r="F590" s="3"/>
      <c r="G590" s="3"/>
      <c r="H590" s="3"/>
      <c r="I590" s="3"/>
    </row>
    <row r="591" spans="1:9" ht="11.25">
      <c r="A591" s="3"/>
      <c r="B591" s="3"/>
      <c r="C591" s="3"/>
      <c r="D591" s="3"/>
      <c r="E591" s="3"/>
      <c r="F591" s="3"/>
      <c r="G591" s="3"/>
      <c r="H591" s="3"/>
      <c r="I591" s="3"/>
    </row>
    <row r="592" spans="1:9" ht="11.25">
      <c r="A592" s="3"/>
      <c r="B592" s="3"/>
      <c r="C592" s="3"/>
      <c r="D592" s="3"/>
      <c r="E592" s="3"/>
      <c r="F592" s="3"/>
      <c r="G592" s="3"/>
      <c r="H592" s="3"/>
      <c r="I592" s="3"/>
    </row>
    <row r="593" spans="1:9" ht="11.25">
      <c r="A593" s="3"/>
      <c r="B593" s="3"/>
      <c r="C593" s="3"/>
      <c r="D593" s="3"/>
      <c r="E593" s="3"/>
      <c r="F593" s="3"/>
      <c r="G593" s="3"/>
      <c r="H593" s="3"/>
      <c r="I593" s="3"/>
    </row>
    <row r="594" spans="1:9" ht="11.25">
      <c r="A594" s="3"/>
      <c r="B594" s="3"/>
      <c r="C594" s="3"/>
      <c r="D594" s="3"/>
      <c r="E594" s="3"/>
      <c r="F594" s="3"/>
      <c r="G594" s="3"/>
      <c r="H594" s="3"/>
      <c r="I594" s="3"/>
    </row>
    <row r="595" spans="1:9" ht="11.25">
      <c r="A595" s="3"/>
      <c r="B595" s="3"/>
      <c r="C595" s="3"/>
      <c r="D595" s="3"/>
      <c r="E595" s="3"/>
      <c r="F595" s="3"/>
      <c r="G595" s="3"/>
      <c r="H595" s="3"/>
      <c r="I595" s="3"/>
    </row>
    <row r="596" spans="1:9" ht="11.25">
      <c r="A596" s="3"/>
      <c r="B596" s="3"/>
      <c r="C596" s="3"/>
      <c r="D596" s="3"/>
      <c r="E596" s="3"/>
      <c r="F596" s="3"/>
      <c r="G596" s="3"/>
      <c r="H596" s="3"/>
      <c r="I596" s="3"/>
    </row>
    <row r="597" spans="1:9" ht="11.25">
      <c r="A597" s="3"/>
      <c r="B597" s="3"/>
      <c r="C597" s="3"/>
      <c r="D597" s="3"/>
      <c r="E597" s="3"/>
      <c r="F597" s="3"/>
      <c r="G597" s="3"/>
      <c r="H597" s="3"/>
      <c r="I597" s="3"/>
    </row>
    <row r="598" spans="1:9" ht="11.25">
      <c r="A598" s="3"/>
      <c r="B598" s="3"/>
      <c r="C598" s="3"/>
      <c r="D598" s="3"/>
      <c r="E598" s="3"/>
      <c r="F598" s="3"/>
      <c r="G598" s="3"/>
      <c r="H598" s="3"/>
      <c r="I598" s="3"/>
    </row>
    <row r="599" spans="1:9" ht="11.25">
      <c r="A599" s="3"/>
      <c r="B599" s="3"/>
      <c r="C599" s="3"/>
      <c r="D599" s="3"/>
      <c r="E599" s="3"/>
      <c r="F599" s="3"/>
      <c r="G599" s="3"/>
      <c r="H599" s="3"/>
      <c r="I599" s="3"/>
    </row>
    <row r="600" spans="1:9" ht="11.25">
      <c r="A600" s="3"/>
      <c r="B600" s="3"/>
      <c r="C600" s="3"/>
      <c r="D600" s="3"/>
      <c r="E600" s="3"/>
      <c r="F600" s="3"/>
      <c r="G600" s="3"/>
      <c r="H600" s="3"/>
      <c r="I600" s="3"/>
    </row>
    <row r="601" spans="1:9" ht="11.25">
      <c r="A601" s="3"/>
      <c r="B601" s="3"/>
      <c r="C601" s="3"/>
      <c r="D601" s="3"/>
      <c r="E601" s="3"/>
      <c r="F601" s="3"/>
      <c r="G601" s="3"/>
      <c r="H601" s="3"/>
      <c r="I601" s="3"/>
    </row>
    <row r="602" spans="1:9" ht="11.25">
      <c r="A602" s="3"/>
      <c r="B602" s="3"/>
      <c r="C602" s="3"/>
      <c r="D602" s="3"/>
      <c r="E602" s="3"/>
      <c r="F602" s="3"/>
      <c r="G602" s="3"/>
      <c r="H602" s="3"/>
      <c r="I602" s="3"/>
    </row>
    <row r="603" spans="1:9" ht="11.25">
      <c r="A603" s="3"/>
      <c r="B603" s="3"/>
      <c r="C603" s="3"/>
      <c r="D603" s="3"/>
      <c r="E603" s="3"/>
      <c r="F603" s="3"/>
      <c r="G603" s="3"/>
      <c r="H603" s="3"/>
      <c r="I603" s="3"/>
    </row>
    <row r="604" spans="1:9" ht="11.25">
      <c r="A604" s="3"/>
      <c r="B604" s="3"/>
      <c r="C604" s="3"/>
      <c r="D604" s="3"/>
      <c r="E604" s="3"/>
      <c r="F604" s="3"/>
      <c r="G604" s="3"/>
      <c r="H604" s="3"/>
      <c r="I604" s="3"/>
    </row>
    <row r="605" spans="1:9" ht="11.25">
      <c r="A605" s="3"/>
      <c r="B605" s="3"/>
      <c r="C605" s="3"/>
      <c r="D605" s="3"/>
      <c r="E605" s="3"/>
      <c r="F605" s="3"/>
      <c r="G605" s="3"/>
      <c r="H605" s="3"/>
      <c r="I605" s="3"/>
    </row>
    <row r="606" spans="1:9" ht="11.25">
      <c r="A606" s="3"/>
      <c r="B606" s="3"/>
      <c r="C606" s="3"/>
      <c r="D606" s="3"/>
      <c r="E606" s="3"/>
      <c r="F606" s="3"/>
      <c r="G606" s="3"/>
      <c r="H606" s="3"/>
      <c r="I606" s="3"/>
    </row>
    <row r="607" spans="1:9" ht="11.25">
      <c r="A607" s="3"/>
      <c r="B607" s="3"/>
      <c r="C607" s="3"/>
      <c r="D607" s="3"/>
      <c r="E607" s="3"/>
      <c r="F607" s="3"/>
      <c r="G607" s="3"/>
      <c r="H607" s="3"/>
      <c r="I607" s="3"/>
    </row>
    <row r="608" spans="1:4" ht="11.25">
      <c r="A608" s="3"/>
      <c r="B608" s="3"/>
      <c r="C608" s="3"/>
      <c r="D608" s="3"/>
    </row>
    <row r="609" spans="1:4" ht="11.25">
      <c r="A609" s="3"/>
      <c r="B609" s="3"/>
      <c r="C609" s="3"/>
      <c r="D609" s="3"/>
    </row>
    <row r="610" spans="1:4" ht="11.25">
      <c r="A610" s="3"/>
      <c r="B610" s="3"/>
      <c r="C610" s="3"/>
      <c r="D610" s="3"/>
    </row>
    <row r="611" spans="1:4" ht="11.25">
      <c r="A611" s="3"/>
      <c r="B611" s="3"/>
      <c r="C611" s="3"/>
      <c r="D611" s="3"/>
    </row>
    <row r="612" spans="1:4" ht="11.25">
      <c r="A612" s="3"/>
      <c r="B612" s="3"/>
      <c r="C612" s="3"/>
      <c r="D612" s="3"/>
    </row>
    <row r="613" spans="1:4" ht="11.25">
      <c r="A613" s="3"/>
      <c r="B613" s="3"/>
      <c r="C613" s="3"/>
      <c r="D613" s="3"/>
    </row>
    <row r="614" spans="1:4" ht="11.25">
      <c r="A614" s="3"/>
      <c r="B614" s="3"/>
      <c r="C614" s="3"/>
      <c r="D614" s="3"/>
    </row>
    <row r="615" spans="1:4" ht="11.25">
      <c r="A615" s="3"/>
      <c r="B615" s="3"/>
      <c r="C615" s="3"/>
      <c r="D615" s="3"/>
    </row>
    <row r="616" spans="1:4" ht="11.25">
      <c r="A616" s="3"/>
      <c r="B616" s="3"/>
      <c r="C616" s="3"/>
      <c r="D616" s="3"/>
    </row>
    <row r="617" spans="1:4" ht="11.25">
      <c r="A617" s="3"/>
      <c r="B617" s="3"/>
      <c r="C617" s="3"/>
      <c r="D617" s="3"/>
    </row>
  </sheetData>
  <sheetProtection/>
  <mergeCells count="142">
    <mergeCell ref="A100:A103"/>
    <mergeCell ref="B100:B103"/>
    <mergeCell ref="C100:C103"/>
    <mergeCell ref="D100:D103"/>
    <mergeCell ref="E100:E103"/>
    <mergeCell ref="C95:F95"/>
    <mergeCell ref="E97:E99"/>
    <mergeCell ref="A7:A9"/>
    <mergeCell ref="C82:T82"/>
    <mergeCell ref="B81:T81"/>
    <mergeCell ref="B80:F80"/>
    <mergeCell ref="C79:F79"/>
    <mergeCell ref="C69:T69"/>
    <mergeCell ref="B68:T68"/>
    <mergeCell ref="B67:F67"/>
    <mergeCell ref="C66:F66"/>
    <mergeCell ref="C42:T42"/>
    <mergeCell ref="A1:T1"/>
    <mergeCell ref="A2:T2"/>
    <mergeCell ref="A3:T3"/>
    <mergeCell ref="A4:T4"/>
    <mergeCell ref="A5:T5"/>
    <mergeCell ref="A6:T6"/>
    <mergeCell ref="B7:B9"/>
    <mergeCell ref="C7:C9"/>
    <mergeCell ref="D7:D9"/>
    <mergeCell ref="E7:E9"/>
    <mergeCell ref="C92:C94"/>
    <mergeCell ref="D92:D94"/>
    <mergeCell ref="E92:E94"/>
    <mergeCell ref="B41:T41"/>
    <mergeCell ref="B40:F40"/>
    <mergeCell ref="C39:F39"/>
    <mergeCell ref="L8:M8"/>
    <mergeCell ref="N8:N9"/>
    <mergeCell ref="O8:O9"/>
    <mergeCell ref="F7:F9"/>
    <mergeCell ref="G7:J7"/>
    <mergeCell ref="K7:N7"/>
    <mergeCell ref="O7:R7"/>
    <mergeCell ref="P8:Q8"/>
    <mergeCell ref="R8:R9"/>
    <mergeCell ref="D14:D20"/>
    <mergeCell ref="E14:E20"/>
    <mergeCell ref="A10:T10"/>
    <mergeCell ref="A11:T11"/>
    <mergeCell ref="S7:S9"/>
    <mergeCell ref="T7:T9"/>
    <mergeCell ref="G8:G9"/>
    <mergeCell ref="H8:I8"/>
    <mergeCell ref="J8:J9"/>
    <mergeCell ref="K8:K9"/>
    <mergeCell ref="E21:E23"/>
    <mergeCell ref="A21:A23"/>
    <mergeCell ref="B21:B23"/>
    <mergeCell ref="C21:C23"/>
    <mergeCell ref="D21:D23"/>
    <mergeCell ref="B12:T12"/>
    <mergeCell ref="C13:T13"/>
    <mergeCell ref="A14:A20"/>
    <mergeCell ref="B14:B20"/>
    <mergeCell ref="C14:C20"/>
    <mergeCell ref="E30:E32"/>
    <mergeCell ref="A30:A32"/>
    <mergeCell ref="B30:B32"/>
    <mergeCell ref="C30:C32"/>
    <mergeCell ref="D30:D32"/>
    <mergeCell ref="E24:E29"/>
    <mergeCell ref="A24:A29"/>
    <mergeCell ref="B24:B29"/>
    <mergeCell ref="C24:C29"/>
    <mergeCell ref="D24:D29"/>
    <mergeCell ref="E36:E38"/>
    <mergeCell ref="A36:A38"/>
    <mergeCell ref="B36:B38"/>
    <mergeCell ref="C36:C38"/>
    <mergeCell ref="D36:D38"/>
    <mergeCell ref="E33:E35"/>
    <mergeCell ref="A33:A35"/>
    <mergeCell ref="B33:B35"/>
    <mergeCell ref="C33:C35"/>
    <mergeCell ref="D33:D35"/>
    <mergeCell ref="E43:E48"/>
    <mergeCell ref="A43:A48"/>
    <mergeCell ref="B43:B48"/>
    <mergeCell ref="C43:C48"/>
    <mergeCell ref="D43:D48"/>
    <mergeCell ref="E54:E59"/>
    <mergeCell ref="A54:A59"/>
    <mergeCell ref="B54:B59"/>
    <mergeCell ref="C54:C59"/>
    <mergeCell ref="D54:D59"/>
    <mergeCell ref="E49:E53"/>
    <mergeCell ref="A49:A53"/>
    <mergeCell ref="B49:B53"/>
    <mergeCell ref="C49:C53"/>
    <mergeCell ref="D49:D53"/>
    <mergeCell ref="E63:E65"/>
    <mergeCell ref="A63:A65"/>
    <mergeCell ref="B63:B65"/>
    <mergeCell ref="C63:C65"/>
    <mergeCell ref="D63:D65"/>
    <mergeCell ref="E60:E62"/>
    <mergeCell ref="A60:A62"/>
    <mergeCell ref="B60:B62"/>
    <mergeCell ref="C60:C62"/>
    <mergeCell ref="D60:D62"/>
    <mergeCell ref="E70:E72"/>
    <mergeCell ref="A70:A72"/>
    <mergeCell ref="B70:B72"/>
    <mergeCell ref="C70:C72"/>
    <mergeCell ref="D70:D72"/>
    <mergeCell ref="E76:E78"/>
    <mergeCell ref="A76:A78"/>
    <mergeCell ref="B76:B78"/>
    <mergeCell ref="C76:C78"/>
    <mergeCell ref="D76:D78"/>
    <mergeCell ref="E73:E75"/>
    <mergeCell ref="A73:A75"/>
    <mergeCell ref="B73:B75"/>
    <mergeCell ref="C73:C75"/>
    <mergeCell ref="D73:D75"/>
    <mergeCell ref="E83:E86"/>
    <mergeCell ref="A83:A86"/>
    <mergeCell ref="B83:B86"/>
    <mergeCell ref="C83:C86"/>
    <mergeCell ref="D83:D86"/>
    <mergeCell ref="C104:F104"/>
    <mergeCell ref="C96:T96"/>
    <mergeCell ref="A97:A99"/>
    <mergeCell ref="B97:B99"/>
    <mergeCell ref="C97:C99"/>
    <mergeCell ref="B105:F105"/>
    <mergeCell ref="A106:F106"/>
    <mergeCell ref="E87:E91"/>
    <mergeCell ref="A87:A91"/>
    <mergeCell ref="B87:B91"/>
    <mergeCell ref="C87:C91"/>
    <mergeCell ref="D87:D91"/>
    <mergeCell ref="A92:A94"/>
    <mergeCell ref="B92:B94"/>
    <mergeCell ref="D97:D99"/>
  </mergeCells>
  <printOptions/>
  <pageMargins left="0.03937007874015748" right="0" top="0.5511811023622047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Rki</cp:lastModifiedBy>
  <cp:lastPrinted>2014-02-03T08:01:24Z</cp:lastPrinted>
  <dcterms:created xsi:type="dcterms:W3CDTF">1996-10-14T23:33:28Z</dcterms:created>
  <dcterms:modified xsi:type="dcterms:W3CDTF">2014-02-03T08:01:54Z</dcterms:modified>
  <cp:category/>
  <cp:version/>
  <cp:contentType/>
  <cp:contentStatus/>
</cp:coreProperties>
</file>