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<sst xmlns="http://schemas.openxmlformats.org/spreadsheetml/2006/main" count="220" uniqueCount="156">
  <si>
    <t>Vykdytojas (-ai), kodas</t>
  </si>
  <si>
    <t>Programos pavadinimas</t>
  </si>
  <si>
    <t xml:space="preserve">Programos parengimo argumentai </t>
  </si>
  <si>
    <t>Strateginis tikslas (pagal SVP)</t>
  </si>
  <si>
    <t>Kodas</t>
  </si>
  <si>
    <t>Programos aprašymas, tikslai, uždaviniai, priemonės ir vertinimo kriterijai</t>
  </si>
  <si>
    <t>Numatomas programos įgyvendinimo rezultatas</t>
  </si>
  <si>
    <t>Programos tikslo kodas</t>
  </si>
  <si>
    <t>Uždavinio kodas</t>
  </si>
  <si>
    <t>Priemonės kodas</t>
  </si>
  <si>
    <t>Priemonės pavadinimas</t>
  </si>
  <si>
    <t>Funkcinės klasifikacijos kodas</t>
  </si>
  <si>
    <t>Finansavimo šaltinis</t>
  </si>
  <si>
    <t>Vertinimo kriterijus</t>
  </si>
  <si>
    <t>iš viso</t>
  </si>
  <si>
    <t>iš jų</t>
  </si>
  <si>
    <t>Kriterijaus pavadinimas</t>
  </si>
  <si>
    <t>išlaidoms</t>
  </si>
  <si>
    <t>turtui įsigyti</t>
  </si>
  <si>
    <t>iš jų darbo užmokesčiui</t>
  </si>
  <si>
    <t>SB</t>
  </si>
  <si>
    <t>Iš viso priemonei</t>
  </si>
  <si>
    <t>Iš viso uždaviniui</t>
  </si>
  <si>
    <t>Iš viso tikslui</t>
  </si>
  <si>
    <t>VB</t>
  </si>
  <si>
    <t>AA</t>
  </si>
  <si>
    <t>Iš viso programai</t>
  </si>
  <si>
    <t>Aplinkos apsaugos rėmimo programa, AA</t>
  </si>
  <si>
    <t xml:space="preserve">Valstybės biudžeto lėšos, VB </t>
  </si>
  <si>
    <t>Savivaldybės biudžeto lėšos, SB</t>
  </si>
  <si>
    <t>Metai</t>
  </si>
  <si>
    <t>Įstaigų pajamų lėšos, ĮP</t>
  </si>
  <si>
    <t>Finansavimas iš Savivaldybės biudžeto pagal programas</t>
  </si>
  <si>
    <t>01 Visuomenės ugdymo programa</t>
  </si>
  <si>
    <t>03 Savivaldybės veiklos funkcijų vykdymo, strategijos formavimo ir įgyvendinimo programa</t>
  </si>
  <si>
    <t>02 Sveikatos, socialinės paramos ir paslaugų įgyvendinimo programa</t>
  </si>
  <si>
    <t>07 Kaimo teritorijos vystymo ir žemės ūkio plėtros programa</t>
  </si>
  <si>
    <t>08 Darbo rinkos politikos rengimo ir įgyvendinimo programa</t>
  </si>
  <si>
    <t>09 Aplinkos apsaugos rėmimo specialioji programa</t>
  </si>
  <si>
    <t>2013 metų asignavimai</t>
  </si>
  <si>
    <t>2014 metų asignavimai</t>
  </si>
  <si>
    <t>Rietavo savivaldybės administracjos Rietavo seniūnija, kodas 188664742</t>
  </si>
  <si>
    <t>Rietavo savivaldybės administracijos Rietavo seniūnijos veiklos programa</t>
  </si>
  <si>
    <t>Programa skirta seniūnijos funkcijoms vykdyti. Vadovaujantis įstatymais ir kitais norminiais aktais, seniūnija sieks kokybiškai teikti paslaugas gyventojams, pagal galimybes padės spręsti problemas, tvarkys ir prižiūrės seniūnijos aplinką, kelius ir gatves, gatvių apšvietimą, kapines ir senkapius. Seniūnija vykdys valstybines funkcijas: prašymų socialinėms pašalpoms mokėti priėmimą, žemės ūkio funkcijas, gyvenamosios vietos deklaravimą, darbo rinkos rengimą ir įgyvendinimą. Rietavo seniūnija kelia tokius tikslus, uždavinius ir priemones:</t>
  </si>
  <si>
    <t>III strateginis tikslas - užtikrinti Savivaldybės valdymo kokybę, racionalų jos turto ir lėšų panaudojimą, gerinti švietimo, kultūros, sporto ir jaunimo užimtumo sistemą</t>
  </si>
  <si>
    <t>Tikslas - rūpintis kiekvienu seniūnijos gyventoju ir gyvenamąją aplinka</t>
  </si>
  <si>
    <t>Uždavinys - spęsti gyventojų socialinės problemas</t>
  </si>
  <si>
    <t>Prašymų socialinei paramai gauti priėmimas</t>
  </si>
  <si>
    <t>10.7.1.1</t>
  </si>
  <si>
    <t>5.3.1.3</t>
  </si>
  <si>
    <t>Tikslas - sukurti ekonominę aplinką, palankią investicijoms į žemės ūkį ir netradicinių žemės ūkio šakų prisitaikymą prie aplinkos</t>
  </si>
  <si>
    <t>Uždavinys - seniūnijai priskirtų žemės ūkio funkcijų vykdymas</t>
  </si>
  <si>
    <t>Deleguotų žemės ūkio funkcijų vykdymas</t>
  </si>
  <si>
    <t>Tikslas - siekti seniūnijos valdymo kokybės gerinimo</t>
  </si>
  <si>
    <t>Uždavinys - vykdyti seniūnijai pavestą ūkinę veiklą</t>
  </si>
  <si>
    <t>Darbuotojų darbo užmokestis</t>
  </si>
  <si>
    <t>6.2.1.1</t>
  </si>
  <si>
    <t>Sunaudota elektros energija</t>
  </si>
  <si>
    <t>Kitų prekių įsigijimas</t>
  </si>
  <si>
    <t>Darbuotojų kvalifikacijos kėlimas</t>
  </si>
  <si>
    <t>6.2.1.1.</t>
  </si>
  <si>
    <t>ĮP</t>
  </si>
  <si>
    <t>Uždavinys - didinti gyventojų užimtumą</t>
  </si>
  <si>
    <t>Įdarbinti asmenis su daline darbo biržos dotacija</t>
  </si>
  <si>
    <t>Seniūnas</t>
  </si>
  <si>
    <t>Romanas Jurčius</t>
  </si>
  <si>
    <t>RIETAVO SAVIVALDYBĖS ADMINISTRACIJOS RIETAVO SENIŪNIJOS VEIKLOS PROGRAMA</t>
  </si>
  <si>
    <t xml:space="preserve">Kitos paslaugos (patalpų išlaikymas, valymas) </t>
  </si>
  <si>
    <t xml:space="preserve">Strateginis tikslas - užtikrinti Savivaldybės teritorijos, jos infrastruktūros, ekologiškai švarios ir saugios  gyvenamosios ir socialinės aplinkos vystymąsi </t>
  </si>
  <si>
    <t xml:space="preserve">Užtikrinti Savivaldybės teritorijos, jos infrastruktūros, ekologiškai švarios ir saugios gyvenamosios ir socialinės aplinkos vystymąsi  </t>
  </si>
  <si>
    <t>Strateginis tikslas - užtikrinti Savivaldybės valdymo kokybę, racionalų jos turto ir lėšų panaudojimą, gerinti švietimo, kultūros, sporto ir jaunimo užimtumo sistemą</t>
  </si>
  <si>
    <t>Pajamų už gautas paslaugas panaudojimas</t>
  </si>
  <si>
    <r>
      <t xml:space="preserve">01 tikslas - </t>
    </r>
    <r>
      <rPr>
        <i/>
        <sz val="11"/>
        <rFont val="Times New Roman"/>
        <family val="1"/>
      </rPr>
      <t>rūpintis kiekvienu seniūnijos gyventoju ir gyvenamąja aplinka</t>
    </r>
  </si>
  <si>
    <r>
      <t xml:space="preserve">01.01. uždavinys </t>
    </r>
    <r>
      <rPr>
        <i/>
        <sz val="11"/>
        <rFont val="Times New Roman"/>
        <family val="1"/>
      </rPr>
      <t>- spręsti gyventojų socialines problemas</t>
    </r>
  </si>
  <si>
    <r>
      <t xml:space="preserve">01.02.01 priemonė - </t>
    </r>
    <r>
      <rPr>
        <i/>
        <sz val="11"/>
        <rFont val="Times New Roman"/>
        <family val="1"/>
      </rPr>
      <t>vandens telkinio išvalymas</t>
    </r>
  </si>
  <si>
    <r>
      <t xml:space="preserve">02 tikslas - </t>
    </r>
    <r>
      <rPr>
        <i/>
        <sz val="11"/>
        <rFont val="Times New Roman"/>
        <family val="1"/>
      </rPr>
      <t>sukurti ekonominę aplinką, palankią investicijoms į žemės ūkį ir netradicinių žemės ūkio šakų prisitaikymą prie aplinkos</t>
    </r>
  </si>
  <si>
    <r>
      <t xml:space="preserve">02.01. uždavinys </t>
    </r>
    <r>
      <rPr>
        <i/>
        <sz val="11"/>
        <rFont val="Times New Roman"/>
        <family val="1"/>
      </rPr>
      <t>- seniūnijai priskirtų žemės ūkio funkcijų vykdymas</t>
    </r>
  </si>
  <si>
    <r>
      <t>Vertinimo kriterijus</t>
    </r>
    <r>
      <rPr>
        <i/>
        <sz val="11"/>
        <rFont val="Times New Roman"/>
        <family val="1"/>
      </rPr>
      <t>- suregistruotų žemės ūkio ir kaimo valdų skaičius vnt.</t>
    </r>
  </si>
  <si>
    <r>
      <t xml:space="preserve">03 tikslas </t>
    </r>
    <r>
      <rPr>
        <i/>
        <sz val="11"/>
        <rFont val="Times New Roman"/>
        <family val="1"/>
      </rPr>
      <t>- siekti seniūnijos valdymo kokybės gerinimo</t>
    </r>
  </si>
  <si>
    <r>
      <t>03.01.01. priemonė</t>
    </r>
    <r>
      <rPr>
        <i/>
        <sz val="11"/>
        <rFont val="Times New Roman"/>
        <family val="1"/>
      </rPr>
      <t>- darbuotojų darbo užmokestis</t>
    </r>
  </si>
  <si>
    <r>
      <t xml:space="preserve">Vertinmo kriterijus </t>
    </r>
    <r>
      <rPr>
        <i/>
        <sz val="11"/>
        <rFont val="Times New Roman"/>
        <family val="1"/>
      </rPr>
      <t>- etatų skaičius seniūnijoje vnt.</t>
    </r>
  </si>
  <si>
    <r>
      <t>03.01.02 priemonė</t>
    </r>
    <r>
      <rPr>
        <i/>
        <sz val="11"/>
        <rFont val="Times New Roman"/>
        <family val="1"/>
      </rPr>
      <t>- sunaudota elektros energija</t>
    </r>
  </si>
  <si>
    <r>
      <t xml:space="preserve">03.01.03 priemonė </t>
    </r>
    <r>
      <rPr>
        <i/>
        <sz val="11"/>
        <rFont val="Times New Roman"/>
        <family val="1"/>
      </rPr>
      <t>- kitų prekių įsigijimas</t>
    </r>
  </si>
  <si>
    <r>
      <t>Vertinimo kriterijus-</t>
    </r>
    <r>
      <rPr>
        <i/>
        <sz val="11"/>
        <rFont val="Times New Roman"/>
        <family val="1"/>
      </rPr>
      <t xml:space="preserve"> senkapių informacinių lentelių skaičius vnt.</t>
    </r>
  </si>
  <si>
    <r>
      <t xml:space="preserve">03.01.04 priemonė </t>
    </r>
    <r>
      <rPr>
        <i/>
        <sz val="11"/>
        <rFont val="Times New Roman"/>
        <family val="1"/>
      </rPr>
      <t>- darbuotojų kvalifikacijos kėlimas</t>
    </r>
  </si>
  <si>
    <r>
      <t xml:space="preserve">Vertinimo kriterijus </t>
    </r>
    <r>
      <rPr>
        <i/>
        <sz val="11"/>
        <rFont val="Times New Roman"/>
        <family val="1"/>
      </rPr>
      <t>- darbuotojų, keliančių kvalifikaciją, skaičius vnt.</t>
    </r>
  </si>
  <si>
    <r>
      <t>Vertinimo kriterijus</t>
    </r>
    <r>
      <rPr>
        <i/>
        <sz val="11"/>
        <rFont val="Times New Roman"/>
        <family val="1"/>
      </rPr>
      <t>- išlaikomų patalpų plotas kv.m</t>
    </r>
  </si>
  <si>
    <r>
      <t xml:space="preserve">Vertinimo kriterijus </t>
    </r>
    <r>
      <rPr>
        <i/>
        <sz val="11"/>
        <rFont val="Times New Roman"/>
        <family val="1"/>
      </rPr>
      <t>- prižiūrimų senkapių plotas ha</t>
    </r>
  </si>
  <si>
    <r>
      <t xml:space="preserve">Vertinimo kriterijus </t>
    </r>
    <r>
      <rPr>
        <i/>
        <sz val="11"/>
        <rFont val="Times New Roman"/>
        <family val="1"/>
      </rPr>
      <t>- atliktų einamųjų remontų socialiniuose būstuose skaičius vnt.</t>
    </r>
  </si>
  <si>
    <r>
      <t>03.02.01 priemonė -</t>
    </r>
    <r>
      <rPr>
        <i/>
        <sz val="11"/>
        <rFont val="Times New Roman"/>
        <family val="1"/>
      </rPr>
      <t xml:space="preserve"> įdarbinti asmenis su daline darbo biržos dotacija</t>
    </r>
  </si>
  <si>
    <r>
      <t>Vertinimo kriterijus</t>
    </r>
    <r>
      <rPr>
        <i/>
        <sz val="11"/>
        <rFont val="Times New Roman"/>
        <family val="1"/>
      </rPr>
      <t xml:space="preserve"> - įdarbintų asmenų skaičius vnt.</t>
    </r>
  </si>
  <si>
    <t xml:space="preserve">Savivaldybės taryba kiekvienais metais tvirtina seniūnijų veiklos programas ir joms įgyvendinti skiriamus asignavimus. Seniūnijų asignavimai programoms įgyvendinti planuojami atsižvelgiant į Rietavo strateginiame plėtros plane ir Savivaldybės tarybos patvirtintose ilgalaikėse programose nustatytus įsipareigojimus ir seniūnijų asgnavimų paskirstymo kriterijus, specialiąsias tikslines lėšas, skirtas deleguotoms valstybinėms funkcijoms vykdyti, kitoms Savivaldybės funkcijoms vykdyti ir kitus finansavimo šaltinius  </t>
  </si>
  <si>
    <t>Skatinti žemės ūkio modernizavimą, sukurti palankią aplinką verslo plėtrai, formuoti turizmui patrauklaus krašto įvaizdį</t>
  </si>
  <si>
    <t xml:space="preserve">Užtikrinti Savivaldybės valdymo kokybę, racionalų jos turto ir lėšų panaudojimą, gerinti švietimo, kultūros, sporto ir jaunimo užimtumo sistemą  </t>
  </si>
  <si>
    <t xml:space="preserve">I strateginis tikslas - užtikrinti Savivaldybės teritorijos, jos infrastruktūros, ekologiškai švarios ir saugios gyvenamosios ir socialinės aplinkos vystymąsi  </t>
  </si>
  <si>
    <r>
      <t xml:space="preserve">01.01.01 priemonė - </t>
    </r>
    <r>
      <rPr>
        <i/>
        <sz val="11"/>
        <rFont val="Times New Roman"/>
        <family val="1"/>
      </rPr>
      <t>prašymų socialinei paramai gauti priėmimas</t>
    </r>
  </si>
  <si>
    <r>
      <t xml:space="preserve">Vertinimo kriterijus - </t>
    </r>
    <r>
      <rPr>
        <i/>
        <sz val="11"/>
        <rFont val="Times New Roman"/>
        <family val="1"/>
      </rPr>
      <t>prašymų pašalpoms ir kompensacijoms gauti skaičius vnt.</t>
    </r>
  </si>
  <si>
    <r>
      <t xml:space="preserve">01.02. uždavinys - </t>
    </r>
    <r>
      <rPr>
        <i/>
        <sz val="11"/>
        <rFont val="Times New Roman"/>
        <family val="1"/>
      </rPr>
      <t>sumažinti taršą ir jos poveikį aplinkai Rietavo seniūnijoje</t>
    </r>
  </si>
  <si>
    <r>
      <t xml:space="preserve">Vertinimo kriterijus - </t>
    </r>
    <r>
      <rPr>
        <i/>
        <sz val="11"/>
        <rFont val="Times New Roman"/>
        <family val="1"/>
      </rPr>
      <t>sutvarkytas vandens telkinys arais</t>
    </r>
  </si>
  <si>
    <t>II strateginis tikslas - skatinti žemės ūkio modernizavimą, sukurti palankią aplinką verslo plėtrai, formuoti turizmui patrauklaus krašto įvaizdį</t>
  </si>
  <si>
    <r>
      <t>02.01.01. priemonė -</t>
    </r>
    <r>
      <rPr>
        <i/>
        <sz val="11"/>
        <rFont val="Times New Roman"/>
        <family val="1"/>
      </rPr>
      <t xml:space="preserve"> deleguotų žemės ūkio funkcijų vykdymas</t>
    </r>
  </si>
  <si>
    <r>
      <t xml:space="preserve">Vertinimo kriterijus - </t>
    </r>
    <r>
      <rPr>
        <i/>
        <sz val="11"/>
        <rFont val="Times New Roman"/>
        <family val="1"/>
      </rPr>
      <t>administracijos pastato plotas kv. m</t>
    </r>
  </si>
  <si>
    <r>
      <t xml:space="preserve">                                </t>
    </r>
    <r>
      <rPr>
        <i/>
        <sz val="11"/>
        <rFont val="Times New Roman"/>
        <family val="1"/>
      </rPr>
      <t xml:space="preserve"> apšviestų kaimų skaičius vnt.</t>
    </r>
  </si>
  <si>
    <t xml:space="preserve">                                 objektų, už kuriuos mokami komunalinių patarnavimų mokesčiai, skaičius vnt.</t>
  </si>
  <si>
    <t xml:space="preserve">Tinkamai organizuotas seniūnijos darbas, gyventojų keliamų problemų sprendimas laiku, informacijos apie seniūnijos darbą suteikimas. Nuolat prižiūrimi seniūnijos keliai ir gatvės, sutvarkyti žalieji plotai, veikiančios ir neveikiančios kapinės. Didesnis dėmesys kultūrinei ir sportinei veiklai didins jaunimo užimtumą, išplės akiratį, skatins saugoti turtą ir gamtą. Socialiniai darbuotojai įvertins seniūnijos geventojų šeimų, kurios reikalinga socialinė parama, būklę ir priims prašymus socialinei paramai gauti, teiks pagalbą ir paslaugas socialinės rizikos šeimoms. Bus vykdomas žemės ūkio, gyvenamosios vietos deklaravimo funkcijų vykdymas, suteiktos laikinos darbo vietos žmonėms, ieškantiems darbo    </t>
  </si>
  <si>
    <t>Sutvarkytas vandens telkinys (a)</t>
  </si>
  <si>
    <t>Suregistruotų žemės ūkio ir kaimo valdų skaičius (vnt.)</t>
  </si>
  <si>
    <t>Etatų skaičius seniūnijoje (vnt.)</t>
  </si>
  <si>
    <t xml:space="preserve">Administracijos pastato plotas (kv.m) </t>
  </si>
  <si>
    <t>Apšviestų kaimų skaičius (vnt.)</t>
  </si>
  <si>
    <t>Išlaikomų patalpų plotas (kv.m)                          Objektų, už kuriuos mokami komunalinių patarnavimų mokesčiai, plotas (kv.m)</t>
  </si>
  <si>
    <t>Prižiūrimų senkapių plotas (ha)</t>
  </si>
  <si>
    <t>Atliktų einamųjų remontų socialiniuose būstuose skaičius (vnt.)</t>
  </si>
  <si>
    <t>Įdarbintų asmenų skaičius (vnt.)</t>
  </si>
  <si>
    <t>IŠ VISO</t>
  </si>
  <si>
    <t>Iš viso biudžeto lėšų</t>
  </si>
  <si>
    <t>Gyvenamosios vietos deklaravimas</t>
  </si>
  <si>
    <t>Strateginis tikslas - skatinti žemės ūkio modernizavimą, sukurti palankią aplinką verslo plėtrai, formuoti turizmui patrauklaus krašto įvaizdį, formuoti turizmui patrauklaus krašto įvaizdį</t>
  </si>
  <si>
    <t>Uždavinys - sumažinti taršą ir jos poveikį  aplinkai Rietavo seniūnijoje</t>
  </si>
  <si>
    <t>Darbuotojų, keliančių kvalifikaciją, skaičius (vnt.)</t>
  </si>
  <si>
    <t>Kultūros namų išlaikymas</t>
  </si>
  <si>
    <t>Bibliotekos išlaikymas</t>
  </si>
  <si>
    <t>8.2.1.8.</t>
  </si>
  <si>
    <t xml:space="preserve">Išlaikomų patalpų plotas (kv.m)                          </t>
  </si>
  <si>
    <t>8.2.1.1.</t>
  </si>
  <si>
    <r>
      <t>03.01.05 priemonė -</t>
    </r>
    <r>
      <rPr>
        <i/>
        <sz val="11"/>
        <rFont val="Times New Roman"/>
        <family val="1"/>
      </rPr>
      <t xml:space="preserve"> kitos paslaugos (patalpų išlaikymas, valymas) </t>
    </r>
  </si>
  <si>
    <r>
      <t xml:space="preserve">03.01.06 priemonė </t>
    </r>
    <r>
      <rPr>
        <i/>
        <sz val="11"/>
        <rFont val="Times New Roman"/>
        <family val="1"/>
      </rPr>
      <t xml:space="preserve">- kitos išlaidos ( transporto ir technikos įsigijimas ir išlaikymas) </t>
    </r>
  </si>
  <si>
    <r>
      <t xml:space="preserve">Vertinimo kriterijus </t>
    </r>
    <r>
      <rPr>
        <i/>
        <sz val="11"/>
        <rFont val="Times New Roman"/>
        <family val="1"/>
      </rPr>
      <t>- išduodamų pažymų skaičius, vnt.</t>
    </r>
  </si>
  <si>
    <r>
      <t xml:space="preserve">Vertinimo kriterijus </t>
    </r>
    <r>
      <rPr>
        <i/>
        <sz val="11"/>
        <rFont val="Times New Roman"/>
        <family val="1"/>
      </rPr>
      <t>- išlaikomų patalpų plotas kv. m</t>
    </r>
  </si>
  <si>
    <r>
      <t xml:space="preserve">Vertinimo kriterijus - </t>
    </r>
    <r>
      <rPr>
        <i/>
        <sz val="11"/>
        <rFont val="Times New Roman"/>
        <family val="1"/>
      </rPr>
      <t>išlaikomų patalpų plotas kv. m</t>
    </r>
  </si>
  <si>
    <t>Kitos išlaidos (transporto ir technikos įsigijimas ir išlaikymas)</t>
  </si>
  <si>
    <t>Išduodamų pažymų skaičius (vnt.)</t>
  </si>
  <si>
    <t>03.01. uždavinys - vykdyti seniūnijai pavestą ūkinę veiklą</t>
  </si>
  <si>
    <t>03.02. uždavinys - didinti gyventojų užimtumą</t>
  </si>
  <si>
    <t>Kt. (VB)</t>
  </si>
  <si>
    <t>Prašymų pašalpoms ir kompensaci-joms gauti skaičius (vnt.)</t>
  </si>
  <si>
    <t>Kt. (DB)</t>
  </si>
  <si>
    <t>Kiti finansavimo šaltiniai, Kt. (Valstybės biudžetas)</t>
  </si>
  <si>
    <t>Kiti finansavimo šaltiniai, Kt. (darbo birža)</t>
  </si>
  <si>
    <t>2015 metų asignavimai</t>
  </si>
  <si>
    <t>2013 metų planas</t>
  </si>
  <si>
    <t xml:space="preserve">2013 - 2015 metai </t>
  </si>
  <si>
    <t>1.1.1.9</t>
  </si>
  <si>
    <t>Kito ilgalaikio materialiojo turto įsigijimas</t>
  </si>
  <si>
    <r>
      <t xml:space="preserve">03.01.07 priemonė </t>
    </r>
    <r>
      <rPr>
        <i/>
        <sz val="11"/>
        <rFont val="Times New Roman"/>
        <family val="1"/>
      </rPr>
      <t>- ilgalaikio materialiojo turto įsigijimas (krūmapjovė-žoliapjovė, benzopjūklas)</t>
    </r>
  </si>
  <si>
    <r>
      <t xml:space="preserve">Vertinimo kriterijus </t>
    </r>
    <r>
      <rPr>
        <i/>
        <sz val="11"/>
        <rFont val="Times New Roman"/>
        <family val="1"/>
      </rPr>
      <t>- naujai įsigyto turto skaičius,  vnt.</t>
    </r>
  </si>
  <si>
    <r>
      <t xml:space="preserve">03.01.08 priemonė </t>
    </r>
    <r>
      <rPr>
        <i/>
        <sz val="11"/>
        <rFont val="Times New Roman"/>
        <family val="1"/>
      </rPr>
      <t xml:space="preserve">- pajamų už gautas paslaugas panaudojimas </t>
    </r>
  </si>
  <si>
    <r>
      <t xml:space="preserve">03.01.09 priemonė </t>
    </r>
    <r>
      <rPr>
        <i/>
        <sz val="11"/>
        <rFont val="Times New Roman"/>
        <family val="1"/>
      </rPr>
      <t>- gyvenamosios vietos deklaravimas</t>
    </r>
  </si>
  <si>
    <r>
      <t xml:space="preserve">03.01.10 priemonė </t>
    </r>
    <r>
      <rPr>
        <i/>
        <sz val="11"/>
        <rFont val="Times New Roman"/>
        <family val="1"/>
      </rPr>
      <t>- kultūros namų išlaikymas</t>
    </r>
  </si>
  <si>
    <r>
      <t xml:space="preserve">03.01.11 priemonė </t>
    </r>
    <r>
      <rPr>
        <i/>
        <sz val="11"/>
        <rFont val="Times New Roman"/>
        <family val="1"/>
      </rPr>
      <t>- bibliotekos išlaikymas</t>
    </r>
  </si>
  <si>
    <t>Naujai įsigyto turto skaičius,  vnt.</t>
  </si>
  <si>
    <t>Priešgaisrinio vandens telkinio išvalymas, pakrantės sutvarkymas</t>
  </si>
  <si>
    <t>4.2.1.5.</t>
  </si>
  <si>
    <t>1.1.1.9.</t>
  </si>
  <si>
    <t>1.6.1.11.</t>
  </si>
  <si>
    <t>4.1.2.1.</t>
  </si>
</sst>
</file>

<file path=xl/styles.xml><?xml version="1.0" encoding="utf-8"?>
<styleSheet xmlns="http://schemas.openxmlformats.org/spreadsheetml/2006/main">
  <numFmts count="1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 numFmtId="174" formatCode="#,##0_ ;\-#,##0\ "/>
  </numFmts>
  <fonts count="44">
    <font>
      <sz val="10"/>
      <name val="Arial"/>
      <family val="0"/>
    </font>
    <font>
      <i/>
      <sz val="10"/>
      <name val="Times New Roman"/>
      <family val="1"/>
    </font>
    <font>
      <sz val="11"/>
      <name val="Times New Roman"/>
      <family val="1"/>
    </font>
    <font>
      <b/>
      <sz val="11"/>
      <name val="Times New Roman"/>
      <family val="1"/>
    </font>
    <font>
      <b/>
      <i/>
      <sz val="11"/>
      <name val="Times New Roman"/>
      <family val="1"/>
    </font>
    <font>
      <i/>
      <sz val="11"/>
      <name val="Times New Roman"/>
      <family val="1"/>
    </font>
    <font>
      <sz val="9"/>
      <name val="Times New Roman"/>
      <family val="1"/>
    </font>
    <font>
      <sz val="10.5"/>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1"/>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1"/>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theme="0"/>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9" fillId="0" borderId="3" applyNumberFormat="0" applyFill="0" applyAlignment="0" applyProtection="0"/>
    <xf numFmtId="0" fontId="29" fillId="0" borderId="0" applyNumberFormat="0" applyFill="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4" applyNumberFormat="0" applyAlignment="0" applyProtection="0"/>
    <xf numFmtId="0" fontId="36"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6" applyNumberFormat="0" applyFont="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22" borderId="5"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4">
    <xf numFmtId="0" fontId="0" fillId="0" borderId="0" xfId="0" applyAlignment="1">
      <alignment/>
    </xf>
    <xf numFmtId="0" fontId="2" fillId="0" borderId="0" xfId="0" applyFont="1" applyAlignment="1">
      <alignment/>
    </xf>
    <xf numFmtId="0" fontId="2" fillId="0" borderId="0" xfId="0" applyFont="1" applyAlignment="1">
      <alignment horizontal="left"/>
    </xf>
    <xf numFmtId="0" fontId="3"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center"/>
    </xf>
    <xf numFmtId="0" fontId="2" fillId="0" borderId="0" xfId="0" applyFont="1" applyAlignment="1">
      <alignment horizontal="center"/>
    </xf>
    <xf numFmtId="0" fontId="2" fillId="0" borderId="10" xfId="0" applyFont="1" applyBorder="1" applyAlignment="1">
      <alignment horizontal="left"/>
    </xf>
    <xf numFmtId="0" fontId="2" fillId="0" borderId="10" xfId="0"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left"/>
    </xf>
    <xf numFmtId="0" fontId="2" fillId="0" borderId="0" xfId="0" applyFont="1" applyBorder="1" applyAlignment="1">
      <alignment horizontal="center"/>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172" fontId="2" fillId="0" borderId="10" xfId="0" applyNumberFormat="1" applyFont="1" applyBorder="1" applyAlignment="1">
      <alignment horizontal="center" vertical="center"/>
    </xf>
    <xf numFmtId="0" fontId="2" fillId="0" borderId="10" xfId="0" applyFont="1" applyBorder="1" applyAlignment="1">
      <alignment vertical="center" wrapText="1"/>
    </xf>
    <xf numFmtId="172" fontId="2" fillId="35" borderId="10" xfId="0" applyNumberFormat="1" applyFont="1" applyFill="1" applyBorder="1" applyAlignment="1">
      <alignment horizontal="center" vertical="center"/>
    </xf>
    <xf numFmtId="0" fontId="2" fillId="35" borderId="12" xfId="0" applyFont="1" applyFill="1" applyBorder="1" applyAlignment="1">
      <alignment vertical="center" wrapText="1"/>
    </xf>
    <xf numFmtId="0" fontId="2" fillId="33" borderId="10" xfId="0" applyFont="1" applyFill="1" applyBorder="1" applyAlignment="1">
      <alignment horizontal="center"/>
    </xf>
    <xf numFmtId="0" fontId="2" fillId="34" borderId="10" xfId="0" applyFont="1" applyFill="1" applyBorder="1" applyAlignment="1">
      <alignment horizontal="center"/>
    </xf>
    <xf numFmtId="172" fontId="2" fillId="34" borderId="10" xfId="0" applyNumberFormat="1" applyFont="1" applyFill="1" applyBorder="1" applyAlignment="1">
      <alignment horizontal="center" vertical="center"/>
    </xf>
    <xf numFmtId="0" fontId="2" fillId="34" borderId="10" xfId="0" applyFont="1" applyFill="1" applyBorder="1" applyAlignment="1">
      <alignment/>
    </xf>
    <xf numFmtId="0" fontId="2" fillId="35" borderId="10" xfId="0" applyFont="1" applyFill="1" applyBorder="1" applyAlignment="1">
      <alignment vertical="center" wrapText="1"/>
    </xf>
    <xf numFmtId="172" fontId="2" fillId="33" borderId="10" xfId="0" applyNumberFormat="1" applyFont="1" applyFill="1" applyBorder="1" applyAlignment="1">
      <alignment horizontal="center" vertical="center"/>
    </xf>
    <xf numFmtId="0" fontId="2" fillId="33" borderId="13" xfId="0" applyFont="1" applyFill="1" applyBorder="1" applyAlignment="1">
      <alignment/>
    </xf>
    <xf numFmtId="0" fontId="2" fillId="33" borderId="14" xfId="0" applyFont="1" applyFill="1" applyBorder="1" applyAlignment="1">
      <alignment/>
    </xf>
    <xf numFmtId="0" fontId="2" fillId="33" borderId="10" xfId="0" applyFont="1" applyFill="1" applyBorder="1" applyAlignment="1">
      <alignment/>
    </xf>
    <xf numFmtId="172" fontId="3" fillId="36" borderId="10" xfId="0" applyNumberFormat="1" applyFont="1" applyFill="1" applyBorder="1" applyAlignment="1">
      <alignment horizontal="center" vertical="center"/>
    </xf>
    <xf numFmtId="0" fontId="3" fillId="36" borderId="10" xfId="0" applyFont="1" applyFill="1" applyBorder="1" applyAlignment="1">
      <alignment/>
    </xf>
    <xf numFmtId="172" fontId="3" fillId="0" borderId="10" xfId="0" applyNumberFormat="1" applyFont="1" applyBorder="1" applyAlignment="1">
      <alignment horizontal="center" vertical="center"/>
    </xf>
    <xf numFmtId="0" fontId="2" fillId="0" borderId="0" xfId="0" applyFont="1" applyAlignment="1">
      <alignment/>
    </xf>
    <xf numFmtId="0" fontId="2" fillId="0" borderId="0" xfId="0" applyFont="1" applyFill="1" applyBorder="1" applyAlignment="1">
      <alignment horizontal="left" wrapText="1"/>
    </xf>
    <xf numFmtId="0" fontId="6" fillId="0" borderId="10" xfId="0" applyFont="1" applyBorder="1" applyAlignment="1">
      <alignment horizontal="center" vertical="center" wrapText="1"/>
    </xf>
    <xf numFmtId="0" fontId="7" fillId="0" borderId="10" xfId="0" applyFont="1" applyBorder="1" applyAlignment="1">
      <alignment vertical="center" wrapText="1"/>
    </xf>
    <xf numFmtId="172" fontId="2" fillId="37" borderId="10" xfId="0" applyNumberFormat="1" applyFont="1" applyFill="1" applyBorder="1" applyAlignment="1">
      <alignment horizontal="center" vertical="center"/>
    </xf>
    <xf numFmtId="0" fontId="2" fillId="37" borderId="10" xfId="0" applyFont="1" applyFill="1" applyBorder="1" applyAlignment="1">
      <alignment horizontal="center" vertical="center"/>
    </xf>
    <xf numFmtId="0" fontId="2" fillId="0" borderId="15"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horizontal="center" vertical="center" wrapText="1"/>
    </xf>
    <xf numFmtId="0" fontId="2" fillId="35" borderId="16" xfId="0" applyFont="1" applyFill="1" applyBorder="1" applyAlignment="1">
      <alignment horizontal="right"/>
    </xf>
    <xf numFmtId="0" fontId="2" fillId="35" borderId="14" xfId="0" applyFont="1" applyFill="1" applyBorder="1" applyAlignment="1">
      <alignment horizontal="right"/>
    </xf>
    <xf numFmtId="0" fontId="2" fillId="35" borderId="10" xfId="0" applyFont="1" applyFill="1" applyBorder="1" applyAlignment="1">
      <alignment horizontal="center"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34" borderId="21" xfId="0" applyFont="1" applyFill="1" applyBorder="1" applyAlignment="1">
      <alignment horizontal="center" vertical="center" wrapText="1"/>
    </xf>
    <xf numFmtId="0" fontId="4" fillId="0" borderId="22"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7" fillId="0" borderId="15" xfId="0" applyFont="1" applyBorder="1" applyAlignment="1">
      <alignment horizontal="left" vertical="center" wrapText="1"/>
    </xf>
    <xf numFmtId="0" fontId="7" fillId="0" borderId="12" xfId="0" applyFont="1" applyBorder="1" applyAlignment="1">
      <alignment horizontal="left" vertical="center" wrapText="1"/>
    </xf>
    <xf numFmtId="0" fontId="2" fillId="34" borderId="16" xfId="0" applyFont="1" applyFill="1" applyBorder="1" applyAlignment="1">
      <alignment horizontal="left"/>
    </xf>
    <xf numFmtId="0" fontId="2" fillId="34" borderId="13" xfId="0" applyFont="1" applyFill="1" applyBorder="1" applyAlignment="1">
      <alignment horizontal="left"/>
    </xf>
    <xf numFmtId="0" fontId="2" fillId="34" borderId="14" xfId="0" applyFont="1" applyFill="1" applyBorder="1" applyAlignment="1">
      <alignment horizontal="left"/>
    </xf>
    <xf numFmtId="0" fontId="2" fillId="0" borderId="16"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33" borderId="21" xfId="0"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textRotation="90" wrapText="1"/>
    </xf>
    <xf numFmtId="0" fontId="2" fillId="0" borderId="21" xfId="0" applyFont="1" applyBorder="1" applyAlignment="1">
      <alignment vertical="center" wrapText="1"/>
    </xf>
    <xf numFmtId="0" fontId="2" fillId="0" borderId="15" xfId="0" applyFont="1" applyFill="1" applyBorder="1" applyAlignment="1">
      <alignment vertical="center" wrapText="1"/>
    </xf>
    <xf numFmtId="0" fontId="2" fillId="0" borderId="21" xfId="0" applyFont="1" applyFill="1" applyBorder="1" applyAlignment="1">
      <alignment vertical="center" wrapText="1"/>
    </xf>
    <xf numFmtId="0" fontId="2" fillId="0" borderId="12" xfId="0" applyFont="1" applyFill="1" applyBorder="1" applyAlignment="1">
      <alignment vertical="center" wrapText="1"/>
    </xf>
    <xf numFmtId="0" fontId="2" fillId="0" borderId="10" xfId="0" applyFont="1" applyBorder="1" applyAlignment="1">
      <alignment horizontal="left"/>
    </xf>
    <xf numFmtId="0" fontId="4" fillId="0" borderId="10" xfId="0" applyFont="1" applyFill="1" applyBorder="1" applyAlignment="1">
      <alignment horizontal="left"/>
    </xf>
    <xf numFmtId="0" fontId="2" fillId="0" borderId="17"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3" fillId="0" borderId="0" xfId="0" applyFont="1" applyAlignment="1">
      <alignment horizontal="center" vertical="center"/>
    </xf>
    <xf numFmtId="0" fontId="2" fillId="0" borderId="10" xfId="0" applyFont="1" applyFill="1" applyBorder="1" applyAlignment="1">
      <alignment horizontal="left"/>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2" fillId="0" borderId="16" xfId="0"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4" fillId="0" borderId="15" xfId="0" applyFont="1" applyBorder="1" applyAlignment="1">
      <alignment horizontal="left"/>
    </xf>
    <xf numFmtId="0" fontId="2" fillId="0" borderId="16"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4" fillId="0" borderId="10" xfId="0" applyFont="1" applyBorder="1" applyAlignment="1">
      <alignment horizontal="left"/>
    </xf>
    <xf numFmtId="0" fontId="2" fillId="0" borderId="10" xfId="0" applyFont="1" applyFill="1" applyBorder="1" applyAlignment="1">
      <alignment horizontal="left" vertical="center" wrapText="1"/>
    </xf>
    <xf numFmtId="0" fontId="2" fillId="0" borderId="22"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xf numFmtId="0" fontId="2" fillId="0" borderId="21" xfId="0" applyFont="1" applyBorder="1" applyAlignment="1">
      <alignment horizontal="left" vertical="center" wrapText="1"/>
    </xf>
    <xf numFmtId="0" fontId="2" fillId="0" borderId="22" xfId="0" applyFont="1" applyBorder="1" applyAlignment="1">
      <alignment horizontal="center" vertical="center" wrapText="1"/>
    </xf>
    <xf numFmtId="0" fontId="2" fillId="0" borderId="11" xfId="0" applyFont="1" applyBorder="1" applyAlignment="1">
      <alignment horizontal="center" vertical="center" wrapText="1"/>
    </xf>
    <xf numFmtId="0" fontId="2" fillId="35" borderId="16"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3" borderId="16" xfId="0" applyFont="1" applyFill="1" applyBorder="1" applyAlignment="1">
      <alignment horizontal="left"/>
    </xf>
    <xf numFmtId="0" fontId="2" fillId="33" borderId="13" xfId="0" applyFont="1" applyFill="1" applyBorder="1" applyAlignment="1">
      <alignment horizontal="left"/>
    </xf>
    <xf numFmtId="0" fontId="2" fillId="33" borderId="14" xfId="0" applyFont="1" applyFill="1" applyBorder="1" applyAlignment="1">
      <alignment horizontal="left"/>
    </xf>
    <xf numFmtId="0" fontId="5" fillId="38" borderId="16"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 fillId="34" borderId="16" xfId="0" applyFont="1" applyFill="1" applyBorder="1" applyAlignment="1">
      <alignment horizontal="right"/>
    </xf>
    <xf numFmtId="0" fontId="2" fillId="34" borderId="13" xfId="0" applyFont="1" applyFill="1" applyBorder="1" applyAlignment="1">
      <alignment horizontal="right"/>
    </xf>
    <xf numFmtId="0" fontId="2" fillId="34" borderId="14" xfId="0" applyFont="1" applyFill="1" applyBorder="1" applyAlignment="1">
      <alignment horizontal="right"/>
    </xf>
    <xf numFmtId="0" fontId="2" fillId="34" borderId="16" xfId="0" applyFont="1" applyFill="1" applyBorder="1" applyAlignment="1">
      <alignment horizontal="center"/>
    </xf>
    <xf numFmtId="0" fontId="2" fillId="34" borderId="14" xfId="0" applyFont="1" applyFill="1" applyBorder="1" applyAlignment="1">
      <alignment horizontal="center"/>
    </xf>
    <xf numFmtId="172" fontId="2" fillId="0" borderId="15" xfId="0" applyNumberFormat="1" applyFont="1" applyBorder="1" applyAlignment="1">
      <alignment horizontal="center" vertical="center"/>
    </xf>
    <xf numFmtId="172" fontId="2" fillId="0" borderId="12" xfId="0" applyNumberFormat="1" applyFont="1" applyBorder="1" applyAlignment="1">
      <alignment horizontal="center" vertical="center"/>
    </xf>
    <xf numFmtId="0" fontId="2" fillId="35" borderId="16" xfId="0" applyFont="1" applyFill="1" applyBorder="1" applyAlignment="1">
      <alignment horizontal="right" vertical="center"/>
    </xf>
    <xf numFmtId="0" fontId="2" fillId="35" borderId="14" xfId="0" applyFont="1" applyFill="1" applyBorder="1" applyAlignment="1">
      <alignment horizontal="right" vertical="center"/>
    </xf>
    <xf numFmtId="0" fontId="1" fillId="38" borderId="16" xfId="0" applyFont="1" applyFill="1" applyBorder="1" applyAlignment="1">
      <alignment horizontal="left" vertical="center" wrapText="1"/>
    </xf>
    <xf numFmtId="0" fontId="1" fillId="38" borderId="13" xfId="0" applyFont="1" applyFill="1" applyBorder="1" applyAlignment="1">
      <alignment horizontal="left" vertical="center" wrapText="1"/>
    </xf>
    <xf numFmtId="0" fontId="1" fillId="38" borderId="14" xfId="0" applyFont="1" applyFill="1" applyBorder="1" applyAlignment="1">
      <alignment horizontal="left" vertical="center" wrapText="1"/>
    </xf>
    <xf numFmtId="0" fontId="2" fillId="33" borderId="16" xfId="0" applyFont="1" applyFill="1" applyBorder="1" applyAlignment="1">
      <alignment horizontal="center"/>
    </xf>
    <xf numFmtId="0" fontId="2" fillId="33" borderId="14" xfId="0" applyFont="1" applyFill="1" applyBorder="1" applyAlignment="1">
      <alignment horizontal="center"/>
    </xf>
    <xf numFmtId="0" fontId="2" fillId="0" borderId="0" xfId="0" applyFont="1" applyAlignment="1">
      <alignment horizontal="center"/>
    </xf>
    <xf numFmtId="0" fontId="2" fillId="0" borderId="10" xfId="0" applyFont="1" applyBorder="1" applyAlignment="1">
      <alignment horizontal="left" vertical="center" wrapText="1"/>
    </xf>
    <xf numFmtId="0" fontId="3" fillId="0" borderId="16" xfId="0" applyFont="1" applyBorder="1" applyAlignment="1">
      <alignment horizontal="right"/>
    </xf>
    <xf numFmtId="0" fontId="3" fillId="0" borderId="13" xfId="0" applyFont="1" applyBorder="1" applyAlignment="1">
      <alignment horizontal="right"/>
    </xf>
    <xf numFmtId="0" fontId="3" fillId="0" borderId="14" xfId="0" applyFont="1" applyBorder="1" applyAlignment="1">
      <alignment horizontal="right"/>
    </xf>
    <xf numFmtId="0" fontId="3" fillId="0" borderId="0" xfId="0" applyFont="1" applyFill="1" applyAlignment="1">
      <alignment horizontal="center" vertical="center"/>
    </xf>
    <xf numFmtId="0" fontId="3" fillId="36" borderId="16" xfId="0" applyFont="1" applyFill="1" applyBorder="1" applyAlignment="1">
      <alignment horizontal="right"/>
    </xf>
    <xf numFmtId="0" fontId="3" fillId="36" borderId="13" xfId="0" applyFont="1" applyFill="1" applyBorder="1" applyAlignment="1">
      <alignment horizontal="right"/>
    </xf>
    <xf numFmtId="0" fontId="3" fillId="36" borderId="14" xfId="0" applyFont="1" applyFill="1" applyBorder="1" applyAlignment="1">
      <alignment horizontal="right"/>
    </xf>
    <xf numFmtId="0" fontId="3" fillId="36" borderId="16" xfId="0" applyFont="1" applyFill="1" applyBorder="1" applyAlignment="1">
      <alignment horizontal="center"/>
    </xf>
    <xf numFmtId="0" fontId="3" fillId="36" borderId="14" xfId="0" applyFont="1" applyFill="1" applyBorder="1" applyAlignment="1">
      <alignment horizontal="center"/>
    </xf>
    <xf numFmtId="0" fontId="2" fillId="33" borderId="16" xfId="0" applyFont="1" applyFill="1" applyBorder="1" applyAlignment="1">
      <alignment horizontal="right"/>
    </xf>
    <xf numFmtId="0" fontId="2" fillId="33" borderId="13" xfId="0" applyFont="1" applyFill="1" applyBorder="1" applyAlignment="1">
      <alignment horizontal="right"/>
    </xf>
    <xf numFmtId="0" fontId="2" fillId="33" borderId="14" xfId="0" applyFont="1" applyFill="1" applyBorder="1" applyAlignment="1">
      <alignment horizontal="right"/>
    </xf>
    <xf numFmtId="0" fontId="2" fillId="35" borderId="19" xfId="0"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22" xfId="0" applyFont="1" applyBorder="1" applyAlignment="1">
      <alignment horizontal="left"/>
    </xf>
    <xf numFmtId="0" fontId="5" fillId="0" borderId="0" xfId="0" applyFont="1" applyBorder="1" applyAlignment="1">
      <alignment horizontal="left"/>
    </xf>
    <xf numFmtId="0" fontId="5" fillId="0" borderId="11" xfId="0" applyFont="1" applyBorder="1" applyAlignment="1">
      <alignment horizontal="left"/>
    </xf>
    <xf numFmtId="0" fontId="3" fillId="0" borderId="13" xfId="0" applyFont="1" applyBorder="1" applyAlignment="1">
      <alignment horizontal="center"/>
    </xf>
    <xf numFmtId="173" fontId="2" fillId="35" borderId="10" xfId="59" applyNumberFormat="1" applyFont="1" applyFill="1" applyBorder="1" applyAlignment="1">
      <alignment horizontal="center" vertical="center" wrapText="1"/>
    </xf>
    <xf numFmtId="174" fontId="2" fillId="0" borderId="17" xfId="59" applyNumberFormat="1" applyFont="1" applyFill="1" applyBorder="1" applyAlignment="1">
      <alignment horizontal="center" vertical="center" wrapText="1"/>
    </xf>
    <xf numFmtId="174" fontId="2" fillId="0" borderId="18" xfId="59" applyNumberFormat="1" applyFont="1" applyFill="1" applyBorder="1" applyAlignment="1">
      <alignment horizontal="center" vertical="center" wrapText="1"/>
    </xf>
    <xf numFmtId="174" fontId="2" fillId="0" borderId="19" xfId="59" applyNumberFormat="1" applyFont="1" applyFill="1" applyBorder="1" applyAlignment="1">
      <alignment horizontal="center" vertical="center" wrapText="1"/>
    </xf>
    <xf numFmtId="174" fontId="2" fillId="0" borderId="20" xfId="59" applyNumberFormat="1" applyFont="1" applyFill="1" applyBorder="1" applyAlignment="1">
      <alignment horizontal="center" vertical="center" wrapText="1"/>
    </xf>
    <xf numFmtId="0" fontId="2" fillId="0" borderId="16"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2" fillId="0" borderId="16"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172" fontId="43" fillId="0" borderId="15" xfId="0" applyNumberFormat="1" applyFont="1" applyBorder="1" applyAlignment="1">
      <alignment horizontal="center" vertical="center"/>
    </xf>
    <xf numFmtId="172" fontId="43" fillId="0" borderId="12" xfId="0" applyNumberFormat="1" applyFont="1" applyBorder="1" applyAlignment="1">
      <alignment horizontal="center" vertic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52"/>
  <sheetViews>
    <sheetView tabSelected="1" zoomScalePageLayoutView="0" workbookViewId="0" topLeftCell="A133">
      <selection activeCell="I100" sqref="I100"/>
    </sheetView>
  </sheetViews>
  <sheetFormatPr defaultColWidth="9.140625" defaultRowHeight="12.75"/>
  <cols>
    <col min="1" max="3" width="2.7109375" style="1" customWidth="1"/>
    <col min="4" max="4" width="29.7109375" style="1" customWidth="1"/>
    <col min="5" max="5" width="8.57421875" style="1" customWidth="1"/>
    <col min="6" max="6" width="7.57421875" style="1" customWidth="1"/>
    <col min="7" max="8" width="6.28125" style="1" customWidth="1"/>
    <col min="9" max="9" width="6.00390625" style="1" customWidth="1"/>
    <col min="10" max="10" width="4.28125" style="1" customWidth="1"/>
    <col min="11" max="11" width="6.140625" style="1" customWidth="1"/>
    <col min="12" max="13" width="6.00390625" style="1" customWidth="1"/>
    <col min="14" max="14" width="4.8515625" style="1" customWidth="1"/>
    <col min="15" max="17" width="6.00390625" style="1" customWidth="1"/>
    <col min="18" max="18" width="4.8515625" style="1" customWidth="1"/>
    <col min="19" max="19" width="31.8515625" style="1" customWidth="1"/>
    <col min="20" max="20" width="6.00390625" style="1" customWidth="1"/>
    <col min="21" max="21" width="3.28125" style="1" customWidth="1"/>
    <col min="22" max="16384" width="9.140625" style="1" customWidth="1"/>
  </cols>
  <sheetData>
    <row r="3" spans="19:21" ht="12.75" customHeight="1">
      <c r="S3" s="2"/>
      <c r="T3" s="2"/>
      <c r="U3" s="2"/>
    </row>
    <row r="4" spans="1:21" ht="14.25" customHeight="1">
      <c r="A4" s="3"/>
      <c r="B4" s="3"/>
      <c r="C4" s="3"/>
      <c r="D4" s="134" t="s">
        <v>66</v>
      </c>
      <c r="E4" s="134"/>
      <c r="F4" s="134"/>
      <c r="G4" s="134"/>
      <c r="H4" s="134"/>
      <c r="I4" s="134"/>
      <c r="J4" s="134"/>
      <c r="K4" s="134"/>
      <c r="L4" s="134"/>
      <c r="M4" s="134"/>
      <c r="N4" s="134"/>
      <c r="O4" s="134"/>
      <c r="P4" s="134"/>
      <c r="Q4" s="134"/>
      <c r="R4" s="134"/>
      <c r="S4" s="134"/>
      <c r="T4" s="134"/>
      <c r="U4" s="3"/>
    </row>
    <row r="5" spans="1:21" ht="11.25" customHeight="1">
      <c r="A5" s="4"/>
      <c r="B5" s="4"/>
      <c r="C5" s="4"/>
      <c r="D5" s="4"/>
      <c r="E5" s="4"/>
      <c r="F5" s="4"/>
      <c r="G5" s="4"/>
      <c r="H5" s="4"/>
      <c r="I5" s="4"/>
      <c r="J5" s="4"/>
      <c r="K5" s="4"/>
      <c r="L5" s="4"/>
      <c r="M5" s="4"/>
      <c r="N5" s="4"/>
      <c r="O5" s="4"/>
      <c r="P5" s="4"/>
      <c r="Q5" s="4"/>
      <c r="R5" s="4"/>
      <c r="S5" s="4"/>
      <c r="T5" s="4"/>
      <c r="U5" s="4"/>
    </row>
    <row r="6" spans="1:21" ht="15" customHeight="1">
      <c r="A6" s="88" t="s">
        <v>30</v>
      </c>
      <c r="B6" s="88"/>
      <c r="C6" s="88"/>
      <c r="D6" s="88"/>
      <c r="E6" s="89" t="s">
        <v>141</v>
      </c>
      <c r="F6" s="90"/>
      <c r="G6" s="90"/>
      <c r="H6" s="90"/>
      <c r="I6" s="90"/>
      <c r="J6" s="90"/>
      <c r="K6" s="90"/>
      <c r="L6" s="90"/>
      <c r="M6" s="90"/>
      <c r="N6" s="90"/>
      <c r="O6" s="90"/>
      <c r="P6" s="90"/>
      <c r="Q6" s="90"/>
      <c r="R6" s="90"/>
      <c r="S6" s="90"/>
      <c r="T6" s="90"/>
      <c r="U6" s="91"/>
    </row>
    <row r="7" spans="1:21" ht="15.75" customHeight="1">
      <c r="A7" s="88" t="s">
        <v>0</v>
      </c>
      <c r="B7" s="88"/>
      <c r="C7" s="88"/>
      <c r="D7" s="88"/>
      <c r="E7" s="92" t="s">
        <v>41</v>
      </c>
      <c r="F7" s="93"/>
      <c r="G7" s="93"/>
      <c r="H7" s="93"/>
      <c r="I7" s="93"/>
      <c r="J7" s="93"/>
      <c r="K7" s="93"/>
      <c r="L7" s="93"/>
      <c r="M7" s="93"/>
      <c r="N7" s="93"/>
      <c r="O7" s="93"/>
      <c r="P7" s="93"/>
      <c r="Q7" s="93"/>
      <c r="R7" s="93"/>
      <c r="S7" s="93"/>
      <c r="T7" s="93"/>
      <c r="U7" s="94"/>
    </row>
    <row r="8" spans="1:21" ht="15">
      <c r="A8" s="5"/>
      <c r="B8" s="5"/>
      <c r="C8" s="5"/>
      <c r="D8" s="6"/>
      <c r="E8" s="6"/>
      <c r="F8" s="6"/>
      <c r="G8" s="6"/>
      <c r="H8" s="6"/>
      <c r="I8" s="6"/>
      <c r="J8" s="6"/>
      <c r="K8" s="6"/>
      <c r="L8" s="6"/>
      <c r="M8" s="6"/>
      <c r="N8" s="6"/>
      <c r="O8" s="6"/>
      <c r="P8" s="6"/>
      <c r="Q8" s="6"/>
      <c r="R8" s="6"/>
      <c r="S8" s="6"/>
      <c r="T8" s="6"/>
      <c r="U8" s="6"/>
    </row>
    <row r="9" spans="1:21" ht="21" customHeight="1">
      <c r="A9" s="96" t="s">
        <v>1</v>
      </c>
      <c r="B9" s="97"/>
      <c r="C9" s="97"/>
      <c r="D9" s="98"/>
      <c r="E9" s="89" t="s">
        <v>42</v>
      </c>
      <c r="F9" s="90"/>
      <c r="G9" s="90"/>
      <c r="H9" s="90"/>
      <c r="I9" s="90"/>
      <c r="J9" s="90"/>
      <c r="K9" s="90"/>
      <c r="L9" s="90"/>
      <c r="M9" s="90"/>
      <c r="N9" s="90"/>
      <c r="O9" s="90"/>
      <c r="P9" s="90"/>
      <c r="Q9" s="90"/>
      <c r="R9" s="90"/>
      <c r="S9" s="90"/>
      <c r="T9" s="90"/>
      <c r="U9" s="91"/>
    </row>
    <row r="10" spans="1:21" ht="12" customHeight="1">
      <c r="A10" s="2"/>
      <c r="B10" s="2"/>
      <c r="C10" s="2"/>
      <c r="D10" s="7"/>
      <c r="E10" s="7"/>
      <c r="F10" s="7"/>
      <c r="G10" s="7"/>
      <c r="H10" s="7"/>
      <c r="I10" s="7"/>
      <c r="J10" s="7"/>
      <c r="K10" s="7"/>
      <c r="L10" s="7"/>
      <c r="M10" s="7"/>
      <c r="N10" s="7"/>
      <c r="O10" s="7"/>
      <c r="P10" s="7"/>
      <c r="Q10" s="7"/>
      <c r="R10" s="7"/>
      <c r="S10" s="7"/>
      <c r="T10" s="7"/>
      <c r="U10" s="7"/>
    </row>
    <row r="11" spans="1:21" ht="15" customHeight="1">
      <c r="A11" s="99" t="s">
        <v>2</v>
      </c>
      <c r="B11" s="99"/>
      <c r="C11" s="99"/>
      <c r="D11" s="99"/>
      <c r="E11" s="99"/>
      <c r="F11" s="99"/>
      <c r="G11" s="99"/>
      <c r="H11" s="99"/>
      <c r="I11" s="99"/>
      <c r="J11" s="99"/>
      <c r="K11" s="99"/>
      <c r="L11" s="99"/>
      <c r="M11" s="99"/>
      <c r="N11" s="99"/>
      <c r="O11" s="99"/>
      <c r="P11" s="99"/>
      <c r="Q11" s="99"/>
      <c r="R11" s="99"/>
      <c r="S11" s="99"/>
      <c r="T11" s="99"/>
      <c r="U11" s="99"/>
    </row>
    <row r="12" spans="1:21" ht="45" customHeight="1">
      <c r="A12" s="100" t="s">
        <v>91</v>
      </c>
      <c r="B12" s="100"/>
      <c r="C12" s="100"/>
      <c r="D12" s="100"/>
      <c r="E12" s="100"/>
      <c r="F12" s="100"/>
      <c r="G12" s="100"/>
      <c r="H12" s="100"/>
      <c r="I12" s="100"/>
      <c r="J12" s="100"/>
      <c r="K12" s="100"/>
      <c r="L12" s="100"/>
      <c r="M12" s="100"/>
      <c r="N12" s="100"/>
      <c r="O12" s="100"/>
      <c r="P12" s="100"/>
      <c r="Q12" s="100"/>
      <c r="R12" s="100"/>
      <c r="S12" s="100"/>
      <c r="T12" s="100"/>
      <c r="U12" s="100"/>
    </row>
    <row r="13" spans="1:21" ht="15.75" customHeight="1">
      <c r="A13" s="99" t="s">
        <v>3</v>
      </c>
      <c r="B13" s="99"/>
      <c r="C13" s="99"/>
      <c r="D13" s="99"/>
      <c r="E13" s="99"/>
      <c r="F13" s="99"/>
      <c r="G13" s="99"/>
      <c r="H13" s="99"/>
      <c r="I13" s="99"/>
      <c r="J13" s="99"/>
      <c r="K13" s="99"/>
      <c r="L13" s="99"/>
      <c r="M13" s="99"/>
      <c r="N13" s="99"/>
      <c r="O13" s="99"/>
      <c r="P13" s="99"/>
      <c r="Q13" s="99"/>
      <c r="R13" s="99"/>
      <c r="S13" s="99"/>
      <c r="T13" s="99"/>
      <c r="U13" s="99"/>
    </row>
    <row r="14" spans="1:21" ht="15" customHeight="1">
      <c r="A14" s="76" t="s">
        <v>69</v>
      </c>
      <c r="B14" s="76"/>
      <c r="C14" s="76"/>
      <c r="D14" s="76"/>
      <c r="E14" s="76"/>
      <c r="F14" s="76"/>
      <c r="G14" s="76"/>
      <c r="H14" s="76"/>
      <c r="I14" s="76"/>
      <c r="J14" s="76"/>
      <c r="K14" s="76"/>
      <c r="L14" s="76"/>
      <c r="M14" s="76"/>
      <c r="N14" s="76"/>
      <c r="O14" s="76"/>
      <c r="P14" s="76"/>
      <c r="Q14" s="76"/>
      <c r="R14" s="76"/>
      <c r="S14" s="76"/>
      <c r="T14" s="8" t="s">
        <v>4</v>
      </c>
      <c r="U14" s="9">
        <v>1</v>
      </c>
    </row>
    <row r="15" spans="1:21" ht="15.75" customHeight="1">
      <c r="A15" s="76" t="s">
        <v>92</v>
      </c>
      <c r="B15" s="76"/>
      <c r="C15" s="76"/>
      <c r="D15" s="76"/>
      <c r="E15" s="76"/>
      <c r="F15" s="76"/>
      <c r="G15" s="76"/>
      <c r="H15" s="76"/>
      <c r="I15" s="76"/>
      <c r="J15" s="76"/>
      <c r="K15" s="76"/>
      <c r="L15" s="76"/>
      <c r="M15" s="76"/>
      <c r="N15" s="76"/>
      <c r="O15" s="76"/>
      <c r="P15" s="76"/>
      <c r="Q15" s="76"/>
      <c r="R15" s="76"/>
      <c r="S15" s="76"/>
      <c r="T15" s="8" t="s">
        <v>4</v>
      </c>
      <c r="U15" s="9">
        <v>2</v>
      </c>
    </row>
    <row r="16" spans="1:21" ht="15" customHeight="1">
      <c r="A16" s="76" t="s">
        <v>93</v>
      </c>
      <c r="B16" s="76"/>
      <c r="C16" s="76"/>
      <c r="D16" s="76"/>
      <c r="E16" s="76"/>
      <c r="F16" s="76"/>
      <c r="G16" s="76"/>
      <c r="H16" s="76"/>
      <c r="I16" s="76"/>
      <c r="J16" s="76"/>
      <c r="K16" s="76"/>
      <c r="L16" s="76"/>
      <c r="M16" s="76"/>
      <c r="N16" s="76"/>
      <c r="O16" s="76"/>
      <c r="P16" s="76"/>
      <c r="Q16" s="76"/>
      <c r="R16" s="76"/>
      <c r="S16" s="76"/>
      <c r="T16" s="8" t="s">
        <v>4</v>
      </c>
      <c r="U16" s="9">
        <v>3</v>
      </c>
    </row>
    <row r="17" spans="1:21" ht="15.75" customHeight="1">
      <c r="A17" s="95" t="s">
        <v>5</v>
      </c>
      <c r="B17" s="95"/>
      <c r="C17" s="95"/>
      <c r="D17" s="95"/>
      <c r="E17" s="95"/>
      <c r="F17" s="95"/>
      <c r="G17" s="95"/>
      <c r="H17" s="95"/>
      <c r="I17" s="95"/>
      <c r="J17" s="95"/>
      <c r="K17" s="95"/>
      <c r="L17" s="95"/>
      <c r="M17" s="95"/>
      <c r="N17" s="95"/>
      <c r="O17" s="95"/>
      <c r="P17" s="95"/>
      <c r="Q17" s="95"/>
      <c r="R17" s="95"/>
      <c r="S17" s="95"/>
      <c r="T17" s="95"/>
      <c r="U17" s="95"/>
    </row>
    <row r="18" spans="1:21" ht="42" customHeight="1">
      <c r="A18" s="101" t="s">
        <v>43</v>
      </c>
      <c r="B18" s="102"/>
      <c r="C18" s="102"/>
      <c r="D18" s="102"/>
      <c r="E18" s="102"/>
      <c r="F18" s="102"/>
      <c r="G18" s="102"/>
      <c r="H18" s="102"/>
      <c r="I18" s="102"/>
      <c r="J18" s="102"/>
      <c r="K18" s="102"/>
      <c r="L18" s="102"/>
      <c r="M18" s="102"/>
      <c r="N18" s="102"/>
      <c r="O18" s="102"/>
      <c r="P18" s="102"/>
      <c r="Q18" s="102"/>
      <c r="R18" s="102"/>
      <c r="S18" s="102"/>
      <c r="T18" s="102"/>
      <c r="U18" s="103"/>
    </row>
    <row r="19" spans="1:21" ht="15.75" customHeight="1">
      <c r="A19" s="58" t="s">
        <v>94</v>
      </c>
      <c r="B19" s="59"/>
      <c r="C19" s="59"/>
      <c r="D19" s="59"/>
      <c r="E19" s="59"/>
      <c r="F19" s="59"/>
      <c r="G19" s="59"/>
      <c r="H19" s="59"/>
      <c r="I19" s="59"/>
      <c r="J19" s="59"/>
      <c r="K19" s="59"/>
      <c r="L19" s="59"/>
      <c r="M19" s="59"/>
      <c r="N19" s="59"/>
      <c r="O19" s="59"/>
      <c r="P19" s="59"/>
      <c r="Q19" s="59"/>
      <c r="R19" s="59"/>
      <c r="S19" s="59"/>
      <c r="T19" s="59"/>
      <c r="U19" s="60"/>
    </row>
    <row r="20" spans="1:21" ht="15.75" customHeight="1">
      <c r="A20" s="58" t="s">
        <v>72</v>
      </c>
      <c r="B20" s="59"/>
      <c r="C20" s="59"/>
      <c r="D20" s="59"/>
      <c r="E20" s="59"/>
      <c r="F20" s="59"/>
      <c r="G20" s="59"/>
      <c r="H20" s="59"/>
      <c r="I20" s="59"/>
      <c r="J20" s="59"/>
      <c r="K20" s="59"/>
      <c r="L20" s="59"/>
      <c r="M20" s="59"/>
      <c r="N20" s="59"/>
      <c r="O20" s="59"/>
      <c r="P20" s="59"/>
      <c r="Q20" s="59"/>
      <c r="R20" s="59"/>
      <c r="S20" s="59"/>
      <c r="T20" s="59"/>
      <c r="U20" s="60"/>
    </row>
    <row r="21" spans="1:21" ht="15.75" customHeight="1">
      <c r="A21" s="58" t="s">
        <v>73</v>
      </c>
      <c r="B21" s="59"/>
      <c r="C21" s="59"/>
      <c r="D21" s="59"/>
      <c r="E21" s="59"/>
      <c r="F21" s="59"/>
      <c r="G21" s="59"/>
      <c r="H21" s="59"/>
      <c r="I21" s="59"/>
      <c r="J21" s="59"/>
      <c r="K21" s="59"/>
      <c r="L21" s="59"/>
      <c r="M21" s="59"/>
      <c r="N21" s="59"/>
      <c r="O21" s="59"/>
      <c r="P21" s="59"/>
      <c r="Q21" s="59"/>
      <c r="R21" s="59"/>
      <c r="S21" s="59"/>
      <c r="T21" s="59"/>
      <c r="U21" s="60"/>
    </row>
    <row r="22" spans="1:21" ht="15.75" customHeight="1">
      <c r="A22" s="58" t="s">
        <v>95</v>
      </c>
      <c r="B22" s="59"/>
      <c r="C22" s="59"/>
      <c r="D22" s="59"/>
      <c r="E22" s="59"/>
      <c r="F22" s="59"/>
      <c r="G22" s="59"/>
      <c r="H22" s="59"/>
      <c r="I22" s="59"/>
      <c r="J22" s="59"/>
      <c r="K22" s="59"/>
      <c r="L22" s="59"/>
      <c r="M22" s="59"/>
      <c r="N22" s="59"/>
      <c r="O22" s="59"/>
      <c r="P22" s="59"/>
      <c r="Q22" s="59"/>
      <c r="R22" s="59"/>
      <c r="S22" s="59"/>
      <c r="T22" s="59"/>
      <c r="U22" s="60"/>
    </row>
    <row r="23" spans="1:21" ht="15.75" customHeight="1">
      <c r="A23" s="58" t="s">
        <v>96</v>
      </c>
      <c r="B23" s="59"/>
      <c r="C23" s="59"/>
      <c r="D23" s="59"/>
      <c r="E23" s="59"/>
      <c r="F23" s="59"/>
      <c r="G23" s="59"/>
      <c r="H23" s="59"/>
      <c r="I23" s="59"/>
      <c r="J23" s="59"/>
      <c r="K23" s="59"/>
      <c r="L23" s="59"/>
      <c r="M23" s="59"/>
      <c r="N23" s="59"/>
      <c r="O23" s="59"/>
      <c r="P23" s="59"/>
      <c r="Q23" s="59"/>
      <c r="R23" s="59"/>
      <c r="S23" s="59"/>
      <c r="T23" s="59"/>
      <c r="U23" s="60"/>
    </row>
    <row r="24" spans="1:21" ht="15.75" customHeight="1">
      <c r="A24" s="58" t="s">
        <v>97</v>
      </c>
      <c r="B24" s="59"/>
      <c r="C24" s="59"/>
      <c r="D24" s="59"/>
      <c r="E24" s="59"/>
      <c r="F24" s="59"/>
      <c r="G24" s="59"/>
      <c r="H24" s="59"/>
      <c r="I24" s="59"/>
      <c r="J24" s="59"/>
      <c r="K24" s="59"/>
      <c r="L24" s="59"/>
      <c r="M24" s="59"/>
      <c r="N24" s="59"/>
      <c r="O24" s="59"/>
      <c r="P24" s="59"/>
      <c r="Q24" s="59"/>
      <c r="R24" s="59"/>
      <c r="S24" s="59"/>
      <c r="T24" s="59"/>
      <c r="U24" s="60"/>
    </row>
    <row r="25" spans="1:21" ht="15.75" customHeight="1">
      <c r="A25" s="58" t="s">
        <v>74</v>
      </c>
      <c r="B25" s="59"/>
      <c r="C25" s="59"/>
      <c r="D25" s="59"/>
      <c r="E25" s="59"/>
      <c r="F25" s="59"/>
      <c r="G25" s="59"/>
      <c r="H25" s="59"/>
      <c r="I25" s="59"/>
      <c r="J25" s="59"/>
      <c r="K25" s="59"/>
      <c r="L25" s="59"/>
      <c r="M25" s="59"/>
      <c r="N25" s="59"/>
      <c r="O25" s="59"/>
      <c r="P25" s="59"/>
      <c r="Q25" s="59"/>
      <c r="R25" s="59"/>
      <c r="S25" s="59"/>
      <c r="T25" s="59"/>
      <c r="U25" s="60"/>
    </row>
    <row r="26" spans="1:21" ht="15.75" customHeight="1">
      <c r="A26" s="58" t="s">
        <v>98</v>
      </c>
      <c r="B26" s="59"/>
      <c r="C26" s="59"/>
      <c r="D26" s="59"/>
      <c r="E26" s="59"/>
      <c r="F26" s="59"/>
      <c r="G26" s="59"/>
      <c r="H26" s="59"/>
      <c r="I26" s="59"/>
      <c r="J26" s="59"/>
      <c r="K26" s="59"/>
      <c r="L26" s="59"/>
      <c r="M26" s="59"/>
      <c r="N26" s="59"/>
      <c r="O26" s="59"/>
      <c r="P26" s="59"/>
      <c r="Q26" s="59"/>
      <c r="R26" s="59"/>
      <c r="S26" s="59"/>
      <c r="T26" s="59"/>
      <c r="U26" s="60"/>
    </row>
    <row r="27" spans="1:21" ht="15.75" customHeight="1">
      <c r="A27" s="58" t="s">
        <v>99</v>
      </c>
      <c r="B27" s="59"/>
      <c r="C27" s="59"/>
      <c r="D27" s="59"/>
      <c r="E27" s="59"/>
      <c r="F27" s="59"/>
      <c r="G27" s="59"/>
      <c r="H27" s="59"/>
      <c r="I27" s="59"/>
      <c r="J27" s="59"/>
      <c r="K27" s="59"/>
      <c r="L27" s="59"/>
      <c r="M27" s="59"/>
      <c r="N27" s="59"/>
      <c r="O27" s="59"/>
      <c r="P27" s="59"/>
      <c r="Q27" s="59"/>
      <c r="R27" s="59"/>
      <c r="S27" s="59"/>
      <c r="T27" s="59"/>
      <c r="U27" s="60"/>
    </row>
    <row r="28" spans="1:21" ht="15.75" customHeight="1">
      <c r="A28" s="58" t="s">
        <v>75</v>
      </c>
      <c r="B28" s="59"/>
      <c r="C28" s="59"/>
      <c r="D28" s="59"/>
      <c r="E28" s="59"/>
      <c r="F28" s="59"/>
      <c r="G28" s="59"/>
      <c r="H28" s="59"/>
      <c r="I28" s="59"/>
      <c r="J28" s="59"/>
      <c r="K28" s="59"/>
      <c r="L28" s="59"/>
      <c r="M28" s="59"/>
      <c r="N28" s="59"/>
      <c r="O28" s="59"/>
      <c r="P28" s="59"/>
      <c r="Q28" s="59"/>
      <c r="R28" s="59"/>
      <c r="S28" s="59"/>
      <c r="T28" s="59"/>
      <c r="U28" s="60"/>
    </row>
    <row r="29" spans="1:21" ht="15.75" customHeight="1">
      <c r="A29" s="58" t="s">
        <v>76</v>
      </c>
      <c r="B29" s="59"/>
      <c r="C29" s="59"/>
      <c r="D29" s="59"/>
      <c r="E29" s="59"/>
      <c r="F29" s="59"/>
      <c r="G29" s="59"/>
      <c r="H29" s="59"/>
      <c r="I29" s="59"/>
      <c r="J29" s="59"/>
      <c r="K29" s="59"/>
      <c r="L29" s="59"/>
      <c r="M29" s="59"/>
      <c r="N29" s="59"/>
      <c r="O29" s="59"/>
      <c r="P29" s="59"/>
      <c r="Q29" s="59"/>
      <c r="R29" s="59"/>
      <c r="S29" s="59"/>
      <c r="T29" s="59"/>
      <c r="U29" s="60"/>
    </row>
    <row r="30" spans="1:21" ht="15.75" customHeight="1">
      <c r="A30" s="58" t="s">
        <v>100</v>
      </c>
      <c r="B30" s="59"/>
      <c r="C30" s="59"/>
      <c r="D30" s="59"/>
      <c r="E30" s="59"/>
      <c r="F30" s="59"/>
      <c r="G30" s="59"/>
      <c r="H30" s="59"/>
      <c r="I30" s="59"/>
      <c r="J30" s="59"/>
      <c r="K30" s="59"/>
      <c r="L30" s="59"/>
      <c r="M30" s="59"/>
      <c r="N30" s="59"/>
      <c r="O30" s="59"/>
      <c r="P30" s="59"/>
      <c r="Q30" s="59"/>
      <c r="R30" s="59"/>
      <c r="S30" s="59"/>
      <c r="T30" s="59"/>
      <c r="U30" s="60"/>
    </row>
    <row r="31" spans="1:21" ht="15.75" customHeight="1">
      <c r="A31" s="58" t="s">
        <v>77</v>
      </c>
      <c r="B31" s="59"/>
      <c r="C31" s="59"/>
      <c r="D31" s="59"/>
      <c r="E31" s="59"/>
      <c r="F31" s="59"/>
      <c r="G31" s="59"/>
      <c r="H31" s="59"/>
      <c r="I31" s="59"/>
      <c r="J31" s="59"/>
      <c r="K31" s="59"/>
      <c r="L31" s="59"/>
      <c r="M31" s="59"/>
      <c r="N31" s="59"/>
      <c r="O31" s="59"/>
      <c r="P31" s="59"/>
      <c r="Q31" s="59"/>
      <c r="R31" s="59"/>
      <c r="S31" s="59"/>
      <c r="T31" s="59"/>
      <c r="U31" s="60"/>
    </row>
    <row r="32" spans="1:21" ht="15.75" customHeight="1">
      <c r="A32" s="58" t="s">
        <v>44</v>
      </c>
      <c r="B32" s="59"/>
      <c r="C32" s="59"/>
      <c r="D32" s="59"/>
      <c r="E32" s="59"/>
      <c r="F32" s="59"/>
      <c r="G32" s="59"/>
      <c r="H32" s="59"/>
      <c r="I32" s="59"/>
      <c r="J32" s="59"/>
      <c r="K32" s="59"/>
      <c r="L32" s="59"/>
      <c r="M32" s="59"/>
      <c r="N32" s="59"/>
      <c r="O32" s="59"/>
      <c r="P32" s="59"/>
      <c r="Q32" s="59"/>
      <c r="R32" s="59"/>
      <c r="S32" s="59"/>
      <c r="T32" s="59"/>
      <c r="U32" s="60"/>
    </row>
    <row r="33" spans="1:21" ht="15.75" customHeight="1">
      <c r="A33" s="58" t="s">
        <v>78</v>
      </c>
      <c r="B33" s="59"/>
      <c r="C33" s="59"/>
      <c r="D33" s="59"/>
      <c r="E33" s="59"/>
      <c r="F33" s="59"/>
      <c r="G33" s="59"/>
      <c r="H33" s="59"/>
      <c r="I33" s="59"/>
      <c r="J33" s="59"/>
      <c r="K33" s="59"/>
      <c r="L33" s="59"/>
      <c r="M33" s="59"/>
      <c r="N33" s="59"/>
      <c r="O33" s="59"/>
      <c r="P33" s="59"/>
      <c r="Q33" s="59"/>
      <c r="R33" s="59"/>
      <c r="S33" s="59"/>
      <c r="T33" s="59"/>
      <c r="U33" s="60"/>
    </row>
    <row r="34" spans="1:21" ht="15.75" customHeight="1">
      <c r="A34" s="58" t="s">
        <v>132</v>
      </c>
      <c r="B34" s="59"/>
      <c r="C34" s="59"/>
      <c r="D34" s="59"/>
      <c r="E34" s="59"/>
      <c r="F34" s="59"/>
      <c r="G34" s="59"/>
      <c r="H34" s="59"/>
      <c r="I34" s="59"/>
      <c r="J34" s="59"/>
      <c r="K34" s="59"/>
      <c r="L34" s="59"/>
      <c r="M34" s="59"/>
      <c r="N34" s="59"/>
      <c r="O34" s="59"/>
      <c r="P34" s="59"/>
      <c r="Q34" s="59"/>
      <c r="R34" s="59"/>
      <c r="S34" s="59"/>
      <c r="T34" s="59"/>
      <c r="U34" s="60"/>
    </row>
    <row r="35" spans="1:21" ht="15.75" customHeight="1">
      <c r="A35" s="58" t="s">
        <v>79</v>
      </c>
      <c r="B35" s="59"/>
      <c r="C35" s="59"/>
      <c r="D35" s="59"/>
      <c r="E35" s="59"/>
      <c r="F35" s="59"/>
      <c r="G35" s="59"/>
      <c r="H35" s="59"/>
      <c r="I35" s="59"/>
      <c r="J35" s="59"/>
      <c r="K35" s="59"/>
      <c r="L35" s="59"/>
      <c r="M35" s="59"/>
      <c r="N35" s="59"/>
      <c r="O35" s="59"/>
      <c r="P35" s="59"/>
      <c r="Q35" s="59"/>
      <c r="R35" s="59"/>
      <c r="S35" s="59"/>
      <c r="T35" s="59"/>
      <c r="U35" s="60"/>
    </row>
    <row r="36" spans="1:21" ht="15.75" customHeight="1">
      <c r="A36" s="58" t="s">
        <v>80</v>
      </c>
      <c r="B36" s="59"/>
      <c r="C36" s="59"/>
      <c r="D36" s="59"/>
      <c r="E36" s="59"/>
      <c r="F36" s="59"/>
      <c r="G36" s="59"/>
      <c r="H36" s="59"/>
      <c r="I36" s="59"/>
      <c r="J36" s="59"/>
      <c r="K36" s="59"/>
      <c r="L36" s="59"/>
      <c r="M36" s="59"/>
      <c r="N36" s="59"/>
      <c r="O36" s="59"/>
      <c r="P36" s="59"/>
      <c r="Q36" s="59"/>
      <c r="R36" s="59"/>
      <c r="S36" s="59"/>
      <c r="T36" s="59"/>
      <c r="U36" s="60"/>
    </row>
    <row r="37" spans="1:21" ht="15.75" customHeight="1">
      <c r="A37" s="58" t="s">
        <v>81</v>
      </c>
      <c r="B37" s="59"/>
      <c r="C37" s="59"/>
      <c r="D37" s="59"/>
      <c r="E37" s="59"/>
      <c r="F37" s="59"/>
      <c r="G37" s="59"/>
      <c r="H37" s="59"/>
      <c r="I37" s="59"/>
      <c r="J37" s="59"/>
      <c r="K37" s="59"/>
      <c r="L37" s="59"/>
      <c r="M37" s="59"/>
      <c r="N37" s="59"/>
      <c r="O37" s="59"/>
      <c r="P37" s="59"/>
      <c r="Q37" s="59"/>
      <c r="R37" s="59"/>
      <c r="S37" s="59"/>
      <c r="T37" s="59"/>
      <c r="U37" s="60"/>
    </row>
    <row r="38" spans="1:21" ht="15.75" customHeight="1">
      <c r="A38" s="58" t="s">
        <v>101</v>
      </c>
      <c r="B38" s="59"/>
      <c r="C38" s="59"/>
      <c r="D38" s="59"/>
      <c r="E38" s="59"/>
      <c r="F38" s="59"/>
      <c r="G38" s="59"/>
      <c r="H38" s="59"/>
      <c r="I38" s="59"/>
      <c r="J38" s="59"/>
      <c r="K38" s="59"/>
      <c r="L38" s="59"/>
      <c r="M38" s="59"/>
      <c r="N38" s="59"/>
      <c r="O38" s="59"/>
      <c r="P38" s="59"/>
      <c r="Q38" s="59"/>
      <c r="R38" s="59"/>
      <c r="S38" s="59"/>
      <c r="T38" s="10"/>
      <c r="U38" s="11"/>
    </row>
    <row r="39" spans="1:21" ht="15.75" customHeight="1">
      <c r="A39" s="58" t="s">
        <v>102</v>
      </c>
      <c r="B39" s="59"/>
      <c r="C39" s="59"/>
      <c r="D39" s="59"/>
      <c r="E39" s="59"/>
      <c r="F39" s="59"/>
      <c r="G39" s="59"/>
      <c r="H39" s="59"/>
      <c r="I39" s="59"/>
      <c r="J39" s="59"/>
      <c r="K39" s="59"/>
      <c r="L39" s="59"/>
      <c r="M39" s="59"/>
      <c r="N39" s="59"/>
      <c r="O39" s="59"/>
      <c r="P39" s="59"/>
      <c r="Q39" s="59"/>
      <c r="R39" s="59"/>
      <c r="S39" s="59"/>
      <c r="T39" s="59"/>
      <c r="U39" s="60"/>
    </row>
    <row r="40" spans="1:21" ht="15.75" customHeight="1">
      <c r="A40" s="58" t="s">
        <v>82</v>
      </c>
      <c r="B40" s="59"/>
      <c r="C40" s="59"/>
      <c r="D40" s="59"/>
      <c r="E40" s="59"/>
      <c r="F40" s="59"/>
      <c r="G40" s="59"/>
      <c r="H40" s="59"/>
      <c r="I40" s="59"/>
      <c r="J40" s="59"/>
      <c r="K40" s="59"/>
      <c r="L40" s="59"/>
      <c r="M40" s="59"/>
      <c r="N40" s="59"/>
      <c r="O40" s="59"/>
      <c r="P40" s="59"/>
      <c r="Q40" s="59"/>
      <c r="R40" s="59"/>
      <c r="S40" s="59"/>
      <c r="T40" s="59"/>
      <c r="U40" s="60"/>
    </row>
    <row r="41" spans="1:21" ht="15.75" customHeight="1">
      <c r="A41" s="58" t="s">
        <v>83</v>
      </c>
      <c r="B41" s="59"/>
      <c r="C41" s="59"/>
      <c r="D41" s="59"/>
      <c r="E41" s="59"/>
      <c r="F41" s="59"/>
      <c r="G41" s="59"/>
      <c r="H41" s="59"/>
      <c r="I41" s="59"/>
      <c r="J41" s="59"/>
      <c r="K41" s="59"/>
      <c r="L41" s="59"/>
      <c r="M41" s="59"/>
      <c r="N41" s="59"/>
      <c r="O41" s="59"/>
      <c r="P41" s="59"/>
      <c r="Q41" s="59"/>
      <c r="R41" s="59"/>
      <c r="S41" s="59"/>
      <c r="T41" s="59"/>
      <c r="U41" s="60"/>
    </row>
    <row r="42" spans="1:21" ht="15.75" customHeight="1">
      <c r="A42" s="58" t="s">
        <v>84</v>
      </c>
      <c r="B42" s="59"/>
      <c r="C42" s="59"/>
      <c r="D42" s="59"/>
      <c r="E42" s="59"/>
      <c r="F42" s="59"/>
      <c r="G42" s="59"/>
      <c r="H42" s="59"/>
      <c r="I42" s="59"/>
      <c r="J42" s="59"/>
      <c r="K42" s="59"/>
      <c r="L42" s="59"/>
      <c r="M42" s="59"/>
      <c r="N42" s="59"/>
      <c r="O42" s="59"/>
      <c r="P42" s="59"/>
      <c r="Q42" s="59"/>
      <c r="R42" s="59"/>
      <c r="S42" s="59"/>
      <c r="T42" s="59"/>
      <c r="U42" s="60"/>
    </row>
    <row r="43" spans="1:21" ht="15.75" customHeight="1">
      <c r="A43" s="58" t="s">
        <v>85</v>
      </c>
      <c r="B43" s="59"/>
      <c r="C43" s="59"/>
      <c r="D43" s="59"/>
      <c r="E43" s="59"/>
      <c r="F43" s="59"/>
      <c r="G43" s="59"/>
      <c r="H43" s="59"/>
      <c r="I43" s="59"/>
      <c r="J43" s="59"/>
      <c r="K43" s="59"/>
      <c r="L43" s="59"/>
      <c r="M43" s="59"/>
      <c r="N43" s="59"/>
      <c r="O43" s="59"/>
      <c r="P43" s="59"/>
      <c r="Q43" s="59"/>
      <c r="R43" s="59"/>
      <c r="S43" s="59"/>
      <c r="T43" s="59"/>
      <c r="U43" s="60"/>
    </row>
    <row r="44" spans="1:21" ht="15.75" customHeight="1">
      <c r="A44" s="58" t="s">
        <v>125</v>
      </c>
      <c r="B44" s="59"/>
      <c r="C44" s="59"/>
      <c r="D44" s="59"/>
      <c r="E44" s="59"/>
      <c r="F44" s="59"/>
      <c r="G44" s="59"/>
      <c r="H44" s="59"/>
      <c r="I44" s="59"/>
      <c r="J44" s="59"/>
      <c r="K44" s="59"/>
      <c r="L44" s="59"/>
      <c r="M44" s="59"/>
      <c r="N44" s="59"/>
      <c r="O44" s="59"/>
      <c r="P44" s="59"/>
      <c r="Q44" s="59"/>
      <c r="R44" s="59"/>
      <c r="S44" s="59"/>
      <c r="T44" s="59"/>
      <c r="U44" s="60"/>
    </row>
    <row r="45" spans="1:21" ht="15.75" customHeight="1">
      <c r="A45" s="58" t="s">
        <v>86</v>
      </c>
      <c r="B45" s="59"/>
      <c r="C45" s="59"/>
      <c r="D45" s="59"/>
      <c r="E45" s="59"/>
      <c r="F45" s="59"/>
      <c r="G45" s="59"/>
      <c r="H45" s="59"/>
      <c r="I45" s="59"/>
      <c r="J45" s="59"/>
      <c r="K45" s="59"/>
      <c r="L45" s="59"/>
      <c r="M45" s="59"/>
      <c r="N45" s="59"/>
      <c r="O45" s="59"/>
      <c r="P45" s="59"/>
      <c r="Q45" s="59"/>
      <c r="R45" s="59"/>
      <c r="S45" s="59"/>
      <c r="T45" s="59"/>
      <c r="U45" s="60"/>
    </row>
    <row r="46" spans="1:21" ht="15.75" customHeight="1">
      <c r="A46" s="147" t="s">
        <v>103</v>
      </c>
      <c r="B46" s="148"/>
      <c r="C46" s="148"/>
      <c r="D46" s="148"/>
      <c r="E46" s="148"/>
      <c r="F46" s="148"/>
      <c r="G46" s="148"/>
      <c r="H46" s="148"/>
      <c r="I46" s="148"/>
      <c r="J46" s="148"/>
      <c r="K46" s="148"/>
      <c r="L46" s="148"/>
      <c r="M46" s="148"/>
      <c r="N46" s="148"/>
      <c r="O46" s="148"/>
      <c r="P46" s="148"/>
      <c r="Q46" s="148"/>
      <c r="R46" s="148"/>
      <c r="S46" s="148"/>
      <c r="T46" s="148"/>
      <c r="U46" s="149"/>
    </row>
    <row r="47" spans="1:21" ht="15.75" customHeight="1">
      <c r="A47" s="58" t="s">
        <v>126</v>
      </c>
      <c r="B47" s="59"/>
      <c r="C47" s="59"/>
      <c r="D47" s="59"/>
      <c r="E47" s="59"/>
      <c r="F47" s="59"/>
      <c r="G47" s="59"/>
      <c r="H47" s="59"/>
      <c r="I47" s="59"/>
      <c r="J47" s="59"/>
      <c r="K47" s="59"/>
      <c r="L47" s="59"/>
      <c r="M47" s="59"/>
      <c r="N47" s="59"/>
      <c r="O47" s="59"/>
      <c r="P47" s="59"/>
      <c r="Q47" s="59"/>
      <c r="R47" s="59"/>
      <c r="S47" s="59"/>
      <c r="T47" s="59"/>
      <c r="U47" s="60"/>
    </row>
    <row r="48" spans="1:21" ht="15.75" customHeight="1">
      <c r="A48" s="58" t="s">
        <v>87</v>
      </c>
      <c r="B48" s="59"/>
      <c r="C48" s="59"/>
      <c r="D48" s="59"/>
      <c r="E48" s="59"/>
      <c r="F48" s="59"/>
      <c r="G48" s="59"/>
      <c r="H48" s="59"/>
      <c r="I48" s="59"/>
      <c r="J48" s="59"/>
      <c r="K48" s="59"/>
      <c r="L48" s="59"/>
      <c r="M48" s="59"/>
      <c r="N48" s="59"/>
      <c r="O48" s="59"/>
      <c r="P48" s="59"/>
      <c r="Q48" s="59"/>
      <c r="R48" s="59"/>
      <c r="S48" s="59"/>
      <c r="T48" s="59"/>
      <c r="U48" s="60"/>
    </row>
    <row r="49" spans="1:21" ht="15.75" customHeight="1">
      <c r="A49" s="58" t="s">
        <v>144</v>
      </c>
      <c r="B49" s="59"/>
      <c r="C49" s="59"/>
      <c r="D49" s="59"/>
      <c r="E49" s="59"/>
      <c r="F49" s="59"/>
      <c r="G49" s="59"/>
      <c r="H49" s="59"/>
      <c r="I49" s="59"/>
      <c r="J49" s="59"/>
      <c r="K49" s="59"/>
      <c r="L49" s="59"/>
      <c r="M49" s="59"/>
      <c r="N49" s="59"/>
      <c r="O49" s="59"/>
      <c r="P49" s="59"/>
      <c r="Q49" s="59"/>
      <c r="R49" s="59"/>
      <c r="S49" s="59"/>
      <c r="T49" s="59"/>
      <c r="U49" s="60"/>
    </row>
    <row r="50" spans="1:21" ht="15.75" customHeight="1">
      <c r="A50" s="58" t="s">
        <v>145</v>
      </c>
      <c r="B50" s="59"/>
      <c r="C50" s="59"/>
      <c r="D50" s="59"/>
      <c r="E50" s="59"/>
      <c r="F50" s="59"/>
      <c r="G50" s="59"/>
      <c r="H50" s="59"/>
      <c r="I50" s="59"/>
      <c r="J50" s="59"/>
      <c r="K50" s="59"/>
      <c r="L50" s="59"/>
      <c r="M50" s="59"/>
      <c r="N50" s="59"/>
      <c r="O50" s="59"/>
      <c r="P50" s="59"/>
      <c r="Q50" s="59"/>
      <c r="R50" s="59"/>
      <c r="S50" s="59"/>
      <c r="T50" s="59"/>
      <c r="U50" s="60"/>
    </row>
    <row r="51" spans="1:21" ht="15.75" customHeight="1">
      <c r="A51" s="58" t="s">
        <v>146</v>
      </c>
      <c r="B51" s="59"/>
      <c r="C51" s="59"/>
      <c r="D51" s="59"/>
      <c r="E51" s="59"/>
      <c r="F51" s="59"/>
      <c r="G51" s="59"/>
      <c r="H51" s="59"/>
      <c r="I51" s="59"/>
      <c r="J51" s="59"/>
      <c r="K51" s="59"/>
      <c r="L51" s="59"/>
      <c r="M51" s="59"/>
      <c r="N51" s="59"/>
      <c r="O51" s="59"/>
      <c r="P51" s="59"/>
      <c r="Q51" s="59"/>
      <c r="R51" s="59"/>
      <c r="S51" s="59"/>
      <c r="T51" s="59"/>
      <c r="U51" s="60"/>
    </row>
    <row r="52" spans="1:21" ht="15.75" customHeight="1">
      <c r="A52" s="58" t="s">
        <v>88</v>
      </c>
      <c r="B52" s="59"/>
      <c r="C52" s="59"/>
      <c r="D52" s="59"/>
      <c r="E52" s="59"/>
      <c r="F52" s="59"/>
      <c r="G52" s="59"/>
      <c r="H52" s="59"/>
      <c r="I52" s="59"/>
      <c r="J52" s="59"/>
      <c r="K52" s="59"/>
      <c r="L52" s="59"/>
      <c r="M52" s="59"/>
      <c r="N52" s="59"/>
      <c r="O52" s="59"/>
      <c r="P52" s="59"/>
      <c r="Q52" s="59"/>
      <c r="R52" s="59"/>
      <c r="S52" s="59"/>
      <c r="T52" s="59"/>
      <c r="U52" s="60"/>
    </row>
    <row r="53" spans="1:21" ht="15.75" customHeight="1">
      <c r="A53" s="58" t="s">
        <v>147</v>
      </c>
      <c r="B53" s="59"/>
      <c r="C53" s="59"/>
      <c r="D53" s="59"/>
      <c r="E53" s="59"/>
      <c r="F53" s="59"/>
      <c r="G53" s="59"/>
      <c r="H53" s="59"/>
      <c r="I53" s="59"/>
      <c r="J53" s="59"/>
      <c r="K53" s="59"/>
      <c r="L53" s="59"/>
      <c r="M53" s="59"/>
      <c r="N53" s="59"/>
      <c r="O53" s="59"/>
      <c r="P53" s="59"/>
      <c r="Q53" s="59"/>
      <c r="R53" s="59"/>
      <c r="S53" s="59"/>
      <c r="T53" s="59"/>
      <c r="U53" s="60"/>
    </row>
    <row r="54" spans="1:21" ht="15.75" customHeight="1">
      <c r="A54" s="58" t="s">
        <v>127</v>
      </c>
      <c r="B54" s="59"/>
      <c r="C54" s="59"/>
      <c r="D54" s="59"/>
      <c r="E54" s="59"/>
      <c r="F54" s="59"/>
      <c r="G54" s="59"/>
      <c r="H54" s="59"/>
      <c r="I54" s="59"/>
      <c r="J54" s="59"/>
      <c r="K54" s="59"/>
      <c r="L54" s="59"/>
      <c r="M54" s="59"/>
      <c r="N54" s="59"/>
      <c r="O54" s="59"/>
      <c r="P54" s="59"/>
      <c r="Q54" s="59"/>
      <c r="R54" s="59"/>
      <c r="S54" s="59"/>
      <c r="T54" s="59"/>
      <c r="U54" s="60"/>
    </row>
    <row r="55" spans="1:21" ht="15.75" customHeight="1">
      <c r="A55" s="58" t="s">
        <v>148</v>
      </c>
      <c r="B55" s="59"/>
      <c r="C55" s="59"/>
      <c r="D55" s="59"/>
      <c r="E55" s="59"/>
      <c r="F55" s="59"/>
      <c r="G55" s="59"/>
      <c r="H55" s="59"/>
      <c r="I55" s="59"/>
      <c r="J55" s="59"/>
      <c r="K55" s="59"/>
      <c r="L55" s="59"/>
      <c r="M55" s="59"/>
      <c r="N55" s="59"/>
      <c r="O55" s="59"/>
      <c r="P55" s="59"/>
      <c r="Q55" s="59"/>
      <c r="R55" s="59"/>
      <c r="S55" s="59"/>
      <c r="T55" s="59"/>
      <c r="U55" s="60"/>
    </row>
    <row r="56" spans="1:21" ht="15.75" customHeight="1">
      <c r="A56" s="58" t="s">
        <v>128</v>
      </c>
      <c r="B56" s="59"/>
      <c r="C56" s="59"/>
      <c r="D56" s="59"/>
      <c r="E56" s="59"/>
      <c r="F56" s="59"/>
      <c r="G56" s="59"/>
      <c r="H56" s="59"/>
      <c r="I56" s="59"/>
      <c r="J56" s="59"/>
      <c r="K56" s="59"/>
      <c r="L56" s="59"/>
      <c r="M56" s="59"/>
      <c r="N56" s="59"/>
      <c r="O56" s="59"/>
      <c r="P56" s="59"/>
      <c r="Q56" s="59"/>
      <c r="R56" s="59"/>
      <c r="S56" s="59"/>
      <c r="T56" s="59"/>
      <c r="U56" s="60"/>
    </row>
    <row r="57" spans="1:21" ht="15.75" customHeight="1">
      <c r="A57" s="58" t="s">
        <v>149</v>
      </c>
      <c r="B57" s="59"/>
      <c r="C57" s="59"/>
      <c r="D57" s="59"/>
      <c r="E57" s="59"/>
      <c r="F57" s="59"/>
      <c r="G57" s="59"/>
      <c r="H57" s="59"/>
      <c r="I57" s="59"/>
      <c r="J57" s="59"/>
      <c r="K57" s="59"/>
      <c r="L57" s="59"/>
      <c r="M57" s="59"/>
      <c r="N57" s="59"/>
      <c r="O57" s="59"/>
      <c r="P57" s="59"/>
      <c r="Q57" s="59"/>
      <c r="R57" s="59"/>
      <c r="S57" s="59"/>
      <c r="T57" s="59"/>
      <c r="U57" s="60"/>
    </row>
    <row r="58" spans="1:21" ht="15.75" customHeight="1">
      <c r="A58" s="58" t="s">
        <v>129</v>
      </c>
      <c r="B58" s="59"/>
      <c r="C58" s="59"/>
      <c r="D58" s="59"/>
      <c r="E58" s="59"/>
      <c r="F58" s="59"/>
      <c r="G58" s="59"/>
      <c r="H58" s="59"/>
      <c r="I58" s="59"/>
      <c r="J58" s="59"/>
      <c r="K58" s="59"/>
      <c r="L58" s="59"/>
      <c r="M58" s="59"/>
      <c r="N58" s="59"/>
      <c r="O58" s="59"/>
      <c r="P58" s="59"/>
      <c r="Q58" s="59"/>
      <c r="R58" s="59"/>
      <c r="S58" s="59"/>
      <c r="T58" s="59"/>
      <c r="U58" s="60"/>
    </row>
    <row r="59" spans="1:21" ht="15.75" customHeight="1">
      <c r="A59" s="58" t="s">
        <v>133</v>
      </c>
      <c r="B59" s="59"/>
      <c r="C59" s="59"/>
      <c r="D59" s="59"/>
      <c r="E59" s="59"/>
      <c r="F59" s="59"/>
      <c r="G59" s="59"/>
      <c r="H59" s="59"/>
      <c r="I59" s="59"/>
      <c r="J59" s="59"/>
      <c r="K59" s="59"/>
      <c r="L59" s="59"/>
      <c r="M59" s="59"/>
      <c r="N59" s="59"/>
      <c r="O59" s="59"/>
      <c r="P59" s="59"/>
      <c r="Q59" s="59"/>
      <c r="R59" s="59"/>
      <c r="S59" s="59"/>
      <c r="T59" s="59"/>
      <c r="U59" s="60"/>
    </row>
    <row r="60" spans="1:21" ht="15.75" customHeight="1">
      <c r="A60" s="58" t="s">
        <v>89</v>
      </c>
      <c r="B60" s="59"/>
      <c r="C60" s="59"/>
      <c r="D60" s="59"/>
      <c r="E60" s="59"/>
      <c r="F60" s="59"/>
      <c r="G60" s="59"/>
      <c r="H60" s="59"/>
      <c r="I60" s="59"/>
      <c r="J60" s="59"/>
      <c r="K60" s="59"/>
      <c r="L60" s="59"/>
      <c r="M60" s="59"/>
      <c r="N60" s="59"/>
      <c r="O60" s="59"/>
      <c r="P60" s="59"/>
      <c r="Q60" s="59"/>
      <c r="R60" s="59"/>
      <c r="S60" s="59"/>
      <c r="T60" s="59"/>
      <c r="U60" s="60"/>
    </row>
    <row r="61" spans="1:21" ht="15" customHeight="1">
      <c r="A61" s="58" t="s">
        <v>90</v>
      </c>
      <c r="B61" s="59"/>
      <c r="C61" s="59"/>
      <c r="D61" s="59"/>
      <c r="E61" s="59"/>
      <c r="F61" s="59"/>
      <c r="G61" s="59"/>
      <c r="H61" s="59"/>
      <c r="I61" s="59"/>
      <c r="J61" s="59"/>
      <c r="K61" s="59"/>
      <c r="L61" s="59"/>
      <c r="M61" s="59"/>
      <c r="N61" s="59"/>
      <c r="O61" s="59"/>
      <c r="P61" s="59"/>
      <c r="Q61" s="59"/>
      <c r="R61" s="59"/>
      <c r="S61" s="59"/>
      <c r="T61" s="59"/>
      <c r="U61" s="60"/>
    </row>
    <row r="62" spans="1:21" ht="22.5" customHeight="1">
      <c r="A62" s="77" t="s">
        <v>6</v>
      </c>
      <c r="B62" s="77"/>
      <c r="C62" s="77"/>
      <c r="D62" s="77"/>
      <c r="E62" s="77"/>
      <c r="F62" s="77"/>
      <c r="G62" s="77"/>
      <c r="H62" s="77"/>
      <c r="I62" s="77"/>
      <c r="J62" s="77"/>
      <c r="K62" s="77"/>
      <c r="L62" s="77"/>
      <c r="M62" s="77"/>
      <c r="N62" s="77"/>
      <c r="O62" s="77"/>
      <c r="P62" s="77"/>
      <c r="Q62" s="77"/>
      <c r="R62" s="77"/>
      <c r="S62" s="77"/>
      <c r="T62" s="77"/>
      <c r="U62" s="77"/>
    </row>
    <row r="63" spans="1:21" ht="20.25" customHeight="1">
      <c r="A63" s="78" t="s">
        <v>104</v>
      </c>
      <c r="B63" s="79"/>
      <c r="C63" s="79"/>
      <c r="D63" s="79"/>
      <c r="E63" s="79"/>
      <c r="F63" s="79"/>
      <c r="G63" s="79"/>
      <c r="H63" s="79"/>
      <c r="I63" s="79"/>
      <c r="J63" s="79"/>
      <c r="K63" s="79"/>
      <c r="L63" s="79"/>
      <c r="M63" s="79"/>
      <c r="N63" s="79"/>
      <c r="O63" s="79"/>
      <c r="P63" s="79"/>
      <c r="Q63" s="79"/>
      <c r="R63" s="79"/>
      <c r="S63" s="79"/>
      <c r="T63" s="79"/>
      <c r="U63" s="80"/>
    </row>
    <row r="64" spans="1:21" ht="18" customHeight="1">
      <c r="A64" s="81"/>
      <c r="B64" s="82"/>
      <c r="C64" s="82"/>
      <c r="D64" s="82"/>
      <c r="E64" s="82"/>
      <c r="F64" s="82"/>
      <c r="G64" s="82"/>
      <c r="H64" s="82"/>
      <c r="I64" s="82"/>
      <c r="J64" s="82"/>
      <c r="K64" s="82"/>
      <c r="L64" s="82"/>
      <c r="M64" s="82"/>
      <c r="N64" s="82"/>
      <c r="O64" s="82"/>
      <c r="P64" s="82"/>
      <c r="Q64" s="82"/>
      <c r="R64" s="82"/>
      <c r="S64" s="82"/>
      <c r="T64" s="82"/>
      <c r="U64" s="83"/>
    </row>
    <row r="65" spans="1:21" ht="33.75" customHeight="1">
      <c r="A65" s="84"/>
      <c r="B65" s="85"/>
      <c r="C65" s="85"/>
      <c r="D65" s="85"/>
      <c r="E65" s="85"/>
      <c r="F65" s="85"/>
      <c r="G65" s="85"/>
      <c r="H65" s="85"/>
      <c r="I65" s="85"/>
      <c r="J65" s="85"/>
      <c r="K65" s="85"/>
      <c r="L65" s="85"/>
      <c r="M65" s="85"/>
      <c r="N65" s="85"/>
      <c r="O65" s="85"/>
      <c r="P65" s="85"/>
      <c r="Q65" s="85"/>
      <c r="R65" s="85"/>
      <c r="S65" s="85"/>
      <c r="T65" s="85"/>
      <c r="U65" s="86"/>
    </row>
    <row r="66" spans="1:21" ht="17.25" customHeight="1">
      <c r="A66" s="34"/>
      <c r="B66" s="34"/>
      <c r="C66" s="34"/>
      <c r="D66" s="34"/>
      <c r="E66" s="34"/>
      <c r="F66" s="34"/>
      <c r="G66" s="34"/>
      <c r="H66" s="34"/>
      <c r="I66" s="34"/>
      <c r="J66" s="34"/>
      <c r="K66" s="34"/>
      <c r="L66" s="34"/>
      <c r="M66" s="34"/>
      <c r="N66" s="34"/>
      <c r="O66" s="34"/>
      <c r="P66" s="34"/>
      <c r="Q66" s="34"/>
      <c r="R66" s="34"/>
      <c r="S66" s="34"/>
      <c r="T66" s="34"/>
      <c r="U66" s="34"/>
    </row>
    <row r="67" spans="1:21" ht="16.5" customHeight="1">
      <c r="A67" s="34"/>
      <c r="B67" s="34"/>
      <c r="C67" s="34"/>
      <c r="D67" s="34"/>
      <c r="E67" s="34"/>
      <c r="F67" s="34"/>
      <c r="G67" s="34"/>
      <c r="H67" s="34"/>
      <c r="I67" s="34"/>
      <c r="J67" s="34"/>
      <c r="K67" s="34"/>
      <c r="L67" s="34"/>
      <c r="M67" s="34"/>
      <c r="N67" s="34"/>
      <c r="O67" s="34"/>
      <c r="P67" s="34"/>
      <c r="Q67" s="34"/>
      <c r="R67" s="34"/>
      <c r="S67" s="34"/>
      <c r="T67" s="34"/>
      <c r="U67" s="34"/>
    </row>
    <row r="68" spans="1:21" ht="17.25" customHeight="1">
      <c r="A68" s="34"/>
      <c r="B68" s="34"/>
      <c r="C68" s="34"/>
      <c r="D68" s="34"/>
      <c r="E68" s="34"/>
      <c r="F68" s="34"/>
      <c r="G68" s="34"/>
      <c r="H68" s="34"/>
      <c r="I68" s="34"/>
      <c r="J68" s="34"/>
      <c r="K68" s="34"/>
      <c r="L68" s="34"/>
      <c r="M68" s="34"/>
      <c r="N68" s="34"/>
      <c r="O68" s="34"/>
      <c r="P68" s="34"/>
      <c r="Q68" s="34"/>
      <c r="R68" s="34"/>
      <c r="S68" s="34"/>
      <c r="T68" s="34"/>
      <c r="U68" s="34"/>
    </row>
    <row r="69" spans="1:21" ht="12" customHeight="1">
      <c r="A69" s="12"/>
      <c r="B69" s="12"/>
      <c r="C69" s="12"/>
      <c r="D69" s="12"/>
      <c r="E69" s="12"/>
      <c r="F69" s="12"/>
      <c r="G69" s="12"/>
      <c r="H69" s="12"/>
      <c r="I69" s="12"/>
      <c r="J69" s="12"/>
      <c r="K69" s="12"/>
      <c r="L69" s="12"/>
      <c r="M69" s="12"/>
      <c r="N69" s="12"/>
      <c r="O69" s="12"/>
      <c r="P69" s="12"/>
      <c r="Q69" s="12"/>
      <c r="R69" s="12"/>
      <c r="S69" s="12"/>
      <c r="T69" s="12"/>
      <c r="U69" s="12"/>
    </row>
    <row r="70" spans="1:21" ht="20.25" customHeight="1">
      <c r="A70" s="87" t="s">
        <v>66</v>
      </c>
      <c r="B70" s="87"/>
      <c r="C70" s="87"/>
      <c r="D70" s="87"/>
      <c r="E70" s="87"/>
      <c r="F70" s="87"/>
      <c r="G70" s="87"/>
      <c r="H70" s="87"/>
      <c r="I70" s="87"/>
      <c r="J70" s="87"/>
      <c r="K70" s="87"/>
      <c r="L70" s="87"/>
      <c r="M70" s="87"/>
      <c r="N70" s="87"/>
      <c r="O70" s="87"/>
      <c r="P70" s="87"/>
      <c r="Q70" s="87"/>
      <c r="R70" s="87"/>
      <c r="S70" s="87"/>
      <c r="T70" s="87"/>
      <c r="U70" s="87"/>
    </row>
    <row r="71" ht="14.25" customHeight="1"/>
    <row r="72" spans="1:21" ht="20.25" customHeight="1">
      <c r="A72" s="71" t="s">
        <v>7</v>
      </c>
      <c r="B72" s="71" t="s">
        <v>8</v>
      </c>
      <c r="C72" s="71" t="s">
        <v>9</v>
      </c>
      <c r="D72" s="41" t="s">
        <v>10</v>
      </c>
      <c r="E72" s="71" t="s">
        <v>11</v>
      </c>
      <c r="F72" s="71" t="s">
        <v>12</v>
      </c>
      <c r="G72" s="41" t="s">
        <v>39</v>
      </c>
      <c r="H72" s="41"/>
      <c r="I72" s="41"/>
      <c r="J72" s="41"/>
      <c r="K72" s="41" t="s">
        <v>40</v>
      </c>
      <c r="L72" s="41"/>
      <c r="M72" s="41"/>
      <c r="N72" s="41"/>
      <c r="O72" s="41" t="s">
        <v>139</v>
      </c>
      <c r="P72" s="41"/>
      <c r="Q72" s="41"/>
      <c r="R72" s="41"/>
      <c r="S72" s="41" t="s">
        <v>13</v>
      </c>
      <c r="T72" s="41"/>
      <c r="U72" s="41"/>
    </row>
    <row r="73" spans="1:21" ht="17.25" customHeight="1">
      <c r="A73" s="71"/>
      <c r="B73" s="71"/>
      <c r="C73" s="71"/>
      <c r="D73" s="41"/>
      <c r="E73" s="71"/>
      <c r="F73" s="71"/>
      <c r="G73" s="71" t="s">
        <v>14</v>
      </c>
      <c r="H73" s="41" t="s">
        <v>15</v>
      </c>
      <c r="I73" s="41"/>
      <c r="J73" s="41"/>
      <c r="K73" s="71" t="s">
        <v>14</v>
      </c>
      <c r="L73" s="41" t="s">
        <v>15</v>
      </c>
      <c r="M73" s="41"/>
      <c r="N73" s="41"/>
      <c r="O73" s="71" t="s">
        <v>14</v>
      </c>
      <c r="P73" s="41" t="s">
        <v>15</v>
      </c>
      <c r="Q73" s="41"/>
      <c r="R73" s="41"/>
      <c r="S73" s="70" t="s">
        <v>16</v>
      </c>
      <c r="T73" s="105" t="s">
        <v>140</v>
      </c>
      <c r="U73" s="106"/>
    </row>
    <row r="74" spans="1:21" ht="15" customHeight="1">
      <c r="A74" s="71"/>
      <c r="B74" s="71"/>
      <c r="C74" s="71"/>
      <c r="D74" s="41"/>
      <c r="E74" s="71"/>
      <c r="F74" s="71"/>
      <c r="G74" s="71"/>
      <c r="H74" s="41" t="s">
        <v>17</v>
      </c>
      <c r="I74" s="41"/>
      <c r="J74" s="71" t="s">
        <v>18</v>
      </c>
      <c r="K74" s="71"/>
      <c r="L74" s="41" t="s">
        <v>17</v>
      </c>
      <c r="M74" s="41"/>
      <c r="N74" s="71" t="s">
        <v>18</v>
      </c>
      <c r="O74" s="71"/>
      <c r="P74" s="41" t="s">
        <v>17</v>
      </c>
      <c r="Q74" s="41"/>
      <c r="R74" s="71" t="s">
        <v>18</v>
      </c>
      <c r="S74" s="70"/>
      <c r="T74" s="105"/>
      <c r="U74" s="106"/>
    </row>
    <row r="75" spans="1:21" ht="78.75" customHeight="1">
      <c r="A75" s="71"/>
      <c r="B75" s="71"/>
      <c r="C75" s="71"/>
      <c r="D75" s="41"/>
      <c r="E75" s="71"/>
      <c r="F75" s="71"/>
      <c r="G75" s="71"/>
      <c r="H75" s="13" t="s">
        <v>14</v>
      </c>
      <c r="I75" s="13" t="s">
        <v>19</v>
      </c>
      <c r="J75" s="71"/>
      <c r="K75" s="71"/>
      <c r="L75" s="13" t="s">
        <v>14</v>
      </c>
      <c r="M75" s="13" t="s">
        <v>19</v>
      </c>
      <c r="N75" s="71"/>
      <c r="O75" s="71"/>
      <c r="P75" s="13" t="s">
        <v>14</v>
      </c>
      <c r="Q75" s="13" t="s">
        <v>19</v>
      </c>
      <c r="R75" s="71"/>
      <c r="S75" s="56"/>
      <c r="T75" s="49"/>
      <c r="U75" s="50"/>
    </row>
    <row r="76" spans="1:21" ht="15.75" customHeight="1">
      <c r="A76" s="112" t="s">
        <v>68</v>
      </c>
      <c r="B76" s="113"/>
      <c r="C76" s="113"/>
      <c r="D76" s="113"/>
      <c r="E76" s="113"/>
      <c r="F76" s="113"/>
      <c r="G76" s="113"/>
      <c r="H76" s="113"/>
      <c r="I76" s="113"/>
      <c r="J76" s="113"/>
      <c r="K76" s="113"/>
      <c r="L76" s="113"/>
      <c r="M76" s="113"/>
      <c r="N76" s="113"/>
      <c r="O76" s="113"/>
      <c r="P76" s="113"/>
      <c r="Q76" s="113"/>
      <c r="R76" s="113"/>
      <c r="S76" s="113"/>
      <c r="T76" s="113"/>
      <c r="U76" s="114"/>
    </row>
    <row r="77" spans="1:21" ht="15.75" customHeight="1">
      <c r="A77" s="15">
        <v>1</v>
      </c>
      <c r="B77" s="109" t="s">
        <v>45</v>
      </c>
      <c r="C77" s="110"/>
      <c r="D77" s="110"/>
      <c r="E77" s="110"/>
      <c r="F77" s="110"/>
      <c r="G77" s="110"/>
      <c r="H77" s="110"/>
      <c r="I77" s="110"/>
      <c r="J77" s="110"/>
      <c r="K77" s="110"/>
      <c r="L77" s="110"/>
      <c r="M77" s="110"/>
      <c r="N77" s="110"/>
      <c r="O77" s="110"/>
      <c r="P77" s="110"/>
      <c r="Q77" s="110"/>
      <c r="R77" s="110"/>
      <c r="S77" s="110"/>
      <c r="T77" s="110"/>
      <c r="U77" s="111"/>
    </row>
    <row r="78" spans="1:21" ht="15.75" customHeight="1">
      <c r="A78" s="15">
        <v>1</v>
      </c>
      <c r="B78" s="16">
        <v>1</v>
      </c>
      <c r="C78" s="63" t="s">
        <v>46</v>
      </c>
      <c r="D78" s="64"/>
      <c r="E78" s="64"/>
      <c r="F78" s="64"/>
      <c r="G78" s="64"/>
      <c r="H78" s="64"/>
      <c r="I78" s="64"/>
      <c r="J78" s="64"/>
      <c r="K78" s="64"/>
      <c r="L78" s="64"/>
      <c r="M78" s="64"/>
      <c r="N78" s="64"/>
      <c r="O78" s="64"/>
      <c r="P78" s="64"/>
      <c r="Q78" s="64"/>
      <c r="R78" s="64"/>
      <c r="S78" s="64"/>
      <c r="T78" s="64"/>
      <c r="U78" s="65"/>
    </row>
    <row r="79" spans="1:21" ht="15.75" customHeight="1">
      <c r="A79" s="51">
        <v>1</v>
      </c>
      <c r="B79" s="53">
        <v>1</v>
      </c>
      <c r="C79" s="55">
        <v>1</v>
      </c>
      <c r="D79" s="45" t="s">
        <v>47</v>
      </c>
      <c r="E79" s="14" t="s">
        <v>48</v>
      </c>
      <c r="F79" s="14" t="s">
        <v>24</v>
      </c>
      <c r="G79" s="17">
        <v>15.6</v>
      </c>
      <c r="H79" s="17">
        <v>15.6</v>
      </c>
      <c r="I79" s="17">
        <v>8</v>
      </c>
      <c r="J79" s="17"/>
      <c r="K79" s="17">
        <v>15.6</v>
      </c>
      <c r="L79" s="17">
        <v>15.6</v>
      </c>
      <c r="M79" s="17">
        <v>8</v>
      </c>
      <c r="N79" s="17"/>
      <c r="O79" s="17">
        <v>15.6</v>
      </c>
      <c r="P79" s="17">
        <v>15.6</v>
      </c>
      <c r="Q79" s="17">
        <v>8</v>
      </c>
      <c r="R79" s="17"/>
      <c r="S79" s="45" t="s">
        <v>135</v>
      </c>
      <c r="T79" s="47">
        <v>3982</v>
      </c>
      <c r="U79" s="48"/>
    </row>
    <row r="80" spans="1:21" ht="16.5" customHeight="1">
      <c r="A80" s="69"/>
      <c r="B80" s="57"/>
      <c r="C80" s="70"/>
      <c r="D80" s="104"/>
      <c r="E80" s="14" t="s">
        <v>48</v>
      </c>
      <c r="F80" s="35" t="s">
        <v>134</v>
      </c>
      <c r="G80" s="17"/>
      <c r="H80" s="17"/>
      <c r="I80" s="17"/>
      <c r="J80" s="17"/>
      <c r="K80" s="17"/>
      <c r="L80" s="17"/>
      <c r="M80" s="17"/>
      <c r="N80" s="17"/>
      <c r="O80" s="17"/>
      <c r="P80" s="17"/>
      <c r="Q80" s="17"/>
      <c r="R80" s="17"/>
      <c r="S80" s="46"/>
      <c r="T80" s="49"/>
      <c r="U80" s="50"/>
    </row>
    <row r="81" spans="1:21" ht="14.25" customHeight="1">
      <c r="A81" s="52"/>
      <c r="B81" s="54"/>
      <c r="C81" s="56"/>
      <c r="D81" s="46"/>
      <c r="E81" s="42" t="s">
        <v>21</v>
      </c>
      <c r="F81" s="43"/>
      <c r="G81" s="19">
        <f aca="true" t="shared" si="0" ref="G81:R81">SUM(G79:G80)</f>
        <v>15.6</v>
      </c>
      <c r="H81" s="19">
        <f t="shared" si="0"/>
        <v>15.6</v>
      </c>
      <c r="I81" s="19">
        <f t="shared" si="0"/>
        <v>8</v>
      </c>
      <c r="J81" s="19">
        <f t="shared" si="0"/>
        <v>0</v>
      </c>
      <c r="K81" s="19">
        <f t="shared" si="0"/>
        <v>15.6</v>
      </c>
      <c r="L81" s="19">
        <f t="shared" si="0"/>
        <v>15.6</v>
      </c>
      <c r="M81" s="19">
        <f t="shared" si="0"/>
        <v>8</v>
      </c>
      <c r="N81" s="19">
        <f t="shared" si="0"/>
        <v>0</v>
      </c>
      <c r="O81" s="19">
        <f t="shared" si="0"/>
        <v>15.6</v>
      </c>
      <c r="P81" s="19">
        <f t="shared" si="0"/>
        <v>15.6</v>
      </c>
      <c r="Q81" s="19">
        <f t="shared" si="0"/>
        <v>8</v>
      </c>
      <c r="R81" s="19">
        <f t="shared" si="0"/>
        <v>0</v>
      </c>
      <c r="S81" s="20"/>
      <c r="T81" s="107"/>
      <c r="U81" s="108"/>
    </row>
    <row r="82" spans="1:21" ht="18.75" customHeight="1">
      <c r="A82" s="21">
        <v>1</v>
      </c>
      <c r="B82" s="22">
        <v>1</v>
      </c>
      <c r="C82" s="115" t="s">
        <v>22</v>
      </c>
      <c r="D82" s="116"/>
      <c r="E82" s="116"/>
      <c r="F82" s="117"/>
      <c r="G82" s="23">
        <f>G81</f>
        <v>15.6</v>
      </c>
      <c r="H82" s="23">
        <f aca="true" t="shared" si="1" ref="H82:R82">H81</f>
        <v>15.6</v>
      </c>
      <c r="I82" s="23">
        <f t="shared" si="1"/>
        <v>8</v>
      </c>
      <c r="J82" s="23">
        <f t="shared" si="1"/>
        <v>0</v>
      </c>
      <c r="K82" s="23">
        <f t="shared" si="1"/>
        <v>15.6</v>
      </c>
      <c r="L82" s="23">
        <f t="shared" si="1"/>
        <v>15.6</v>
      </c>
      <c r="M82" s="23">
        <f t="shared" si="1"/>
        <v>8</v>
      </c>
      <c r="N82" s="23">
        <f t="shared" si="1"/>
        <v>0</v>
      </c>
      <c r="O82" s="23">
        <f t="shared" si="1"/>
        <v>15.6</v>
      </c>
      <c r="P82" s="23">
        <f t="shared" si="1"/>
        <v>15.6</v>
      </c>
      <c r="Q82" s="23">
        <f t="shared" si="1"/>
        <v>8</v>
      </c>
      <c r="R82" s="23">
        <f t="shared" si="1"/>
        <v>0</v>
      </c>
      <c r="S82" s="24"/>
      <c r="T82" s="118"/>
      <c r="U82" s="119"/>
    </row>
    <row r="83" spans="1:21" ht="18" customHeight="1">
      <c r="A83" s="15">
        <v>1</v>
      </c>
      <c r="B83" s="16">
        <v>2</v>
      </c>
      <c r="C83" s="63" t="s">
        <v>118</v>
      </c>
      <c r="D83" s="64"/>
      <c r="E83" s="64"/>
      <c r="F83" s="64"/>
      <c r="G83" s="64"/>
      <c r="H83" s="64"/>
      <c r="I83" s="64"/>
      <c r="J83" s="64"/>
      <c r="K83" s="64"/>
      <c r="L83" s="64"/>
      <c r="M83" s="64"/>
      <c r="N83" s="64"/>
      <c r="O83" s="64"/>
      <c r="P83" s="64"/>
      <c r="Q83" s="64"/>
      <c r="R83" s="64"/>
      <c r="S83" s="64"/>
      <c r="T83" s="64"/>
      <c r="U83" s="65"/>
    </row>
    <row r="84" spans="1:21" ht="12.75" customHeight="1">
      <c r="A84" s="51">
        <v>1</v>
      </c>
      <c r="B84" s="53">
        <v>2</v>
      </c>
      <c r="C84" s="55">
        <v>1</v>
      </c>
      <c r="D84" s="45" t="s">
        <v>151</v>
      </c>
      <c r="E84" s="55" t="s">
        <v>49</v>
      </c>
      <c r="F84" s="55" t="s">
        <v>25</v>
      </c>
      <c r="G84" s="120">
        <v>17</v>
      </c>
      <c r="H84" s="120">
        <v>17</v>
      </c>
      <c r="I84" s="120"/>
      <c r="J84" s="120"/>
      <c r="K84" s="120">
        <v>17</v>
      </c>
      <c r="L84" s="120">
        <v>17</v>
      </c>
      <c r="M84" s="120"/>
      <c r="N84" s="120"/>
      <c r="O84" s="120">
        <v>17</v>
      </c>
      <c r="P84" s="120">
        <v>17</v>
      </c>
      <c r="Q84" s="162"/>
      <c r="R84" s="120"/>
      <c r="S84" s="45" t="s">
        <v>105</v>
      </c>
      <c r="T84" s="47">
        <v>1800</v>
      </c>
      <c r="U84" s="48"/>
    </row>
    <row r="85" spans="1:21" ht="12.75" customHeight="1">
      <c r="A85" s="69"/>
      <c r="B85" s="57"/>
      <c r="C85" s="70"/>
      <c r="D85" s="104"/>
      <c r="E85" s="56"/>
      <c r="F85" s="56"/>
      <c r="G85" s="121"/>
      <c r="H85" s="121"/>
      <c r="I85" s="121"/>
      <c r="J85" s="121"/>
      <c r="K85" s="121"/>
      <c r="L85" s="121"/>
      <c r="M85" s="121"/>
      <c r="N85" s="121"/>
      <c r="O85" s="121"/>
      <c r="P85" s="121"/>
      <c r="Q85" s="163"/>
      <c r="R85" s="121"/>
      <c r="S85" s="46"/>
      <c r="T85" s="49"/>
      <c r="U85" s="50"/>
    </row>
    <row r="86" spans="1:21" ht="15" customHeight="1">
      <c r="A86" s="52"/>
      <c r="B86" s="54"/>
      <c r="C86" s="56"/>
      <c r="D86" s="46"/>
      <c r="E86" s="122" t="s">
        <v>21</v>
      </c>
      <c r="F86" s="123"/>
      <c r="G86" s="19">
        <f aca="true" t="shared" si="2" ref="G86:R86">G84+G85</f>
        <v>17</v>
      </c>
      <c r="H86" s="19">
        <f t="shared" si="2"/>
        <v>17</v>
      </c>
      <c r="I86" s="19">
        <f t="shared" si="2"/>
        <v>0</v>
      </c>
      <c r="J86" s="19">
        <f t="shared" si="2"/>
        <v>0</v>
      </c>
      <c r="K86" s="19">
        <f t="shared" si="2"/>
        <v>17</v>
      </c>
      <c r="L86" s="19">
        <f t="shared" si="2"/>
        <v>17</v>
      </c>
      <c r="M86" s="19">
        <f t="shared" si="2"/>
        <v>0</v>
      </c>
      <c r="N86" s="19">
        <f t="shared" si="2"/>
        <v>0</v>
      </c>
      <c r="O86" s="19">
        <f t="shared" si="2"/>
        <v>17</v>
      </c>
      <c r="P86" s="19">
        <f t="shared" si="2"/>
        <v>17</v>
      </c>
      <c r="Q86" s="19">
        <f t="shared" si="2"/>
        <v>0</v>
      </c>
      <c r="R86" s="19">
        <f t="shared" si="2"/>
        <v>0</v>
      </c>
      <c r="S86" s="25"/>
      <c r="T86" s="44"/>
      <c r="U86" s="44"/>
    </row>
    <row r="87" spans="1:21" ht="15.75" customHeight="1">
      <c r="A87" s="21">
        <v>1</v>
      </c>
      <c r="B87" s="22">
        <v>2</v>
      </c>
      <c r="C87" s="115" t="s">
        <v>22</v>
      </c>
      <c r="D87" s="116"/>
      <c r="E87" s="116"/>
      <c r="F87" s="117"/>
      <c r="G87" s="23">
        <f>G86</f>
        <v>17</v>
      </c>
      <c r="H87" s="23">
        <f aca="true" t="shared" si="3" ref="H87:R87">H86</f>
        <v>17</v>
      </c>
      <c r="I87" s="23">
        <f t="shared" si="3"/>
        <v>0</v>
      </c>
      <c r="J87" s="23">
        <f t="shared" si="3"/>
        <v>0</v>
      </c>
      <c r="K87" s="23">
        <f t="shared" si="3"/>
        <v>17</v>
      </c>
      <c r="L87" s="23">
        <f t="shared" si="3"/>
        <v>17</v>
      </c>
      <c r="M87" s="23">
        <f t="shared" si="3"/>
        <v>0</v>
      </c>
      <c r="N87" s="23">
        <f t="shared" si="3"/>
        <v>0</v>
      </c>
      <c r="O87" s="23">
        <f t="shared" si="3"/>
        <v>17</v>
      </c>
      <c r="P87" s="23">
        <f t="shared" si="3"/>
        <v>17</v>
      </c>
      <c r="Q87" s="23">
        <f t="shared" si="3"/>
        <v>0</v>
      </c>
      <c r="R87" s="23">
        <f t="shared" si="3"/>
        <v>0</v>
      </c>
      <c r="S87" s="24"/>
      <c r="T87" s="118"/>
      <c r="U87" s="119"/>
    </row>
    <row r="88" spans="1:21" ht="15.75" customHeight="1">
      <c r="A88" s="21">
        <v>1</v>
      </c>
      <c r="B88" s="140" t="s">
        <v>23</v>
      </c>
      <c r="C88" s="141"/>
      <c r="D88" s="141"/>
      <c r="E88" s="141"/>
      <c r="F88" s="142"/>
      <c r="G88" s="26">
        <f aca="true" t="shared" si="4" ref="G88:R88">G82+G87</f>
        <v>32.6</v>
      </c>
      <c r="H88" s="26">
        <f t="shared" si="4"/>
        <v>32.6</v>
      </c>
      <c r="I88" s="26">
        <f t="shared" si="4"/>
        <v>8</v>
      </c>
      <c r="J88" s="26">
        <f t="shared" si="4"/>
        <v>0</v>
      </c>
      <c r="K88" s="26">
        <f t="shared" si="4"/>
        <v>32.6</v>
      </c>
      <c r="L88" s="26">
        <f t="shared" si="4"/>
        <v>32.6</v>
      </c>
      <c r="M88" s="26">
        <f t="shared" si="4"/>
        <v>8</v>
      </c>
      <c r="N88" s="26">
        <f t="shared" si="4"/>
        <v>0</v>
      </c>
      <c r="O88" s="26">
        <f t="shared" si="4"/>
        <v>32.6</v>
      </c>
      <c r="P88" s="26">
        <f t="shared" si="4"/>
        <v>32.6</v>
      </c>
      <c r="Q88" s="26">
        <f t="shared" si="4"/>
        <v>8</v>
      </c>
      <c r="R88" s="26">
        <f t="shared" si="4"/>
        <v>0</v>
      </c>
      <c r="S88" s="27"/>
      <c r="T88" s="27"/>
      <c r="U88" s="28"/>
    </row>
    <row r="89" spans="1:21" ht="16.5" customHeight="1">
      <c r="A89" s="124" t="s">
        <v>117</v>
      </c>
      <c r="B89" s="125"/>
      <c r="C89" s="125"/>
      <c r="D89" s="125"/>
      <c r="E89" s="125"/>
      <c r="F89" s="125"/>
      <c r="G89" s="125"/>
      <c r="H89" s="125"/>
      <c r="I89" s="125"/>
      <c r="J89" s="125"/>
      <c r="K89" s="125"/>
      <c r="L89" s="125"/>
      <c r="M89" s="125"/>
      <c r="N89" s="125"/>
      <c r="O89" s="125"/>
      <c r="P89" s="125"/>
      <c r="Q89" s="125"/>
      <c r="R89" s="125"/>
      <c r="S89" s="125"/>
      <c r="T89" s="125"/>
      <c r="U89" s="126"/>
    </row>
    <row r="90" spans="1:21" ht="18.75" customHeight="1">
      <c r="A90" s="15">
        <v>2</v>
      </c>
      <c r="B90" s="109" t="s">
        <v>50</v>
      </c>
      <c r="C90" s="110"/>
      <c r="D90" s="110"/>
      <c r="E90" s="110"/>
      <c r="F90" s="110"/>
      <c r="G90" s="110"/>
      <c r="H90" s="110"/>
      <c r="I90" s="110"/>
      <c r="J90" s="110"/>
      <c r="K90" s="110"/>
      <c r="L90" s="110"/>
      <c r="M90" s="110"/>
      <c r="N90" s="110"/>
      <c r="O90" s="110"/>
      <c r="P90" s="110"/>
      <c r="Q90" s="110"/>
      <c r="R90" s="110"/>
      <c r="S90" s="110"/>
      <c r="T90" s="110"/>
      <c r="U90" s="111"/>
    </row>
    <row r="91" spans="1:21" ht="15.75" customHeight="1">
      <c r="A91" s="15">
        <v>2</v>
      </c>
      <c r="B91" s="16">
        <v>1</v>
      </c>
      <c r="C91" s="63" t="s">
        <v>51</v>
      </c>
      <c r="D91" s="64"/>
      <c r="E91" s="64"/>
      <c r="F91" s="64"/>
      <c r="G91" s="64"/>
      <c r="H91" s="64"/>
      <c r="I91" s="64"/>
      <c r="J91" s="64"/>
      <c r="K91" s="64"/>
      <c r="L91" s="64"/>
      <c r="M91" s="64"/>
      <c r="N91" s="64"/>
      <c r="O91" s="64"/>
      <c r="P91" s="64"/>
      <c r="Q91" s="64"/>
      <c r="R91" s="64"/>
      <c r="S91" s="64"/>
      <c r="T91" s="64"/>
      <c r="U91" s="65"/>
    </row>
    <row r="92" spans="1:21" ht="15" customHeight="1">
      <c r="A92" s="51">
        <v>2</v>
      </c>
      <c r="B92" s="53">
        <v>1</v>
      </c>
      <c r="C92" s="55">
        <v>1</v>
      </c>
      <c r="D92" s="45" t="s">
        <v>52</v>
      </c>
      <c r="E92" s="55" t="s">
        <v>152</v>
      </c>
      <c r="F92" s="55" t="s">
        <v>24</v>
      </c>
      <c r="G92" s="120">
        <v>27.6</v>
      </c>
      <c r="H92" s="120">
        <v>27.6</v>
      </c>
      <c r="I92" s="120">
        <v>21.1</v>
      </c>
      <c r="J92" s="120"/>
      <c r="K92" s="120">
        <v>27.6</v>
      </c>
      <c r="L92" s="120">
        <v>27.6</v>
      </c>
      <c r="M92" s="120">
        <v>21.1</v>
      </c>
      <c r="N92" s="120"/>
      <c r="O92" s="120">
        <v>27.6</v>
      </c>
      <c r="P92" s="120">
        <v>27.6</v>
      </c>
      <c r="Q92" s="120">
        <v>21.1</v>
      </c>
      <c r="R92" s="120"/>
      <c r="S92" s="145" t="s">
        <v>106</v>
      </c>
      <c r="T92" s="152">
        <v>1103</v>
      </c>
      <c r="U92" s="153"/>
    </row>
    <row r="93" spans="1:21" ht="15.75" customHeight="1">
      <c r="A93" s="69"/>
      <c r="B93" s="57"/>
      <c r="C93" s="70"/>
      <c r="D93" s="104"/>
      <c r="E93" s="56"/>
      <c r="F93" s="56"/>
      <c r="G93" s="121"/>
      <c r="H93" s="121"/>
      <c r="I93" s="121"/>
      <c r="J93" s="121"/>
      <c r="K93" s="121"/>
      <c r="L93" s="121"/>
      <c r="M93" s="121"/>
      <c r="N93" s="121"/>
      <c r="O93" s="121"/>
      <c r="P93" s="121"/>
      <c r="Q93" s="121"/>
      <c r="R93" s="121"/>
      <c r="S93" s="146"/>
      <c r="T93" s="154"/>
      <c r="U93" s="155"/>
    </row>
    <row r="94" spans="1:21" ht="13.5" customHeight="1">
      <c r="A94" s="52"/>
      <c r="B94" s="54"/>
      <c r="C94" s="56"/>
      <c r="D94" s="46"/>
      <c r="E94" s="42" t="s">
        <v>21</v>
      </c>
      <c r="F94" s="43"/>
      <c r="G94" s="19">
        <f>G92+G93</f>
        <v>27.6</v>
      </c>
      <c r="H94" s="19">
        <f aca="true" t="shared" si="5" ref="H94:R94">H92+H93</f>
        <v>27.6</v>
      </c>
      <c r="I94" s="19">
        <f t="shared" si="5"/>
        <v>21.1</v>
      </c>
      <c r="J94" s="19">
        <f t="shared" si="5"/>
        <v>0</v>
      </c>
      <c r="K94" s="19">
        <f t="shared" si="5"/>
        <v>27.6</v>
      </c>
      <c r="L94" s="19">
        <f t="shared" si="5"/>
        <v>27.6</v>
      </c>
      <c r="M94" s="19">
        <f t="shared" si="5"/>
        <v>21.1</v>
      </c>
      <c r="N94" s="19">
        <f t="shared" si="5"/>
        <v>0</v>
      </c>
      <c r="O94" s="19">
        <f t="shared" si="5"/>
        <v>27.6</v>
      </c>
      <c r="P94" s="19">
        <f t="shared" si="5"/>
        <v>27.6</v>
      </c>
      <c r="Q94" s="19">
        <f t="shared" si="5"/>
        <v>21.1</v>
      </c>
      <c r="R94" s="19">
        <f t="shared" si="5"/>
        <v>0</v>
      </c>
      <c r="S94" s="25"/>
      <c r="T94" s="151"/>
      <c r="U94" s="151"/>
    </row>
    <row r="95" spans="1:21" ht="15" customHeight="1">
      <c r="A95" s="21">
        <v>2</v>
      </c>
      <c r="B95" s="22">
        <v>1</v>
      </c>
      <c r="C95" s="115" t="s">
        <v>22</v>
      </c>
      <c r="D95" s="116"/>
      <c r="E95" s="116"/>
      <c r="F95" s="117"/>
      <c r="G95" s="23">
        <f>G94</f>
        <v>27.6</v>
      </c>
      <c r="H95" s="23">
        <f aca="true" t="shared" si="6" ref="H95:R96">H94</f>
        <v>27.6</v>
      </c>
      <c r="I95" s="23">
        <f t="shared" si="6"/>
        <v>21.1</v>
      </c>
      <c r="J95" s="23">
        <f t="shared" si="6"/>
        <v>0</v>
      </c>
      <c r="K95" s="23">
        <f t="shared" si="6"/>
        <v>27.6</v>
      </c>
      <c r="L95" s="23">
        <f t="shared" si="6"/>
        <v>27.6</v>
      </c>
      <c r="M95" s="23">
        <f t="shared" si="6"/>
        <v>21.1</v>
      </c>
      <c r="N95" s="23">
        <f t="shared" si="6"/>
        <v>0</v>
      </c>
      <c r="O95" s="23">
        <f t="shared" si="6"/>
        <v>27.6</v>
      </c>
      <c r="P95" s="23">
        <f t="shared" si="6"/>
        <v>27.6</v>
      </c>
      <c r="Q95" s="23">
        <f t="shared" si="6"/>
        <v>21.1</v>
      </c>
      <c r="R95" s="23">
        <f t="shared" si="6"/>
        <v>0</v>
      </c>
      <c r="S95" s="24"/>
      <c r="T95" s="118"/>
      <c r="U95" s="119"/>
    </row>
    <row r="96" spans="1:21" ht="15" customHeight="1">
      <c r="A96" s="21">
        <v>2</v>
      </c>
      <c r="B96" s="140" t="s">
        <v>23</v>
      </c>
      <c r="C96" s="141"/>
      <c r="D96" s="141"/>
      <c r="E96" s="141"/>
      <c r="F96" s="142"/>
      <c r="G96" s="26">
        <f>G95</f>
        <v>27.6</v>
      </c>
      <c r="H96" s="26">
        <f t="shared" si="6"/>
        <v>27.6</v>
      </c>
      <c r="I96" s="26">
        <f t="shared" si="6"/>
        <v>21.1</v>
      </c>
      <c r="J96" s="26">
        <f t="shared" si="6"/>
        <v>0</v>
      </c>
      <c r="K96" s="26">
        <f t="shared" si="6"/>
        <v>27.6</v>
      </c>
      <c r="L96" s="26">
        <f t="shared" si="6"/>
        <v>27.6</v>
      </c>
      <c r="M96" s="26">
        <f t="shared" si="6"/>
        <v>21.1</v>
      </c>
      <c r="N96" s="26">
        <f t="shared" si="6"/>
        <v>0</v>
      </c>
      <c r="O96" s="26">
        <f t="shared" si="6"/>
        <v>27.6</v>
      </c>
      <c r="P96" s="26">
        <f t="shared" si="6"/>
        <v>27.6</v>
      </c>
      <c r="Q96" s="26">
        <f t="shared" si="6"/>
        <v>21.1</v>
      </c>
      <c r="R96" s="26">
        <f t="shared" si="6"/>
        <v>0</v>
      </c>
      <c r="S96" s="29"/>
      <c r="T96" s="127"/>
      <c r="U96" s="128"/>
    </row>
    <row r="97" spans="1:21" ht="15" customHeight="1">
      <c r="A97" s="112" t="s">
        <v>70</v>
      </c>
      <c r="B97" s="113"/>
      <c r="C97" s="113"/>
      <c r="D97" s="113"/>
      <c r="E97" s="113"/>
      <c r="F97" s="113"/>
      <c r="G97" s="113"/>
      <c r="H97" s="113"/>
      <c r="I97" s="113"/>
      <c r="J97" s="113"/>
      <c r="K97" s="113"/>
      <c r="L97" s="113"/>
      <c r="M97" s="113"/>
      <c r="N97" s="113"/>
      <c r="O97" s="113"/>
      <c r="P97" s="113"/>
      <c r="Q97" s="113"/>
      <c r="R97" s="113"/>
      <c r="S97" s="113"/>
      <c r="T97" s="113"/>
      <c r="U97" s="114"/>
    </row>
    <row r="98" spans="1:21" ht="15" customHeight="1">
      <c r="A98" s="15">
        <v>3</v>
      </c>
      <c r="B98" s="109" t="s">
        <v>53</v>
      </c>
      <c r="C98" s="110"/>
      <c r="D98" s="110"/>
      <c r="E98" s="110"/>
      <c r="F98" s="110"/>
      <c r="G98" s="110"/>
      <c r="H98" s="110"/>
      <c r="I98" s="110"/>
      <c r="J98" s="110"/>
      <c r="K98" s="110"/>
      <c r="L98" s="110"/>
      <c r="M98" s="110"/>
      <c r="N98" s="110"/>
      <c r="O98" s="110"/>
      <c r="P98" s="110"/>
      <c r="Q98" s="110"/>
      <c r="R98" s="110"/>
      <c r="S98" s="110"/>
      <c r="T98" s="110"/>
      <c r="U98" s="111"/>
    </row>
    <row r="99" spans="1:21" ht="16.5" customHeight="1">
      <c r="A99" s="15">
        <v>3</v>
      </c>
      <c r="B99" s="16">
        <v>1</v>
      </c>
      <c r="C99" s="63" t="s">
        <v>54</v>
      </c>
      <c r="D99" s="64"/>
      <c r="E99" s="64"/>
      <c r="F99" s="64"/>
      <c r="G99" s="64"/>
      <c r="H99" s="64"/>
      <c r="I99" s="64"/>
      <c r="J99" s="64"/>
      <c r="K99" s="64"/>
      <c r="L99" s="64"/>
      <c r="M99" s="64"/>
      <c r="N99" s="64"/>
      <c r="O99" s="64"/>
      <c r="P99" s="64"/>
      <c r="Q99" s="64"/>
      <c r="R99" s="64"/>
      <c r="S99" s="64"/>
      <c r="T99" s="64"/>
      <c r="U99" s="65"/>
    </row>
    <row r="100" spans="1:21" ht="18" customHeight="1">
      <c r="A100" s="51">
        <v>3</v>
      </c>
      <c r="B100" s="53">
        <v>1</v>
      </c>
      <c r="C100" s="55">
        <v>1</v>
      </c>
      <c r="D100" s="73" t="s">
        <v>55</v>
      </c>
      <c r="E100" s="9" t="s">
        <v>142</v>
      </c>
      <c r="F100" s="9" t="s">
        <v>20</v>
      </c>
      <c r="G100" s="17">
        <v>116.1</v>
      </c>
      <c r="H100" s="17">
        <v>116.1</v>
      </c>
      <c r="I100" s="17">
        <v>88.3</v>
      </c>
      <c r="J100" s="17"/>
      <c r="K100" s="17">
        <v>113.1</v>
      </c>
      <c r="L100" s="17">
        <v>113.1</v>
      </c>
      <c r="M100" s="17">
        <v>86.3</v>
      </c>
      <c r="N100" s="17"/>
      <c r="O100" s="17">
        <v>113.1</v>
      </c>
      <c r="P100" s="17">
        <v>113.1</v>
      </c>
      <c r="Q100" s="17">
        <v>86.3</v>
      </c>
      <c r="R100" s="17"/>
      <c r="S100" s="45" t="s">
        <v>107</v>
      </c>
      <c r="T100" s="47">
        <v>6</v>
      </c>
      <c r="U100" s="48"/>
    </row>
    <row r="101" spans="1:21" ht="15.75" customHeight="1">
      <c r="A101" s="69"/>
      <c r="B101" s="57"/>
      <c r="C101" s="70"/>
      <c r="D101" s="74"/>
      <c r="E101" s="9" t="s">
        <v>56</v>
      </c>
      <c r="F101" s="9" t="s">
        <v>20</v>
      </c>
      <c r="G101" s="17">
        <v>35.9</v>
      </c>
      <c r="H101" s="17">
        <v>35.9</v>
      </c>
      <c r="I101" s="17">
        <v>27.7</v>
      </c>
      <c r="J101" s="17"/>
      <c r="K101" s="17">
        <v>38.9</v>
      </c>
      <c r="L101" s="17">
        <v>38.9</v>
      </c>
      <c r="M101" s="17">
        <v>29.7</v>
      </c>
      <c r="N101" s="17"/>
      <c r="O101" s="17">
        <v>38.9</v>
      </c>
      <c r="P101" s="17">
        <v>38.9</v>
      </c>
      <c r="Q101" s="17">
        <v>29.7</v>
      </c>
      <c r="R101" s="17"/>
      <c r="S101" s="46"/>
      <c r="T101" s="49"/>
      <c r="U101" s="50"/>
    </row>
    <row r="102" spans="1:21" ht="15" customHeight="1">
      <c r="A102" s="52"/>
      <c r="B102" s="54"/>
      <c r="C102" s="56"/>
      <c r="D102" s="75"/>
      <c r="E102" s="42" t="s">
        <v>21</v>
      </c>
      <c r="F102" s="43"/>
      <c r="G102" s="19">
        <f aca="true" t="shared" si="7" ref="G102:R102">+G101+G100</f>
        <v>152</v>
      </c>
      <c r="H102" s="19">
        <f t="shared" si="7"/>
        <v>152</v>
      </c>
      <c r="I102" s="19">
        <f t="shared" si="7"/>
        <v>116</v>
      </c>
      <c r="J102" s="19">
        <f t="shared" si="7"/>
        <v>0</v>
      </c>
      <c r="K102" s="19">
        <f t="shared" si="7"/>
        <v>152</v>
      </c>
      <c r="L102" s="19">
        <f t="shared" si="7"/>
        <v>152</v>
      </c>
      <c r="M102" s="19">
        <f t="shared" si="7"/>
        <v>116</v>
      </c>
      <c r="N102" s="19">
        <f t="shared" si="7"/>
        <v>0</v>
      </c>
      <c r="O102" s="19">
        <f t="shared" si="7"/>
        <v>152</v>
      </c>
      <c r="P102" s="19">
        <f t="shared" si="7"/>
        <v>152</v>
      </c>
      <c r="Q102" s="19">
        <f t="shared" si="7"/>
        <v>116</v>
      </c>
      <c r="R102" s="19">
        <f t="shared" si="7"/>
        <v>0</v>
      </c>
      <c r="S102" s="25"/>
      <c r="T102" s="44"/>
      <c r="U102" s="44"/>
    </row>
    <row r="103" spans="1:21" ht="16.5" customHeight="1">
      <c r="A103" s="51">
        <v>3</v>
      </c>
      <c r="B103" s="53">
        <v>1</v>
      </c>
      <c r="C103" s="55">
        <v>2</v>
      </c>
      <c r="D103" s="39" t="s">
        <v>57</v>
      </c>
      <c r="E103" s="9" t="s">
        <v>153</v>
      </c>
      <c r="F103" s="9" t="s">
        <v>20</v>
      </c>
      <c r="G103" s="17">
        <v>2.3</v>
      </c>
      <c r="H103" s="17">
        <v>2.3</v>
      </c>
      <c r="I103" s="17"/>
      <c r="J103" s="17"/>
      <c r="K103" s="17">
        <v>2.3</v>
      </c>
      <c r="L103" s="17">
        <v>2.3</v>
      </c>
      <c r="M103" s="17"/>
      <c r="N103" s="17"/>
      <c r="O103" s="17">
        <v>2.3</v>
      </c>
      <c r="P103" s="17">
        <v>2.3</v>
      </c>
      <c r="Q103" s="17"/>
      <c r="R103" s="17"/>
      <c r="S103" s="18" t="s">
        <v>108</v>
      </c>
      <c r="T103" s="41">
        <v>1</v>
      </c>
      <c r="U103" s="41"/>
    </row>
    <row r="104" spans="1:21" ht="22.5" customHeight="1">
      <c r="A104" s="69"/>
      <c r="B104" s="57"/>
      <c r="C104" s="70"/>
      <c r="D104" s="72"/>
      <c r="E104" s="9" t="s">
        <v>56</v>
      </c>
      <c r="F104" s="9" t="s">
        <v>20</v>
      </c>
      <c r="G104" s="17">
        <v>22</v>
      </c>
      <c r="H104" s="17">
        <v>22</v>
      </c>
      <c r="I104" s="17"/>
      <c r="J104" s="17"/>
      <c r="K104" s="17">
        <v>22</v>
      </c>
      <c r="L104" s="17">
        <v>22</v>
      </c>
      <c r="M104" s="17"/>
      <c r="N104" s="17"/>
      <c r="O104" s="17">
        <v>22</v>
      </c>
      <c r="P104" s="17">
        <v>22</v>
      </c>
      <c r="Q104" s="17"/>
      <c r="R104" s="17"/>
      <c r="S104" s="18" t="s">
        <v>109</v>
      </c>
      <c r="T104" s="41">
        <v>11</v>
      </c>
      <c r="U104" s="41"/>
    </row>
    <row r="105" spans="1:21" ht="12.75" customHeight="1">
      <c r="A105" s="52"/>
      <c r="B105" s="54"/>
      <c r="C105" s="56"/>
      <c r="D105" s="40"/>
      <c r="E105" s="42" t="s">
        <v>21</v>
      </c>
      <c r="F105" s="43"/>
      <c r="G105" s="19">
        <f aca="true" t="shared" si="8" ref="G105:R105">+G104+G103</f>
        <v>24.3</v>
      </c>
      <c r="H105" s="19">
        <f t="shared" si="8"/>
        <v>24.3</v>
      </c>
      <c r="I105" s="19">
        <f t="shared" si="8"/>
        <v>0</v>
      </c>
      <c r="J105" s="19">
        <f t="shared" si="8"/>
        <v>0</v>
      </c>
      <c r="K105" s="19">
        <f t="shared" si="8"/>
        <v>24.3</v>
      </c>
      <c r="L105" s="19">
        <f t="shared" si="8"/>
        <v>24.3</v>
      </c>
      <c r="M105" s="19">
        <f t="shared" si="8"/>
        <v>0</v>
      </c>
      <c r="N105" s="19">
        <f t="shared" si="8"/>
        <v>0</v>
      </c>
      <c r="O105" s="19">
        <f t="shared" si="8"/>
        <v>24.3</v>
      </c>
      <c r="P105" s="19">
        <f t="shared" si="8"/>
        <v>24.3</v>
      </c>
      <c r="Q105" s="19">
        <f t="shared" si="8"/>
        <v>0</v>
      </c>
      <c r="R105" s="19">
        <f t="shared" si="8"/>
        <v>0</v>
      </c>
      <c r="S105" s="25"/>
      <c r="T105" s="44"/>
      <c r="U105" s="44"/>
    </row>
    <row r="106" spans="1:21" ht="18.75" customHeight="1">
      <c r="A106" s="51">
        <v>3</v>
      </c>
      <c r="B106" s="53">
        <v>1</v>
      </c>
      <c r="C106" s="55">
        <v>3</v>
      </c>
      <c r="D106" s="39" t="s">
        <v>58</v>
      </c>
      <c r="E106" s="9" t="s">
        <v>153</v>
      </c>
      <c r="F106" s="9" t="s">
        <v>20</v>
      </c>
      <c r="G106" s="17">
        <v>2.5</v>
      </c>
      <c r="H106" s="17">
        <v>2.5</v>
      </c>
      <c r="I106" s="17"/>
      <c r="J106" s="17"/>
      <c r="K106" s="17">
        <v>2.5</v>
      </c>
      <c r="L106" s="17">
        <v>2.5</v>
      </c>
      <c r="M106" s="17"/>
      <c r="N106" s="17"/>
      <c r="O106" s="17">
        <v>2.5</v>
      </c>
      <c r="P106" s="17">
        <v>2.5</v>
      </c>
      <c r="Q106" s="17"/>
      <c r="R106" s="17"/>
      <c r="S106" s="45"/>
      <c r="T106" s="47"/>
      <c r="U106" s="48"/>
    </row>
    <row r="107" spans="1:21" ht="18" customHeight="1">
      <c r="A107" s="69"/>
      <c r="B107" s="57"/>
      <c r="C107" s="70"/>
      <c r="D107" s="72"/>
      <c r="E107" s="9" t="s">
        <v>56</v>
      </c>
      <c r="F107" s="9" t="s">
        <v>20</v>
      </c>
      <c r="G107" s="17">
        <v>2.5</v>
      </c>
      <c r="H107" s="17">
        <v>2.5</v>
      </c>
      <c r="I107" s="17"/>
      <c r="J107" s="17"/>
      <c r="K107" s="17">
        <v>2.5</v>
      </c>
      <c r="L107" s="17">
        <v>2.5</v>
      </c>
      <c r="M107" s="17"/>
      <c r="N107" s="17"/>
      <c r="O107" s="17">
        <v>2.5</v>
      </c>
      <c r="P107" s="17">
        <v>2.5</v>
      </c>
      <c r="Q107" s="17"/>
      <c r="R107" s="17"/>
      <c r="S107" s="46"/>
      <c r="T107" s="49"/>
      <c r="U107" s="50"/>
    </row>
    <row r="108" spans="1:21" ht="12" customHeight="1">
      <c r="A108" s="52"/>
      <c r="B108" s="54"/>
      <c r="C108" s="56"/>
      <c r="D108" s="40"/>
      <c r="E108" s="42" t="s">
        <v>21</v>
      </c>
      <c r="F108" s="43"/>
      <c r="G108" s="19">
        <f>+G107+G106</f>
        <v>5</v>
      </c>
      <c r="H108" s="19">
        <f aca="true" t="shared" si="9" ref="H108:R108">+H107+H106</f>
        <v>5</v>
      </c>
      <c r="I108" s="19">
        <f t="shared" si="9"/>
        <v>0</v>
      </c>
      <c r="J108" s="19">
        <f t="shared" si="9"/>
        <v>0</v>
      </c>
      <c r="K108" s="19">
        <f t="shared" si="9"/>
        <v>5</v>
      </c>
      <c r="L108" s="19">
        <f t="shared" si="9"/>
        <v>5</v>
      </c>
      <c r="M108" s="19">
        <f t="shared" si="9"/>
        <v>0</v>
      </c>
      <c r="N108" s="19">
        <f t="shared" si="9"/>
        <v>0</v>
      </c>
      <c r="O108" s="19">
        <f t="shared" si="9"/>
        <v>5</v>
      </c>
      <c r="P108" s="19">
        <f t="shared" si="9"/>
        <v>5</v>
      </c>
      <c r="Q108" s="19">
        <f t="shared" si="9"/>
        <v>0</v>
      </c>
      <c r="R108" s="19">
        <f t="shared" si="9"/>
        <v>0</v>
      </c>
      <c r="S108" s="25"/>
      <c r="T108" s="44"/>
      <c r="U108" s="44"/>
    </row>
    <row r="109" spans="1:21" ht="26.25" customHeight="1">
      <c r="A109" s="51">
        <v>3</v>
      </c>
      <c r="B109" s="53">
        <v>1</v>
      </c>
      <c r="C109" s="55">
        <v>4</v>
      </c>
      <c r="D109" s="39" t="s">
        <v>59</v>
      </c>
      <c r="E109" s="9" t="s">
        <v>153</v>
      </c>
      <c r="F109" s="9" t="s">
        <v>20</v>
      </c>
      <c r="G109" s="17">
        <v>0.7</v>
      </c>
      <c r="H109" s="17">
        <v>0.7</v>
      </c>
      <c r="I109" s="17"/>
      <c r="J109" s="17"/>
      <c r="K109" s="17">
        <v>0.7</v>
      </c>
      <c r="L109" s="17">
        <v>0.7</v>
      </c>
      <c r="M109" s="17"/>
      <c r="N109" s="17"/>
      <c r="O109" s="17">
        <v>0.7</v>
      </c>
      <c r="P109" s="17">
        <v>0.7</v>
      </c>
      <c r="Q109" s="17"/>
      <c r="R109" s="17"/>
      <c r="S109" s="36" t="s">
        <v>119</v>
      </c>
      <c r="T109" s="41">
        <v>2</v>
      </c>
      <c r="U109" s="41"/>
    </row>
    <row r="110" spans="1:21" ht="14.25" customHeight="1">
      <c r="A110" s="52"/>
      <c r="B110" s="54"/>
      <c r="C110" s="56"/>
      <c r="D110" s="40"/>
      <c r="E110" s="42" t="s">
        <v>21</v>
      </c>
      <c r="F110" s="43"/>
      <c r="G110" s="19">
        <f aca="true" t="shared" si="10" ref="G110:R110">G109</f>
        <v>0.7</v>
      </c>
      <c r="H110" s="19">
        <f t="shared" si="10"/>
        <v>0.7</v>
      </c>
      <c r="I110" s="19">
        <f t="shared" si="10"/>
        <v>0</v>
      </c>
      <c r="J110" s="19">
        <f t="shared" si="10"/>
        <v>0</v>
      </c>
      <c r="K110" s="19">
        <f t="shared" si="10"/>
        <v>0.7</v>
      </c>
      <c r="L110" s="19">
        <f t="shared" si="10"/>
        <v>0.7</v>
      </c>
      <c r="M110" s="19">
        <f t="shared" si="10"/>
        <v>0</v>
      </c>
      <c r="N110" s="19">
        <f t="shared" si="10"/>
        <v>0</v>
      </c>
      <c r="O110" s="19">
        <f t="shared" si="10"/>
        <v>0.7</v>
      </c>
      <c r="P110" s="19">
        <f t="shared" si="10"/>
        <v>0.7</v>
      </c>
      <c r="Q110" s="19">
        <f t="shared" si="10"/>
        <v>0</v>
      </c>
      <c r="R110" s="19">
        <f t="shared" si="10"/>
        <v>0</v>
      </c>
      <c r="S110" s="25"/>
      <c r="T110" s="44"/>
      <c r="U110" s="44"/>
    </row>
    <row r="111" spans="1:21" ht="24" customHeight="1">
      <c r="A111" s="51">
        <v>3</v>
      </c>
      <c r="B111" s="53">
        <v>1</v>
      </c>
      <c r="C111" s="55">
        <v>5</v>
      </c>
      <c r="D111" s="39" t="s">
        <v>67</v>
      </c>
      <c r="E111" s="9" t="s">
        <v>153</v>
      </c>
      <c r="F111" s="9" t="s">
        <v>20</v>
      </c>
      <c r="G111" s="17">
        <v>9.8</v>
      </c>
      <c r="H111" s="17">
        <v>9.8</v>
      </c>
      <c r="I111" s="17"/>
      <c r="J111" s="17"/>
      <c r="K111" s="17">
        <v>9.8</v>
      </c>
      <c r="L111" s="17">
        <v>9.8</v>
      </c>
      <c r="M111" s="17"/>
      <c r="N111" s="17"/>
      <c r="O111" s="17">
        <v>9.8</v>
      </c>
      <c r="P111" s="17">
        <v>9.8</v>
      </c>
      <c r="Q111" s="17"/>
      <c r="R111" s="17"/>
      <c r="S111" s="61" t="s">
        <v>110</v>
      </c>
      <c r="T111" s="41">
        <v>11</v>
      </c>
      <c r="U111" s="41"/>
    </row>
    <row r="112" spans="1:21" ht="33" customHeight="1">
      <c r="A112" s="69"/>
      <c r="B112" s="57"/>
      <c r="C112" s="70"/>
      <c r="D112" s="72"/>
      <c r="E112" s="9" t="s">
        <v>60</v>
      </c>
      <c r="F112" s="9" t="s">
        <v>20</v>
      </c>
      <c r="G112" s="17">
        <v>4.1</v>
      </c>
      <c r="H112" s="17">
        <v>4.1</v>
      </c>
      <c r="I112" s="17"/>
      <c r="J112" s="17"/>
      <c r="K112" s="17">
        <v>4.1</v>
      </c>
      <c r="L112" s="17">
        <v>4.1</v>
      </c>
      <c r="M112" s="17"/>
      <c r="N112" s="17"/>
      <c r="O112" s="17">
        <v>4.1</v>
      </c>
      <c r="P112" s="17">
        <v>4.1</v>
      </c>
      <c r="Q112" s="17"/>
      <c r="R112" s="17"/>
      <c r="S112" s="62"/>
      <c r="T112" s="41">
        <v>46.17</v>
      </c>
      <c r="U112" s="41"/>
    </row>
    <row r="113" spans="1:21" ht="15.75" customHeight="1">
      <c r="A113" s="52"/>
      <c r="B113" s="54"/>
      <c r="C113" s="56"/>
      <c r="D113" s="40"/>
      <c r="E113" s="42" t="s">
        <v>21</v>
      </c>
      <c r="F113" s="43"/>
      <c r="G113" s="19">
        <f>+G112+G111</f>
        <v>13.9</v>
      </c>
      <c r="H113" s="19">
        <f aca="true" t="shared" si="11" ref="H113:R113">+H112+H111</f>
        <v>13.9</v>
      </c>
      <c r="I113" s="19">
        <f t="shared" si="11"/>
        <v>0</v>
      </c>
      <c r="J113" s="19">
        <f t="shared" si="11"/>
        <v>0</v>
      </c>
      <c r="K113" s="19">
        <f t="shared" si="11"/>
        <v>13.9</v>
      </c>
      <c r="L113" s="19">
        <f t="shared" si="11"/>
        <v>13.9</v>
      </c>
      <c r="M113" s="19">
        <f t="shared" si="11"/>
        <v>0</v>
      </c>
      <c r="N113" s="19">
        <f t="shared" si="11"/>
        <v>0</v>
      </c>
      <c r="O113" s="19">
        <f t="shared" si="11"/>
        <v>13.9</v>
      </c>
      <c r="P113" s="19">
        <f t="shared" si="11"/>
        <v>13.9</v>
      </c>
      <c r="Q113" s="19">
        <f t="shared" si="11"/>
        <v>0</v>
      </c>
      <c r="R113" s="19">
        <f t="shared" si="11"/>
        <v>0</v>
      </c>
      <c r="S113" s="25"/>
      <c r="T113" s="44"/>
      <c r="U113" s="44"/>
    </row>
    <row r="114" spans="1:21" ht="20.25" customHeight="1">
      <c r="A114" s="51">
        <v>3</v>
      </c>
      <c r="B114" s="53">
        <v>1</v>
      </c>
      <c r="C114" s="55">
        <v>6</v>
      </c>
      <c r="D114" s="39" t="s">
        <v>130</v>
      </c>
      <c r="E114" s="9" t="s">
        <v>153</v>
      </c>
      <c r="F114" s="9" t="s">
        <v>20</v>
      </c>
      <c r="G114" s="17">
        <v>8.2</v>
      </c>
      <c r="H114" s="17">
        <v>8.2</v>
      </c>
      <c r="I114" s="17"/>
      <c r="J114" s="17">
        <v>0</v>
      </c>
      <c r="K114" s="17">
        <v>8.2</v>
      </c>
      <c r="L114" s="17">
        <v>8.2</v>
      </c>
      <c r="M114" s="17"/>
      <c r="N114" s="17"/>
      <c r="O114" s="17">
        <v>8.2</v>
      </c>
      <c r="P114" s="17">
        <v>8.2</v>
      </c>
      <c r="Q114" s="17"/>
      <c r="R114" s="17"/>
      <c r="S114" s="45" t="s">
        <v>111</v>
      </c>
      <c r="T114" s="47">
        <v>3.92</v>
      </c>
      <c r="U114" s="48"/>
    </row>
    <row r="115" spans="1:21" ht="18" customHeight="1">
      <c r="A115" s="69"/>
      <c r="B115" s="57"/>
      <c r="C115" s="70"/>
      <c r="D115" s="72"/>
      <c r="E115" s="9" t="s">
        <v>56</v>
      </c>
      <c r="F115" s="9" t="s">
        <v>20</v>
      </c>
      <c r="G115" s="17">
        <v>8</v>
      </c>
      <c r="H115" s="17">
        <v>8</v>
      </c>
      <c r="I115" s="17"/>
      <c r="J115" s="17"/>
      <c r="K115" s="17">
        <v>8</v>
      </c>
      <c r="L115" s="17">
        <v>8</v>
      </c>
      <c r="M115" s="17"/>
      <c r="N115" s="17"/>
      <c r="O115" s="17">
        <v>8</v>
      </c>
      <c r="P115" s="17">
        <v>8</v>
      </c>
      <c r="Q115" s="17"/>
      <c r="R115" s="17"/>
      <c r="S115" s="46"/>
      <c r="T115" s="49"/>
      <c r="U115" s="50"/>
    </row>
    <row r="116" spans="1:21" ht="16.5" customHeight="1">
      <c r="A116" s="52"/>
      <c r="B116" s="54"/>
      <c r="C116" s="56"/>
      <c r="D116" s="40"/>
      <c r="E116" s="42" t="s">
        <v>21</v>
      </c>
      <c r="F116" s="43"/>
      <c r="G116" s="19">
        <f>+G115+G114</f>
        <v>16.2</v>
      </c>
      <c r="H116" s="19">
        <f aca="true" t="shared" si="12" ref="H116:R116">+H115+H114</f>
        <v>16.2</v>
      </c>
      <c r="I116" s="19">
        <f t="shared" si="12"/>
        <v>0</v>
      </c>
      <c r="J116" s="19">
        <f t="shared" si="12"/>
        <v>0</v>
      </c>
      <c r="K116" s="19">
        <f t="shared" si="12"/>
        <v>16.2</v>
      </c>
      <c r="L116" s="19">
        <f t="shared" si="12"/>
        <v>16.2</v>
      </c>
      <c r="M116" s="19">
        <f t="shared" si="12"/>
        <v>0</v>
      </c>
      <c r="N116" s="19">
        <f t="shared" si="12"/>
        <v>0</v>
      </c>
      <c r="O116" s="19">
        <f t="shared" si="12"/>
        <v>16.2</v>
      </c>
      <c r="P116" s="19">
        <f t="shared" si="12"/>
        <v>16.2</v>
      </c>
      <c r="Q116" s="19">
        <f t="shared" si="12"/>
        <v>0</v>
      </c>
      <c r="R116" s="19">
        <f t="shared" si="12"/>
        <v>0</v>
      </c>
      <c r="S116" s="25"/>
      <c r="T116" s="44"/>
      <c r="U116" s="44"/>
    </row>
    <row r="117" spans="1:21" ht="21.75" customHeight="1">
      <c r="A117" s="51">
        <v>3</v>
      </c>
      <c r="B117" s="53">
        <v>1</v>
      </c>
      <c r="C117" s="55">
        <v>7</v>
      </c>
      <c r="D117" s="39" t="s">
        <v>143</v>
      </c>
      <c r="E117" s="9" t="s">
        <v>60</v>
      </c>
      <c r="F117" s="9" t="s">
        <v>20</v>
      </c>
      <c r="G117" s="37">
        <v>4</v>
      </c>
      <c r="H117" s="17">
        <v>0</v>
      </c>
      <c r="I117" s="17"/>
      <c r="J117" s="17">
        <v>4</v>
      </c>
      <c r="K117" s="17"/>
      <c r="L117" s="17"/>
      <c r="M117" s="17"/>
      <c r="N117" s="17"/>
      <c r="O117" s="17"/>
      <c r="P117" s="17"/>
      <c r="Q117" s="17"/>
      <c r="R117" s="17"/>
      <c r="S117" s="18" t="s">
        <v>150</v>
      </c>
      <c r="T117" s="41">
        <v>2</v>
      </c>
      <c r="U117" s="41"/>
    </row>
    <row r="118" spans="1:21" ht="15.75" customHeight="1">
      <c r="A118" s="52"/>
      <c r="B118" s="54"/>
      <c r="C118" s="56"/>
      <c r="D118" s="40"/>
      <c r="E118" s="42" t="s">
        <v>21</v>
      </c>
      <c r="F118" s="43"/>
      <c r="G118" s="19">
        <f aca="true" t="shared" si="13" ref="G118:R118">G117</f>
        <v>4</v>
      </c>
      <c r="H118" s="19">
        <f t="shared" si="13"/>
        <v>0</v>
      </c>
      <c r="I118" s="19">
        <f t="shared" si="13"/>
        <v>0</v>
      </c>
      <c r="J118" s="19">
        <f t="shared" si="13"/>
        <v>4</v>
      </c>
      <c r="K118" s="19">
        <f t="shared" si="13"/>
        <v>0</v>
      </c>
      <c r="L118" s="19">
        <f t="shared" si="13"/>
        <v>0</v>
      </c>
      <c r="M118" s="19">
        <f t="shared" si="13"/>
        <v>0</v>
      </c>
      <c r="N118" s="19">
        <f t="shared" si="13"/>
        <v>0</v>
      </c>
      <c r="O118" s="19">
        <f t="shared" si="13"/>
        <v>0</v>
      </c>
      <c r="P118" s="19">
        <f t="shared" si="13"/>
        <v>0</v>
      </c>
      <c r="Q118" s="19">
        <f t="shared" si="13"/>
        <v>0</v>
      </c>
      <c r="R118" s="19">
        <f t="shared" si="13"/>
        <v>0</v>
      </c>
      <c r="S118" s="25"/>
      <c r="T118" s="44"/>
      <c r="U118" s="44"/>
    </row>
    <row r="119" spans="1:21" ht="27.75" customHeight="1">
      <c r="A119" s="51">
        <v>3</v>
      </c>
      <c r="B119" s="53">
        <v>1</v>
      </c>
      <c r="C119" s="55">
        <v>8</v>
      </c>
      <c r="D119" s="39" t="s">
        <v>71</v>
      </c>
      <c r="E119" s="9" t="s">
        <v>60</v>
      </c>
      <c r="F119" s="9" t="s">
        <v>61</v>
      </c>
      <c r="G119" s="17">
        <v>3</v>
      </c>
      <c r="H119" s="17">
        <v>3</v>
      </c>
      <c r="I119" s="17"/>
      <c r="J119" s="17"/>
      <c r="K119" s="17">
        <v>9.9</v>
      </c>
      <c r="L119" s="17">
        <v>9.9</v>
      </c>
      <c r="M119" s="17"/>
      <c r="N119" s="17"/>
      <c r="O119" s="17">
        <v>9.9</v>
      </c>
      <c r="P119" s="17">
        <v>9.9</v>
      </c>
      <c r="Q119" s="17"/>
      <c r="R119" s="17"/>
      <c r="S119" s="18" t="s">
        <v>112</v>
      </c>
      <c r="T119" s="41">
        <v>1</v>
      </c>
      <c r="U119" s="41"/>
    </row>
    <row r="120" spans="1:21" ht="14.25" customHeight="1">
      <c r="A120" s="52"/>
      <c r="B120" s="54"/>
      <c r="C120" s="56"/>
      <c r="D120" s="40"/>
      <c r="E120" s="42" t="s">
        <v>21</v>
      </c>
      <c r="F120" s="43"/>
      <c r="G120" s="19">
        <f aca="true" t="shared" si="14" ref="G120:R120">G119</f>
        <v>3</v>
      </c>
      <c r="H120" s="19">
        <f t="shared" si="14"/>
        <v>3</v>
      </c>
      <c r="I120" s="19">
        <f t="shared" si="14"/>
        <v>0</v>
      </c>
      <c r="J120" s="19">
        <f t="shared" si="14"/>
        <v>0</v>
      </c>
      <c r="K120" s="19">
        <f t="shared" si="14"/>
        <v>9.9</v>
      </c>
      <c r="L120" s="19">
        <f t="shared" si="14"/>
        <v>9.9</v>
      </c>
      <c r="M120" s="19">
        <f t="shared" si="14"/>
        <v>0</v>
      </c>
      <c r="N120" s="19">
        <f t="shared" si="14"/>
        <v>0</v>
      </c>
      <c r="O120" s="19">
        <f t="shared" si="14"/>
        <v>9.9</v>
      </c>
      <c r="P120" s="19">
        <f t="shared" si="14"/>
        <v>9.9</v>
      </c>
      <c r="Q120" s="19">
        <f t="shared" si="14"/>
        <v>0</v>
      </c>
      <c r="R120" s="19">
        <f t="shared" si="14"/>
        <v>0</v>
      </c>
      <c r="S120" s="25"/>
      <c r="T120" s="44"/>
      <c r="U120" s="44"/>
    </row>
    <row r="121" spans="1:21" ht="29.25" customHeight="1">
      <c r="A121" s="51">
        <v>3</v>
      </c>
      <c r="B121" s="53">
        <v>1</v>
      </c>
      <c r="C121" s="55">
        <v>9</v>
      </c>
      <c r="D121" s="39" t="s">
        <v>116</v>
      </c>
      <c r="E121" s="38" t="s">
        <v>154</v>
      </c>
      <c r="F121" s="9" t="s">
        <v>24</v>
      </c>
      <c r="G121" s="17">
        <v>1.1</v>
      </c>
      <c r="H121" s="17">
        <v>1.1</v>
      </c>
      <c r="I121" s="17">
        <v>0.9</v>
      </c>
      <c r="J121" s="17"/>
      <c r="K121" s="17">
        <v>1.1</v>
      </c>
      <c r="L121" s="17">
        <v>1.1</v>
      </c>
      <c r="M121" s="17">
        <v>0.9</v>
      </c>
      <c r="N121" s="17"/>
      <c r="O121" s="17">
        <v>1.1</v>
      </c>
      <c r="P121" s="17">
        <v>1.1</v>
      </c>
      <c r="Q121" s="17">
        <v>0.9</v>
      </c>
      <c r="R121" s="17"/>
      <c r="S121" s="18" t="s">
        <v>131</v>
      </c>
      <c r="T121" s="41">
        <v>462</v>
      </c>
      <c r="U121" s="41"/>
    </row>
    <row r="122" spans="1:21" ht="17.25" customHeight="1">
      <c r="A122" s="52"/>
      <c r="B122" s="54"/>
      <c r="C122" s="56"/>
      <c r="D122" s="40"/>
      <c r="E122" s="42" t="s">
        <v>21</v>
      </c>
      <c r="F122" s="43"/>
      <c r="G122" s="19">
        <f aca="true" t="shared" si="15" ref="G122:R122">G121</f>
        <v>1.1</v>
      </c>
      <c r="H122" s="19">
        <f t="shared" si="15"/>
        <v>1.1</v>
      </c>
      <c r="I122" s="19">
        <f t="shared" si="15"/>
        <v>0.9</v>
      </c>
      <c r="J122" s="19">
        <f t="shared" si="15"/>
        <v>0</v>
      </c>
      <c r="K122" s="19">
        <f t="shared" si="15"/>
        <v>1.1</v>
      </c>
      <c r="L122" s="19">
        <f t="shared" si="15"/>
        <v>1.1</v>
      </c>
      <c r="M122" s="19">
        <f t="shared" si="15"/>
        <v>0.9</v>
      </c>
      <c r="N122" s="19">
        <f t="shared" si="15"/>
        <v>0</v>
      </c>
      <c r="O122" s="19">
        <f t="shared" si="15"/>
        <v>1.1</v>
      </c>
      <c r="P122" s="19">
        <f t="shared" si="15"/>
        <v>1.1</v>
      </c>
      <c r="Q122" s="19">
        <f t="shared" si="15"/>
        <v>0.9</v>
      </c>
      <c r="R122" s="19">
        <f t="shared" si="15"/>
        <v>0</v>
      </c>
      <c r="S122" s="25"/>
      <c r="T122" s="44"/>
      <c r="U122" s="44"/>
    </row>
    <row r="123" spans="1:21" ht="17.25" customHeight="1">
      <c r="A123" s="51">
        <v>3</v>
      </c>
      <c r="B123" s="53">
        <v>1</v>
      </c>
      <c r="C123" s="55">
        <v>10</v>
      </c>
      <c r="D123" s="39" t="s">
        <v>120</v>
      </c>
      <c r="E123" s="9" t="s">
        <v>122</v>
      </c>
      <c r="F123" s="9" t="s">
        <v>20</v>
      </c>
      <c r="G123" s="17">
        <v>3.6</v>
      </c>
      <c r="H123" s="17">
        <v>3.6</v>
      </c>
      <c r="I123" s="17"/>
      <c r="J123" s="17"/>
      <c r="K123" s="17">
        <v>3.6</v>
      </c>
      <c r="L123" s="17">
        <v>3.6</v>
      </c>
      <c r="M123" s="17"/>
      <c r="N123" s="17"/>
      <c r="O123" s="17">
        <v>3.6</v>
      </c>
      <c r="P123" s="17">
        <v>3.6</v>
      </c>
      <c r="Q123" s="17"/>
      <c r="R123" s="17"/>
      <c r="S123" s="18" t="s">
        <v>123</v>
      </c>
      <c r="T123" s="41">
        <v>144.89</v>
      </c>
      <c r="U123" s="41"/>
    </row>
    <row r="124" spans="1:21" ht="14.25" customHeight="1">
      <c r="A124" s="52"/>
      <c r="B124" s="54"/>
      <c r="C124" s="56"/>
      <c r="D124" s="40"/>
      <c r="E124" s="42" t="s">
        <v>21</v>
      </c>
      <c r="F124" s="43"/>
      <c r="G124" s="19">
        <f aca="true" t="shared" si="16" ref="G124:R124">G123</f>
        <v>3.6</v>
      </c>
      <c r="H124" s="19">
        <f t="shared" si="16"/>
        <v>3.6</v>
      </c>
      <c r="I124" s="19">
        <f t="shared" si="16"/>
        <v>0</v>
      </c>
      <c r="J124" s="19">
        <f t="shared" si="16"/>
        <v>0</v>
      </c>
      <c r="K124" s="19">
        <f t="shared" si="16"/>
        <v>3.6</v>
      </c>
      <c r="L124" s="19">
        <f t="shared" si="16"/>
        <v>3.6</v>
      </c>
      <c r="M124" s="19">
        <f t="shared" si="16"/>
        <v>0</v>
      </c>
      <c r="N124" s="19">
        <f t="shared" si="16"/>
        <v>0</v>
      </c>
      <c r="O124" s="19">
        <f t="shared" si="16"/>
        <v>3.6</v>
      </c>
      <c r="P124" s="19">
        <f t="shared" si="16"/>
        <v>3.6</v>
      </c>
      <c r="Q124" s="19">
        <f t="shared" si="16"/>
        <v>0</v>
      </c>
      <c r="R124" s="19">
        <f t="shared" si="16"/>
        <v>0</v>
      </c>
      <c r="S124" s="25"/>
      <c r="T124" s="44"/>
      <c r="U124" s="44"/>
    </row>
    <row r="125" spans="1:21" ht="17.25" customHeight="1">
      <c r="A125" s="51">
        <v>3</v>
      </c>
      <c r="B125" s="53">
        <v>1</v>
      </c>
      <c r="C125" s="55">
        <v>11</v>
      </c>
      <c r="D125" s="39" t="s">
        <v>121</v>
      </c>
      <c r="E125" s="9" t="s">
        <v>124</v>
      </c>
      <c r="F125" s="9" t="s">
        <v>20</v>
      </c>
      <c r="G125" s="17">
        <v>1</v>
      </c>
      <c r="H125" s="17">
        <v>1</v>
      </c>
      <c r="I125" s="17"/>
      <c r="J125" s="17"/>
      <c r="K125" s="17">
        <v>1</v>
      </c>
      <c r="L125" s="17">
        <v>1</v>
      </c>
      <c r="M125" s="17"/>
      <c r="N125" s="17"/>
      <c r="O125" s="17">
        <v>1</v>
      </c>
      <c r="P125" s="17">
        <v>1</v>
      </c>
      <c r="Q125" s="17"/>
      <c r="R125" s="17"/>
      <c r="S125" s="18" t="s">
        <v>123</v>
      </c>
      <c r="T125" s="41">
        <v>105.85</v>
      </c>
      <c r="U125" s="41"/>
    </row>
    <row r="126" spans="1:21" ht="15" customHeight="1">
      <c r="A126" s="52"/>
      <c r="B126" s="54"/>
      <c r="C126" s="56"/>
      <c r="D126" s="40"/>
      <c r="E126" s="42" t="s">
        <v>21</v>
      </c>
      <c r="F126" s="43"/>
      <c r="G126" s="19">
        <f aca="true" t="shared" si="17" ref="G126:R126">G125</f>
        <v>1</v>
      </c>
      <c r="H126" s="19">
        <f t="shared" si="17"/>
        <v>1</v>
      </c>
      <c r="I126" s="19">
        <f t="shared" si="17"/>
        <v>0</v>
      </c>
      <c r="J126" s="19">
        <f t="shared" si="17"/>
        <v>0</v>
      </c>
      <c r="K126" s="19">
        <f t="shared" si="17"/>
        <v>1</v>
      </c>
      <c r="L126" s="19">
        <f t="shared" si="17"/>
        <v>1</v>
      </c>
      <c r="M126" s="19">
        <f t="shared" si="17"/>
        <v>0</v>
      </c>
      <c r="N126" s="19">
        <f t="shared" si="17"/>
        <v>0</v>
      </c>
      <c r="O126" s="19">
        <f t="shared" si="17"/>
        <v>1</v>
      </c>
      <c r="P126" s="19">
        <f t="shared" si="17"/>
        <v>1</v>
      </c>
      <c r="Q126" s="19">
        <f t="shared" si="17"/>
        <v>0</v>
      </c>
      <c r="R126" s="19">
        <f t="shared" si="17"/>
        <v>0</v>
      </c>
      <c r="S126" s="25"/>
      <c r="T126" s="44"/>
      <c r="U126" s="44"/>
    </row>
    <row r="127" spans="1:21" ht="15">
      <c r="A127" s="21">
        <v>3</v>
      </c>
      <c r="B127" s="22">
        <v>1</v>
      </c>
      <c r="C127" s="115" t="s">
        <v>22</v>
      </c>
      <c r="D127" s="116"/>
      <c r="E127" s="116"/>
      <c r="F127" s="117"/>
      <c r="G127" s="23">
        <f>+G102+G105+G108+G110+G113+G116+G120+G122+G123+G125+G118</f>
        <v>224.79999999999998</v>
      </c>
      <c r="H127" s="23">
        <f aca="true" t="shared" si="18" ref="H127:R127">+H102+H105+H108+H110+H113+H116+H120+H122+H123+H125+H118</f>
        <v>220.79999999999998</v>
      </c>
      <c r="I127" s="23">
        <f t="shared" si="18"/>
        <v>116.9</v>
      </c>
      <c r="J127" s="23">
        <f t="shared" si="18"/>
        <v>4</v>
      </c>
      <c r="K127" s="23">
        <f t="shared" si="18"/>
        <v>227.7</v>
      </c>
      <c r="L127" s="23">
        <f t="shared" si="18"/>
        <v>227.7</v>
      </c>
      <c r="M127" s="23">
        <f t="shared" si="18"/>
        <v>116.9</v>
      </c>
      <c r="N127" s="23">
        <f t="shared" si="18"/>
        <v>0</v>
      </c>
      <c r="O127" s="23">
        <f t="shared" si="18"/>
        <v>227.7</v>
      </c>
      <c r="P127" s="23">
        <f t="shared" si="18"/>
        <v>227.7</v>
      </c>
      <c r="Q127" s="23">
        <f t="shared" si="18"/>
        <v>116.9</v>
      </c>
      <c r="R127" s="23">
        <f t="shared" si="18"/>
        <v>0</v>
      </c>
      <c r="S127" s="24"/>
      <c r="T127" s="118"/>
      <c r="U127" s="119"/>
    </row>
    <row r="128" spans="1:21" ht="15">
      <c r="A128" s="15">
        <v>3</v>
      </c>
      <c r="B128" s="16">
        <v>2</v>
      </c>
      <c r="C128" s="63" t="s">
        <v>62</v>
      </c>
      <c r="D128" s="64"/>
      <c r="E128" s="64"/>
      <c r="F128" s="64"/>
      <c r="G128" s="64"/>
      <c r="H128" s="64"/>
      <c r="I128" s="64"/>
      <c r="J128" s="64"/>
      <c r="K128" s="64"/>
      <c r="L128" s="64"/>
      <c r="M128" s="64"/>
      <c r="N128" s="64"/>
      <c r="O128" s="64"/>
      <c r="P128" s="64"/>
      <c r="Q128" s="64"/>
      <c r="R128" s="64"/>
      <c r="S128" s="64"/>
      <c r="T128" s="64"/>
      <c r="U128" s="65"/>
    </row>
    <row r="129" spans="1:21" ht="15.75" customHeight="1">
      <c r="A129" s="69">
        <v>3</v>
      </c>
      <c r="B129" s="57">
        <v>2</v>
      </c>
      <c r="C129" s="70">
        <v>1</v>
      </c>
      <c r="D129" s="104" t="s">
        <v>63</v>
      </c>
      <c r="E129" s="14" t="s">
        <v>155</v>
      </c>
      <c r="F129" s="14" t="s">
        <v>24</v>
      </c>
      <c r="G129" s="17">
        <v>21</v>
      </c>
      <c r="H129" s="17">
        <v>21</v>
      </c>
      <c r="I129" s="17">
        <v>1.3</v>
      </c>
      <c r="J129" s="17"/>
      <c r="K129" s="17">
        <v>21</v>
      </c>
      <c r="L129" s="17">
        <v>21</v>
      </c>
      <c r="M129" s="17">
        <v>1.3</v>
      </c>
      <c r="N129" s="17"/>
      <c r="O129" s="17">
        <v>21</v>
      </c>
      <c r="P129" s="17">
        <v>21</v>
      </c>
      <c r="Q129" s="17">
        <v>1.3</v>
      </c>
      <c r="R129" s="17"/>
      <c r="S129" s="130" t="s">
        <v>113</v>
      </c>
      <c r="T129" s="41">
        <v>18</v>
      </c>
      <c r="U129" s="41"/>
    </row>
    <row r="130" spans="1:21" ht="12.75" customHeight="1">
      <c r="A130" s="69"/>
      <c r="B130" s="57"/>
      <c r="C130" s="70"/>
      <c r="D130" s="104"/>
      <c r="E130" s="14"/>
      <c r="F130" s="35" t="s">
        <v>136</v>
      </c>
      <c r="G130" s="17">
        <v>28.9</v>
      </c>
      <c r="H130" s="17">
        <v>28.9</v>
      </c>
      <c r="I130" s="17"/>
      <c r="J130" s="17"/>
      <c r="K130" s="17">
        <v>28.9</v>
      </c>
      <c r="L130" s="17">
        <v>28.9</v>
      </c>
      <c r="M130" s="17"/>
      <c r="N130" s="17"/>
      <c r="O130" s="17">
        <v>28.9</v>
      </c>
      <c r="P130" s="17">
        <v>28.9</v>
      </c>
      <c r="Q130" s="17"/>
      <c r="R130" s="17"/>
      <c r="S130" s="130"/>
      <c r="T130" s="41"/>
      <c r="U130" s="41"/>
    </row>
    <row r="131" spans="1:21" ht="15">
      <c r="A131" s="52"/>
      <c r="B131" s="54"/>
      <c r="C131" s="56"/>
      <c r="D131" s="46"/>
      <c r="E131" s="42" t="s">
        <v>21</v>
      </c>
      <c r="F131" s="43"/>
      <c r="G131" s="19">
        <f>G129+G130</f>
        <v>49.9</v>
      </c>
      <c r="H131" s="19">
        <f aca="true" t="shared" si="19" ref="H131:R131">H129+H130</f>
        <v>49.9</v>
      </c>
      <c r="I131" s="19">
        <f t="shared" si="19"/>
        <v>1.3</v>
      </c>
      <c r="J131" s="19">
        <f t="shared" si="19"/>
        <v>0</v>
      </c>
      <c r="K131" s="19">
        <f t="shared" si="19"/>
        <v>49.9</v>
      </c>
      <c r="L131" s="19">
        <f t="shared" si="19"/>
        <v>49.9</v>
      </c>
      <c r="M131" s="19">
        <f t="shared" si="19"/>
        <v>1.3</v>
      </c>
      <c r="N131" s="19">
        <f t="shared" si="19"/>
        <v>0</v>
      </c>
      <c r="O131" s="19">
        <f t="shared" si="19"/>
        <v>49.9</v>
      </c>
      <c r="P131" s="19">
        <f t="shared" si="19"/>
        <v>49.9</v>
      </c>
      <c r="Q131" s="19">
        <f t="shared" si="19"/>
        <v>1.3</v>
      </c>
      <c r="R131" s="19">
        <f t="shared" si="19"/>
        <v>0</v>
      </c>
      <c r="S131" s="20"/>
      <c r="T131" s="143"/>
      <c r="U131" s="144"/>
    </row>
    <row r="132" spans="1:21" ht="15">
      <c r="A132" s="21">
        <v>3</v>
      </c>
      <c r="B132" s="22">
        <v>2</v>
      </c>
      <c r="C132" s="115" t="s">
        <v>22</v>
      </c>
      <c r="D132" s="116"/>
      <c r="E132" s="116"/>
      <c r="F132" s="117"/>
      <c r="G132" s="23">
        <f>G131</f>
        <v>49.9</v>
      </c>
      <c r="H132" s="23">
        <f aca="true" t="shared" si="20" ref="H132:R132">H131</f>
        <v>49.9</v>
      </c>
      <c r="I132" s="23">
        <f t="shared" si="20"/>
        <v>1.3</v>
      </c>
      <c r="J132" s="23">
        <f t="shared" si="20"/>
        <v>0</v>
      </c>
      <c r="K132" s="23">
        <f t="shared" si="20"/>
        <v>49.9</v>
      </c>
      <c r="L132" s="23">
        <f t="shared" si="20"/>
        <v>49.9</v>
      </c>
      <c r="M132" s="23">
        <f t="shared" si="20"/>
        <v>1.3</v>
      </c>
      <c r="N132" s="23">
        <f t="shared" si="20"/>
        <v>0</v>
      </c>
      <c r="O132" s="23">
        <f t="shared" si="20"/>
        <v>49.9</v>
      </c>
      <c r="P132" s="23">
        <f t="shared" si="20"/>
        <v>49.9</v>
      </c>
      <c r="Q132" s="23">
        <f t="shared" si="20"/>
        <v>1.3</v>
      </c>
      <c r="R132" s="23">
        <f t="shared" si="20"/>
        <v>0</v>
      </c>
      <c r="S132" s="24"/>
      <c r="T132" s="118"/>
      <c r="U132" s="119"/>
    </row>
    <row r="133" spans="1:21" ht="15">
      <c r="A133" s="21">
        <v>3</v>
      </c>
      <c r="B133" s="140" t="s">
        <v>23</v>
      </c>
      <c r="C133" s="141"/>
      <c r="D133" s="141"/>
      <c r="E133" s="141"/>
      <c r="F133" s="142"/>
      <c r="G133" s="26">
        <f aca="true" t="shared" si="21" ref="G133:R133">G127+G132</f>
        <v>274.7</v>
      </c>
      <c r="H133" s="26">
        <f t="shared" si="21"/>
        <v>270.7</v>
      </c>
      <c r="I133" s="26">
        <f t="shared" si="21"/>
        <v>118.2</v>
      </c>
      <c r="J133" s="26">
        <f t="shared" si="21"/>
        <v>4</v>
      </c>
      <c r="K133" s="26">
        <f t="shared" si="21"/>
        <v>277.59999999999997</v>
      </c>
      <c r="L133" s="26">
        <f t="shared" si="21"/>
        <v>277.59999999999997</v>
      </c>
      <c r="M133" s="26">
        <f t="shared" si="21"/>
        <v>118.2</v>
      </c>
      <c r="N133" s="26">
        <f t="shared" si="21"/>
        <v>0</v>
      </c>
      <c r="O133" s="26">
        <f t="shared" si="21"/>
        <v>277.59999999999997</v>
      </c>
      <c r="P133" s="26">
        <f t="shared" si="21"/>
        <v>277.59999999999997</v>
      </c>
      <c r="Q133" s="26">
        <f t="shared" si="21"/>
        <v>118.2</v>
      </c>
      <c r="R133" s="26">
        <f t="shared" si="21"/>
        <v>0</v>
      </c>
      <c r="S133" s="29"/>
      <c r="T133" s="127"/>
      <c r="U133" s="128"/>
    </row>
    <row r="134" spans="1:21" ht="14.25" customHeight="1">
      <c r="A134" s="135" t="s">
        <v>26</v>
      </c>
      <c r="B134" s="136"/>
      <c r="C134" s="136"/>
      <c r="D134" s="136"/>
      <c r="E134" s="136"/>
      <c r="F134" s="137"/>
      <c r="G134" s="30">
        <f aca="true" t="shared" si="22" ref="G134:R134">G88+G96+G133</f>
        <v>334.9</v>
      </c>
      <c r="H134" s="30">
        <f t="shared" si="22"/>
        <v>330.9</v>
      </c>
      <c r="I134" s="30">
        <f t="shared" si="22"/>
        <v>147.3</v>
      </c>
      <c r="J134" s="30">
        <f t="shared" si="22"/>
        <v>4</v>
      </c>
      <c r="K134" s="30">
        <f t="shared" si="22"/>
        <v>337.79999999999995</v>
      </c>
      <c r="L134" s="30">
        <f t="shared" si="22"/>
        <v>337.79999999999995</v>
      </c>
      <c r="M134" s="30">
        <f t="shared" si="22"/>
        <v>147.3</v>
      </c>
      <c r="N134" s="30">
        <f t="shared" si="22"/>
        <v>0</v>
      </c>
      <c r="O134" s="30">
        <f t="shared" si="22"/>
        <v>337.79999999999995</v>
      </c>
      <c r="P134" s="30">
        <f t="shared" si="22"/>
        <v>337.79999999999995</v>
      </c>
      <c r="Q134" s="30">
        <f t="shared" si="22"/>
        <v>147.3</v>
      </c>
      <c r="R134" s="30">
        <f t="shared" si="22"/>
        <v>0</v>
      </c>
      <c r="S134" s="31"/>
      <c r="T134" s="138"/>
      <c r="U134" s="139"/>
    </row>
    <row r="135" spans="1:18" ht="19.5" customHeight="1">
      <c r="A135" s="159" t="s">
        <v>27</v>
      </c>
      <c r="B135" s="160"/>
      <c r="C135" s="160"/>
      <c r="D135" s="160"/>
      <c r="E135" s="160"/>
      <c r="F135" s="161"/>
      <c r="G135" s="17">
        <f>G84</f>
        <v>17</v>
      </c>
      <c r="H135" s="17">
        <f aca="true" t="shared" si="23" ref="H135:R135">H84</f>
        <v>17</v>
      </c>
      <c r="I135" s="17">
        <f t="shared" si="23"/>
        <v>0</v>
      </c>
      <c r="J135" s="17">
        <f t="shared" si="23"/>
        <v>0</v>
      </c>
      <c r="K135" s="17">
        <f t="shared" si="23"/>
        <v>17</v>
      </c>
      <c r="L135" s="17">
        <f t="shared" si="23"/>
        <v>17</v>
      </c>
      <c r="M135" s="17">
        <f t="shared" si="23"/>
        <v>0</v>
      </c>
      <c r="N135" s="17">
        <f t="shared" si="23"/>
        <v>0</v>
      </c>
      <c r="O135" s="17">
        <f t="shared" si="23"/>
        <v>17</v>
      </c>
      <c r="P135" s="17">
        <f t="shared" si="23"/>
        <v>17</v>
      </c>
      <c r="Q135" s="17">
        <f t="shared" si="23"/>
        <v>0</v>
      </c>
      <c r="R135" s="17">
        <f t="shared" si="23"/>
        <v>0</v>
      </c>
    </row>
    <row r="136" spans="1:18" ht="15">
      <c r="A136" s="159" t="s">
        <v>28</v>
      </c>
      <c r="B136" s="160"/>
      <c r="C136" s="160"/>
      <c r="D136" s="160"/>
      <c r="E136" s="160"/>
      <c r="F136" s="161"/>
      <c r="G136" s="17">
        <f aca="true" t="shared" si="24" ref="G136:R136">G79+G92+G129+G121</f>
        <v>65.3</v>
      </c>
      <c r="H136" s="17">
        <f t="shared" si="24"/>
        <v>65.3</v>
      </c>
      <c r="I136" s="17">
        <f t="shared" si="24"/>
        <v>31.3</v>
      </c>
      <c r="J136" s="17">
        <f t="shared" si="24"/>
        <v>0</v>
      </c>
      <c r="K136" s="17">
        <f t="shared" si="24"/>
        <v>65.3</v>
      </c>
      <c r="L136" s="17">
        <f t="shared" si="24"/>
        <v>65.3</v>
      </c>
      <c r="M136" s="17">
        <f t="shared" si="24"/>
        <v>31.3</v>
      </c>
      <c r="N136" s="17">
        <f t="shared" si="24"/>
        <v>0</v>
      </c>
      <c r="O136" s="17">
        <f t="shared" si="24"/>
        <v>65.3</v>
      </c>
      <c r="P136" s="17">
        <f t="shared" si="24"/>
        <v>65.3</v>
      </c>
      <c r="Q136" s="17">
        <f t="shared" si="24"/>
        <v>31.3</v>
      </c>
      <c r="R136" s="17">
        <f t="shared" si="24"/>
        <v>0</v>
      </c>
    </row>
    <row r="137" spans="1:18" ht="15">
      <c r="A137" s="159" t="s">
        <v>31</v>
      </c>
      <c r="B137" s="160"/>
      <c r="C137" s="160"/>
      <c r="D137" s="160"/>
      <c r="E137" s="160"/>
      <c r="F137" s="161"/>
      <c r="G137" s="17">
        <f>G119</f>
        <v>3</v>
      </c>
      <c r="H137" s="17">
        <f aca="true" t="shared" si="25" ref="H137:R137">H119</f>
        <v>3</v>
      </c>
      <c r="I137" s="17">
        <f t="shared" si="25"/>
        <v>0</v>
      </c>
      <c r="J137" s="17">
        <f t="shared" si="25"/>
        <v>0</v>
      </c>
      <c r="K137" s="17">
        <f t="shared" si="25"/>
        <v>9.9</v>
      </c>
      <c r="L137" s="17">
        <f t="shared" si="25"/>
        <v>9.9</v>
      </c>
      <c r="M137" s="17">
        <f t="shared" si="25"/>
        <v>0</v>
      </c>
      <c r="N137" s="17">
        <f t="shared" si="25"/>
        <v>0</v>
      </c>
      <c r="O137" s="17">
        <f t="shared" si="25"/>
        <v>9.9</v>
      </c>
      <c r="P137" s="17">
        <f t="shared" si="25"/>
        <v>9.9</v>
      </c>
      <c r="Q137" s="17">
        <f t="shared" si="25"/>
        <v>0</v>
      </c>
      <c r="R137" s="17">
        <f t="shared" si="25"/>
        <v>0</v>
      </c>
    </row>
    <row r="138" spans="1:18" ht="15">
      <c r="A138" s="159" t="s">
        <v>29</v>
      </c>
      <c r="B138" s="160"/>
      <c r="C138" s="160"/>
      <c r="D138" s="160"/>
      <c r="E138" s="160"/>
      <c r="F138" s="161"/>
      <c r="G138" s="17">
        <f>G100+G101+G103+G104+G106+G107+G109+G111+G112+G114+G115+G123+G125+G117</f>
        <v>220.7</v>
      </c>
      <c r="H138" s="17">
        <f aca="true" t="shared" si="26" ref="H138:R138">H100+H101+H103+H104+H106+H107+H109+H111+H112+H114+H115+H123+H125+H117</f>
        <v>216.7</v>
      </c>
      <c r="I138" s="17">
        <f t="shared" si="26"/>
        <v>116</v>
      </c>
      <c r="J138" s="17">
        <f t="shared" si="26"/>
        <v>4</v>
      </c>
      <c r="K138" s="17">
        <f t="shared" si="26"/>
        <v>216.7</v>
      </c>
      <c r="L138" s="17">
        <f t="shared" si="26"/>
        <v>216.7</v>
      </c>
      <c r="M138" s="17">
        <f t="shared" si="26"/>
        <v>116</v>
      </c>
      <c r="N138" s="17">
        <f t="shared" si="26"/>
        <v>0</v>
      </c>
      <c r="O138" s="17">
        <f t="shared" si="26"/>
        <v>216.7</v>
      </c>
      <c r="P138" s="17">
        <f t="shared" si="26"/>
        <v>216.7</v>
      </c>
      <c r="Q138" s="17">
        <f t="shared" si="26"/>
        <v>116</v>
      </c>
      <c r="R138" s="17">
        <f t="shared" si="26"/>
        <v>0</v>
      </c>
    </row>
    <row r="139" spans="1:18" ht="15">
      <c r="A139" s="131" t="s">
        <v>115</v>
      </c>
      <c r="B139" s="132"/>
      <c r="C139" s="132"/>
      <c r="D139" s="132"/>
      <c r="E139" s="132"/>
      <c r="F139" s="133"/>
      <c r="G139" s="32">
        <f>G135+G136+G137+G138</f>
        <v>306</v>
      </c>
      <c r="H139" s="32">
        <f aca="true" t="shared" si="27" ref="H139:R139">H135+H136+H137+H138</f>
        <v>302</v>
      </c>
      <c r="I139" s="32">
        <f t="shared" si="27"/>
        <v>147.3</v>
      </c>
      <c r="J139" s="32">
        <f t="shared" si="27"/>
        <v>4</v>
      </c>
      <c r="K139" s="32">
        <f t="shared" si="27"/>
        <v>308.9</v>
      </c>
      <c r="L139" s="32">
        <f t="shared" si="27"/>
        <v>308.9</v>
      </c>
      <c r="M139" s="32">
        <f t="shared" si="27"/>
        <v>147.3</v>
      </c>
      <c r="N139" s="32">
        <f t="shared" si="27"/>
        <v>0</v>
      </c>
      <c r="O139" s="32">
        <f t="shared" si="27"/>
        <v>308.9</v>
      </c>
      <c r="P139" s="32">
        <f t="shared" si="27"/>
        <v>308.9</v>
      </c>
      <c r="Q139" s="32">
        <f t="shared" si="27"/>
        <v>147.3</v>
      </c>
      <c r="R139" s="32">
        <f t="shared" si="27"/>
        <v>0</v>
      </c>
    </row>
    <row r="140" spans="1:18" ht="15">
      <c r="A140" s="159" t="s">
        <v>138</v>
      </c>
      <c r="B140" s="160"/>
      <c r="C140" s="160"/>
      <c r="D140" s="160"/>
      <c r="E140" s="160"/>
      <c r="F140" s="161"/>
      <c r="G140" s="17">
        <f>G130</f>
        <v>28.9</v>
      </c>
      <c r="H140" s="17">
        <f aca="true" t="shared" si="28" ref="H140:R140">H130</f>
        <v>28.9</v>
      </c>
      <c r="I140" s="17">
        <f t="shared" si="28"/>
        <v>0</v>
      </c>
      <c r="J140" s="17">
        <f t="shared" si="28"/>
        <v>0</v>
      </c>
      <c r="K140" s="17">
        <f t="shared" si="28"/>
        <v>28.9</v>
      </c>
      <c r="L140" s="17">
        <f t="shared" si="28"/>
        <v>28.9</v>
      </c>
      <c r="M140" s="17">
        <f t="shared" si="28"/>
        <v>0</v>
      </c>
      <c r="N140" s="17">
        <f t="shared" si="28"/>
        <v>0</v>
      </c>
      <c r="O140" s="17">
        <f t="shared" si="28"/>
        <v>28.9</v>
      </c>
      <c r="P140" s="17">
        <f t="shared" si="28"/>
        <v>28.9</v>
      </c>
      <c r="Q140" s="17">
        <f t="shared" si="28"/>
        <v>0</v>
      </c>
      <c r="R140" s="17">
        <f t="shared" si="28"/>
        <v>0</v>
      </c>
    </row>
    <row r="141" spans="1:18" ht="15">
      <c r="A141" s="159" t="s">
        <v>137</v>
      </c>
      <c r="B141" s="160"/>
      <c r="C141" s="160"/>
      <c r="D141" s="160"/>
      <c r="E141" s="160"/>
      <c r="F141" s="161"/>
      <c r="G141" s="17">
        <f>SUM(G80)</f>
        <v>0</v>
      </c>
      <c r="H141" s="17">
        <f aca="true" t="shared" si="29" ref="H141:R141">SUM(H80)</f>
        <v>0</v>
      </c>
      <c r="I141" s="17">
        <f t="shared" si="29"/>
        <v>0</v>
      </c>
      <c r="J141" s="17">
        <f t="shared" si="29"/>
        <v>0</v>
      </c>
      <c r="K141" s="17">
        <f t="shared" si="29"/>
        <v>0</v>
      </c>
      <c r="L141" s="17">
        <f t="shared" si="29"/>
        <v>0</v>
      </c>
      <c r="M141" s="17">
        <f t="shared" si="29"/>
        <v>0</v>
      </c>
      <c r="N141" s="17">
        <f t="shared" si="29"/>
        <v>0</v>
      </c>
      <c r="O141" s="17">
        <f t="shared" si="29"/>
        <v>0</v>
      </c>
      <c r="P141" s="17">
        <f t="shared" si="29"/>
        <v>0</v>
      </c>
      <c r="Q141" s="17">
        <f t="shared" si="29"/>
        <v>0</v>
      </c>
      <c r="R141" s="17">
        <f t="shared" si="29"/>
        <v>0</v>
      </c>
    </row>
    <row r="142" spans="1:18" ht="15">
      <c r="A142" s="131" t="s">
        <v>114</v>
      </c>
      <c r="B142" s="132"/>
      <c r="C142" s="132"/>
      <c r="D142" s="132"/>
      <c r="E142" s="132"/>
      <c r="F142" s="133"/>
      <c r="G142" s="32">
        <f>SUM(G139+G140+G141)</f>
        <v>334.9</v>
      </c>
      <c r="H142" s="32">
        <f aca="true" t="shared" si="30" ref="H142:R142">SUM(H139+H140+H141)</f>
        <v>330.9</v>
      </c>
      <c r="I142" s="32">
        <f t="shared" si="30"/>
        <v>147.3</v>
      </c>
      <c r="J142" s="32">
        <f t="shared" si="30"/>
        <v>4</v>
      </c>
      <c r="K142" s="32">
        <f t="shared" si="30"/>
        <v>337.79999999999995</v>
      </c>
      <c r="L142" s="32">
        <f t="shared" si="30"/>
        <v>337.79999999999995</v>
      </c>
      <c r="M142" s="32">
        <f t="shared" si="30"/>
        <v>147.3</v>
      </c>
      <c r="N142" s="32">
        <f t="shared" si="30"/>
        <v>0</v>
      </c>
      <c r="O142" s="32">
        <f t="shared" si="30"/>
        <v>337.79999999999995</v>
      </c>
      <c r="P142" s="32">
        <f t="shared" si="30"/>
        <v>337.79999999999995</v>
      </c>
      <c r="Q142" s="32">
        <f t="shared" si="30"/>
        <v>147.3</v>
      </c>
      <c r="R142" s="32">
        <f t="shared" si="30"/>
        <v>0</v>
      </c>
    </row>
    <row r="143" spans="4:15" ht="20.25" customHeight="1">
      <c r="D143" s="150" t="s">
        <v>32</v>
      </c>
      <c r="E143" s="150"/>
      <c r="F143" s="150"/>
      <c r="G143" s="150"/>
      <c r="H143" s="150"/>
      <c r="I143" s="150"/>
      <c r="J143" s="150"/>
      <c r="K143" s="150"/>
      <c r="L143" s="150"/>
      <c r="M143" s="150"/>
      <c r="N143" s="150"/>
      <c r="O143" s="150"/>
    </row>
    <row r="144" spans="1:18" ht="15">
      <c r="A144" s="66" t="s">
        <v>33</v>
      </c>
      <c r="B144" s="67"/>
      <c r="C144" s="67"/>
      <c r="D144" s="67"/>
      <c r="E144" s="67"/>
      <c r="F144" s="68"/>
      <c r="G144" s="17">
        <f>G123+G125</f>
        <v>4.6</v>
      </c>
      <c r="H144" s="17">
        <f aca="true" t="shared" si="31" ref="H144:R144">H123+H125</f>
        <v>4.6</v>
      </c>
      <c r="I144" s="17">
        <f t="shared" si="31"/>
        <v>0</v>
      </c>
      <c r="J144" s="17">
        <f t="shared" si="31"/>
        <v>0</v>
      </c>
      <c r="K144" s="17">
        <f t="shared" si="31"/>
        <v>4.6</v>
      </c>
      <c r="L144" s="17">
        <f t="shared" si="31"/>
        <v>4.6</v>
      </c>
      <c r="M144" s="17">
        <f t="shared" si="31"/>
        <v>0</v>
      </c>
      <c r="N144" s="17">
        <f t="shared" si="31"/>
        <v>0</v>
      </c>
      <c r="O144" s="17">
        <f t="shared" si="31"/>
        <v>4.6</v>
      </c>
      <c r="P144" s="17">
        <f t="shared" si="31"/>
        <v>4.6</v>
      </c>
      <c r="Q144" s="17">
        <f t="shared" si="31"/>
        <v>0</v>
      </c>
      <c r="R144" s="17">
        <f t="shared" si="31"/>
        <v>0</v>
      </c>
    </row>
    <row r="145" spans="1:18" ht="28.5" customHeight="1">
      <c r="A145" s="156" t="s">
        <v>35</v>
      </c>
      <c r="B145" s="157"/>
      <c r="C145" s="157"/>
      <c r="D145" s="157"/>
      <c r="E145" s="157"/>
      <c r="F145" s="158"/>
      <c r="G145" s="17">
        <f>G79</f>
        <v>15.6</v>
      </c>
      <c r="H145" s="17">
        <f aca="true" t="shared" si="32" ref="H145:R145">H79</f>
        <v>15.6</v>
      </c>
      <c r="I145" s="17">
        <f t="shared" si="32"/>
        <v>8</v>
      </c>
      <c r="J145" s="17">
        <f t="shared" si="32"/>
        <v>0</v>
      </c>
      <c r="K145" s="17">
        <f t="shared" si="32"/>
        <v>15.6</v>
      </c>
      <c r="L145" s="17">
        <f t="shared" si="32"/>
        <v>15.6</v>
      </c>
      <c r="M145" s="17">
        <f t="shared" si="32"/>
        <v>8</v>
      </c>
      <c r="N145" s="17">
        <f t="shared" si="32"/>
        <v>0</v>
      </c>
      <c r="O145" s="17">
        <f t="shared" si="32"/>
        <v>15.6</v>
      </c>
      <c r="P145" s="17">
        <f t="shared" si="32"/>
        <v>15.6</v>
      </c>
      <c r="Q145" s="17">
        <f t="shared" si="32"/>
        <v>8</v>
      </c>
      <c r="R145" s="17">
        <f t="shared" si="32"/>
        <v>0</v>
      </c>
    </row>
    <row r="146" spans="1:18" ht="28.5" customHeight="1">
      <c r="A146" s="156" t="s">
        <v>34</v>
      </c>
      <c r="B146" s="157"/>
      <c r="C146" s="157"/>
      <c r="D146" s="157"/>
      <c r="E146" s="157"/>
      <c r="F146" s="158"/>
      <c r="G146" s="17">
        <f>G100+G101+G103+G104+G106+G107+G109+G111+G112+G114+G115+G119+G121+G117</f>
        <v>220.2</v>
      </c>
      <c r="H146" s="17">
        <f aca="true" t="shared" si="33" ref="H146:R146">H100+H101+H103+H104+H106+H107+H109+H111+H112+H114+H115+H119+H121+H117</f>
        <v>216.2</v>
      </c>
      <c r="I146" s="17">
        <f t="shared" si="33"/>
        <v>116.9</v>
      </c>
      <c r="J146" s="17">
        <f t="shared" si="33"/>
        <v>4</v>
      </c>
      <c r="K146" s="17">
        <f t="shared" si="33"/>
        <v>223.1</v>
      </c>
      <c r="L146" s="17">
        <f t="shared" si="33"/>
        <v>223.1</v>
      </c>
      <c r="M146" s="17">
        <f t="shared" si="33"/>
        <v>116.9</v>
      </c>
      <c r="N146" s="17">
        <f t="shared" si="33"/>
        <v>0</v>
      </c>
      <c r="O146" s="17">
        <f t="shared" si="33"/>
        <v>223.1</v>
      </c>
      <c r="P146" s="17">
        <f t="shared" si="33"/>
        <v>223.1</v>
      </c>
      <c r="Q146" s="17">
        <f t="shared" si="33"/>
        <v>116.9</v>
      </c>
      <c r="R146" s="17">
        <f t="shared" si="33"/>
        <v>0</v>
      </c>
    </row>
    <row r="147" spans="1:18" ht="15">
      <c r="A147" s="66" t="s">
        <v>36</v>
      </c>
      <c r="B147" s="67"/>
      <c r="C147" s="67"/>
      <c r="D147" s="67"/>
      <c r="E147" s="67"/>
      <c r="F147" s="68"/>
      <c r="G147" s="17">
        <f>G92</f>
        <v>27.6</v>
      </c>
      <c r="H147" s="17">
        <f aca="true" t="shared" si="34" ref="H147:R147">H92</f>
        <v>27.6</v>
      </c>
      <c r="I147" s="17">
        <f t="shared" si="34"/>
        <v>21.1</v>
      </c>
      <c r="J147" s="17">
        <f t="shared" si="34"/>
        <v>0</v>
      </c>
      <c r="K147" s="17">
        <f t="shared" si="34"/>
        <v>27.6</v>
      </c>
      <c r="L147" s="17">
        <f t="shared" si="34"/>
        <v>27.6</v>
      </c>
      <c r="M147" s="17">
        <f t="shared" si="34"/>
        <v>21.1</v>
      </c>
      <c r="N147" s="17">
        <f t="shared" si="34"/>
        <v>0</v>
      </c>
      <c r="O147" s="17">
        <f t="shared" si="34"/>
        <v>27.6</v>
      </c>
      <c r="P147" s="17">
        <f t="shared" si="34"/>
        <v>27.6</v>
      </c>
      <c r="Q147" s="17">
        <f t="shared" si="34"/>
        <v>21.1</v>
      </c>
      <c r="R147" s="17">
        <f t="shared" si="34"/>
        <v>0</v>
      </c>
    </row>
    <row r="148" spans="1:18" ht="15">
      <c r="A148" s="66" t="s">
        <v>37</v>
      </c>
      <c r="B148" s="67"/>
      <c r="C148" s="67"/>
      <c r="D148" s="67"/>
      <c r="E148" s="67"/>
      <c r="F148" s="68"/>
      <c r="G148" s="17">
        <f>G129</f>
        <v>21</v>
      </c>
      <c r="H148" s="17">
        <f aca="true" t="shared" si="35" ref="H148:R148">H129</f>
        <v>21</v>
      </c>
      <c r="I148" s="17">
        <f t="shared" si="35"/>
        <v>1.3</v>
      </c>
      <c r="J148" s="17">
        <f t="shared" si="35"/>
        <v>0</v>
      </c>
      <c r="K148" s="17">
        <f t="shared" si="35"/>
        <v>21</v>
      </c>
      <c r="L148" s="17">
        <f t="shared" si="35"/>
        <v>21</v>
      </c>
      <c r="M148" s="17">
        <f t="shared" si="35"/>
        <v>1.3</v>
      </c>
      <c r="N148" s="17">
        <f t="shared" si="35"/>
        <v>0</v>
      </c>
      <c r="O148" s="17">
        <f t="shared" si="35"/>
        <v>21</v>
      </c>
      <c r="P148" s="17">
        <f t="shared" si="35"/>
        <v>21</v>
      </c>
      <c r="Q148" s="17">
        <f t="shared" si="35"/>
        <v>1.3</v>
      </c>
      <c r="R148" s="17">
        <f t="shared" si="35"/>
        <v>0</v>
      </c>
    </row>
    <row r="149" spans="1:18" ht="15">
      <c r="A149" s="66" t="s">
        <v>38</v>
      </c>
      <c r="B149" s="67"/>
      <c r="C149" s="67"/>
      <c r="D149" s="67"/>
      <c r="E149" s="67"/>
      <c r="F149" s="68"/>
      <c r="G149" s="17">
        <f>G84</f>
        <v>17</v>
      </c>
      <c r="H149" s="17">
        <f aca="true" t="shared" si="36" ref="H149:R149">H84</f>
        <v>17</v>
      </c>
      <c r="I149" s="17">
        <f t="shared" si="36"/>
        <v>0</v>
      </c>
      <c r="J149" s="17">
        <f t="shared" si="36"/>
        <v>0</v>
      </c>
      <c r="K149" s="17">
        <f t="shared" si="36"/>
        <v>17</v>
      </c>
      <c r="L149" s="17">
        <f t="shared" si="36"/>
        <v>17</v>
      </c>
      <c r="M149" s="17">
        <f t="shared" si="36"/>
        <v>0</v>
      </c>
      <c r="N149" s="17">
        <f t="shared" si="36"/>
        <v>0</v>
      </c>
      <c r="O149" s="17">
        <f t="shared" si="36"/>
        <v>17</v>
      </c>
      <c r="P149" s="17">
        <f t="shared" si="36"/>
        <v>17</v>
      </c>
      <c r="Q149" s="17">
        <f t="shared" si="36"/>
        <v>0</v>
      </c>
      <c r="R149" s="17">
        <f t="shared" si="36"/>
        <v>0</v>
      </c>
    </row>
    <row r="150" spans="1:18" ht="15">
      <c r="A150" s="131" t="s">
        <v>114</v>
      </c>
      <c r="B150" s="132"/>
      <c r="C150" s="132"/>
      <c r="D150" s="132"/>
      <c r="E150" s="132"/>
      <c r="F150" s="133"/>
      <c r="G150" s="32">
        <f>G144+G145+G146+G147+G148+G149</f>
        <v>306</v>
      </c>
      <c r="H150" s="32">
        <f aca="true" t="shared" si="37" ref="H150:R150">H144+H145+H146+H147+H148+H149</f>
        <v>302</v>
      </c>
      <c r="I150" s="32">
        <f t="shared" si="37"/>
        <v>147.3</v>
      </c>
      <c r="J150" s="32">
        <f t="shared" si="37"/>
        <v>4</v>
      </c>
      <c r="K150" s="32">
        <f t="shared" si="37"/>
        <v>308.9</v>
      </c>
      <c r="L150" s="32">
        <f t="shared" si="37"/>
        <v>308.9</v>
      </c>
      <c r="M150" s="32">
        <f t="shared" si="37"/>
        <v>147.3</v>
      </c>
      <c r="N150" s="32">
        <f t="shared" si="37"/>
        <v>0</v>
      </c>
      <c r="O150" s="32">
        <f t="shared" si="37"/>
        <v>308.9</v>
      </c>
      <c r="P150" s="32">
        <f t="shared" si="37"/>
        <v>308.9</v>
      </c>
      <c r="Q150" s="32">
        <f t="shared" si="37"/>
        <v>147.3</v>
      </c>
      <c r="R150" s="32">
        <f t="shared" si="37"/>
        <v>0</v>
      </c>
    </row>
    <row r="152" spans="1:18" ht="15">
      <c r="A152" s="33" t="s">
        <v>64</v>
      </c>
      <c r="D152" s="33"/>
      <c r="E152" s="33"/>
      <c r="F152" s="33"/>
      <c r="G152" s="33"/>
      <c r="K152" s="129" t="s">
        <v>65</v>
      </c>
      <c r="L152" s="129"/>
      <c r="M152" s="129"/>
      <c r="N152" s="129"/>
      <c r="O152" s="129"/>
      <c r="P152" s="129"/>
      <c r="Q152" s="129"/>
      <c r="R152" s="129"/>
    </row>
  </sheetData>
  <sheetProtection/>
  <mergeCells count="273">
    <mergeCell ref="P92:P93"/>
    <mergeCell ref="N92:N93"/>
    <mergeCell ref="T86:U86"/>
    <mergeCell ref="A136:F136"/>
    <mergeCell ref="A135:F135"/>
    <mergeCell ref="E84:E85"/>
    <mergeCell ref="F84:F85"/>
    <mergeCell ref="D114:D116"/>
    <mergeCell ref="Q92:Q93"/>
    <mergeCell ref="K92:K93"/>
    <mergeCell ref="T95:U95"/>
    <mergeCell ref="O84:O85"/>
    <mergeCell ref="B114:B116"/>
    <mergeCell ref="C121:C122"/>
    <mergeCell ref="B88:F88"/>
    <mergeCell ref="Q84:Q85"/>
    <mergeCell ref="R84:R85"/>
    <mergeCell ref="S84:S85"/>
    <mergeCell ref="K84:K85"/>
    <mergeCell ref="L84:L85"/>
    <mergeCell ref="M84:M85"/>
    <mergeCell ref="N84:N85"/>
    <mergeCell ref="A146:F146"/>
    <mergeCell ref="A145:F145"/>
    <mergeCell ref="A144:F144"/>
    <mergeCell ref="A137:F137"/>
    <mergeCell ref="A138:F138"/>
    <mergeCell ref="A140:F140"/>
    <mergeCell ref="A141:F141"/>
    <mergeCell ref="A103:A105"/>
    <mergeCell ref="C95:F95"/>
    <mergeCell ref="C103:C105"/>
    <mergeCell ref="A106:A108"/>
    <mergeCell ref="B106:B108"/>
    <mergeCell ref="E105:F105"/>
    <mergeCell ref="D103:D105"/>
    <mergeCell ref="B103:B105"/>
    <mergeCell ref="A52:U52"/>
    <mergeCell ref="A55:U55"/>
    <mergeCell ref="A142:F142"/>
    <mergeCell ref="A139:F139"/>
    <mergeCell ref="D143:O143"/>
    <mergeCell ref="T94:U94"/>
    <mergeCell ref="L92:L93"/>
    <mergeCell ref="T92:U93"/>
    <mergeCell ref="H92:H93"/>
    <mergeCell ref="B96:F96"/>
    <mergeCell ref="A42:U42"/>
    <mergeCell ref="A43:U43"/>
    <mergeCell ref="R92:R93"/>
    <mergeCell ref="S92:S93"/>
    <mergeCell ref="M92:M93"/>
    <mergeCell ref="A60:U60"/>
    <mergeCell ref="A45:U45"/>
    <mergeCell ref="A46:U46"/>
    <mergeCell ref="A47:U47"/>
    <mergeCell ref="A59:U59"/>
    <mergeCell ref="A36:U36"/>
    <mergeCell ref="A38:S38"/>
    <mergeCell ref="A58:U58"/>
    <mergeCell ref="A54:U54"/>
    <mergeCell ref="A44:U44"/>
    <mergeCell ref="A37:U37"/>
    <mergeCell ref="A51:U51"/>
    <mergeCell ref="A40:U40"/>
    <mergeCell ref="A41:U41"/>
    <mergeCell ref="A48:U48"/>
    <mergeCell ref="D4:T4"/>
    <mergeCell ref="A134:F134"/>
    <mergeCell ref="T134:U134"/>
    <mergeCell ref="C132:F132"/>
    <mergeCell ref="T132:U132"/>
    <mergeCell ref="B133:F133"/>
    <mergeCell ref="T133:U133"/>
    <mergeCell ref="T131:U131"/>
    <mergeCell ref="C127:F127"/>
    <mergeCell ref="T127:U127"/>
    <mergeCell ref="K152:R152"/>
    <mergeCell ref="C128:U128"/>
    <mergeCell ref="A129:A131"/>
    <mergeCell ref="B129:B131"/>
    <mergeCell ref="C129:C131"/>
    <mergeCell ref="D129:D131"/>
    <mergeCell ref="S129:S130"/>
    <mergeCell ref="T129:U130"/>
    <mergeCell ref="E131:F131"/>
    <mergeCell ref="A150:F150"/>
    <mergeCell ref="E110:F110"/>
    <mergeCell ref="A119:A120"/>
    <mergeCell ref="B119:B120"/>
    <mergeCell ref="C119:C120"/>
    <mergeCell ref="D119:D120"/>
    <mergeCell ref="C106:C108"/>
    <mergeCell ref="D106:D108"/>
    <mergeCell ref="A109:A110"/>
    <mergeCell ref="B109:B110"/>
    <mergeCell ref="C109:C110"/>
    <mergeCell ref="T96:U96"/>
    <mergeCell ref="E102:F102"/>
    <mergeCell ref="T102:U102"/>
    <mergeCell ref="A97:U97"/>
    <mergeCell ref="B98:U98"/>
    <mergeCell ref="C99:U99"/>
    <mergeCell ref="S100:S101"/>
    <mergeCell ref="T100:U101"/>
    <mergeCell ref="A100:A102"/>
    <mergeCell ref="C100:C102"/>
    <mergeCell ref="O92:O93"/>
    <mergeCell ref="C87:F87"/>
    <mergeCell ref="B90:U90"/>
    <mergeCell ref="C92:C94"/>
    <mergeCell ref="D92:D94"/>
    <mergeCell ref="C91:U91"/>
    <mergeCell ref="E92:E93"/>
    <mergeCell ref="E94:F94"/>
    <mergeCell ref="A89:U89"/>
    <mergeCell ref="A92:A94"/>
    <mergeCell ref="E86:F86"/>
    <mergeCell ref="J92:J93"/>
    <mergeCell ref="A84:A86"/>
    <mergeCell ref="B84:B86"/>
    <mergeCell ref="I92:I93"/>
    <mergeCell ref="D84:D86"/>
    <mergeCell ref="F92:F93"/>
    <mergeCell ref="C84:C86"/>
    <mergeCell ref="G92:G93"/>
    <mergeCell ref="B92:B94"/>
    <mergeCell ref="C82:F82"/>
    <mergeCell ref="T82:U82"/>
    <mergeCell ref="E81:F81"/>
    <mergeCell ref="T87:U87"/>
    <mergeCell ref="G84:G85"/>
    <mergeCell ref="H84:H85"/>
    <mergeCell ref="I84:I85"/>
    <mergeCell ref="J84:J85"/>
    <mergeCell ref="T84:U85"/>
    <mergeCell ref="P84:P85"/>
    <mergeCell ref="T79:U80"/>
    <mergeCell ref="T81:U81"/>
    <mergeCell ref="L73:N73"/>
    <mergeCell ref="L74:M74"/>
    <mergeCell ref="N74:N75"/>
    <mergeCell ref="B77:U77"/>
    <mergeCell ref="J74:J75"/>
    <mergeCell ref="A76:U76"/>
    <mergeCell ref="D72:D75"/>
    <mergeCell ref="C79:C81"/>
    <mergeCell ref="D79:D81"/>
    <mergeCell ref="S72:U72"/>
    <mergeCell ref="O73:O75"/>
    <mergeCell ref="P73:R73"/>
    <mergeCell ref="P74:Q74"/>
    <mergeCell ref="R74:R75"/>
    <mergeCell ref="S73:S75"/>
    <mergeCell ref="T73:U75"/>
    <mergeCell ref="K73:K75"/>
    <mergeCell ref="G73:G75"/>
    <mergeCell ref="E72:E75"/>
    <mergeCell ref="F72:F75"/>
    <mergeCell ref="A24:U24"/>
    <mergeCell ref="A25:U25"/>
    <mergeCell ref="A26:U26"/>
    <mergeCell ref="H74:I74"/>
    <mergeCell ref="A53:U53"/>
    <mergeCell ref="K72:N72"/>
    <mergeCell ref="G72:J72"/>
    <mergeCell ref="A57:U57"/>
    <mergeCell ref="A27:U27"/>
    <mergeCell ref="A20:U20"/>
    <mergeCell ref="A22:U22"/>
    <mergeCell ref="A23:U23"/>
    <mergeCell ref="A21:U21"/>
    <mergeCell ref="A29:U29"/>
    <mergeCell ref="A30:U30"/>
    <mergeCell ref="A39:U39"/>
    <mergeCell ref="A31:U31"/>
    <mergeCell ref="A9:D9"/>
    <mergeCell ref="E9:U9"/>
    <mergeCell ref="A11:U11"/>
    <mergeCell ref="A12:U12"/>
    <mergeCell ref="A19:U19"/>
    <mergeCell ref="A18:U18"/>
    <mergeCell ref="A13:U13"/>
    <mergeCell ref="A56:U56"/>
    <mergeCell ref="A32:U32"/>
    <mergeCell ref="A33:U33"/>
    <mergeCell ref="A34:U34"/>
    <mergeCell ref="A35:U35"/>
    <mergeCell ref="A6:D6"/>
    <mergeCell ref="E6:U6"/>
    <mergeCell ref="A7:D7"/>
    <mergeCell ref="E7:U7"/>
    <mergeCell ref="A17:U17"/>
    <mergeCell ref="A14:S14"/>
    <mergeCell ref="A15:S15"/>
    <mergeCell ref="A16:S16"/>
    <mergeCell ref="A62:U62"/>
    <mergeCell ref="A63:U65"/>
    <mergeCell ref="H73:J73"/>
    <mergeCell ref="A28:U28"/>
    <mergeCell ref="O72:R72"/>
    <mergeCell ref="A61:U61"/>
    <mergeCell ref="A70:U70"/>
    <mergeCell ref="A72:A75"/>
    <mergeCell ref="B72:B75"/>
    <mergeCell ref="C72:C75"/>
    <mergeCell ref="A111:A113"/>
    <mergeCell ref="D111:D113"/>
    <mergeCell ref="C78:U78"/>
    <mergeCell ref="A79:A81"/>
    <mergeCell ref="B79:B81"/>
    <mergeCell ref="D100:D102"/>
    <mergeCell ref="B100:B102"/>
    <mergeCell ref="A149:F149"/>
    <mergeCell ref="A148:F148"/>
    <mergeCell ref="A147:F147"/>
    <mergeCell ref="E113:F113"/>
    <mergeCell ref="A114:A116"/>
    <mergeCell ref="E116:F116"/>
    <mergeCell ref="C111:C113"/>
    <mergeCell ref="A121:A122"/>
    <mergeCell ref="B121:B122"/>
    <mergeCell ref="C114:C116"/>
    <mergeCell ref="T122:U122"/>
    <mergeCell ref="T110:U110"/>
    <mergeCell ref="T111:U111"/>
    <mergeCell ref="S111:S112"/>
    <mergeCell ref="T103:U103"/>
    <mergeCell ref="T105:U105"/>
    <mergeCell ref="T104:U104"/>
    <mergeCell ref="S114:S115"/>
    <mergeCell ref="T119:U119"/>
    <mergeCell ref="T106:U107"/>
    <mergeCell ref="E120:F120"/>
    <mergeCell ref="T120:U120"/>
    <mergeCell ref="E108:F108"/>
    <mergeCell ref="T108:U108"/>
    <mergeCell ref="T109:U109"/>
    <mergeCell ref="E126:F126"/>
    <mergeCell ref="T126:U126"/>
    <mergeCell ref="T123:U123"/>
    <mergeCell ref="E124:F124"/>
    <mergeCell ref="T124:U124"/>
    <mergeCell ref="B111:B113"/>
    <mergeCell ref="A49:U49"/>
    <mergeCell ref="A50:U50"/>
    <mergeCell ref="S106:S107"/>
    <mergeCell ref="D123:D124"/>
    <mergeCell ref="T125:U125"/>
    <mergeCell ref="B123:B124"/>
    <mergeCell ref="C123:C124"/>
    <mergeCell ref="T121:U121"/>
    <mergeCell ref="E122:F122"/>
    <mergeCell ref="A125:A126"/>
    <mergeCell ref="B125:B126"/>
    <mergeCell ref="C125:C126"/>
    <mergeCell ref="D125:D126"/>
    <mergeCell ref="A123:A124"/>
    <mergeCell ref="A117:A118"/>
    <mergeCell ref="B117:B118"/>
    <mergeCell ref="C117:C118"/>
    <mergeCell ref="D121:D122"/>
    <mergeCell ref="D117:D118"/>
    <mergeCell ref="D109:D110"/>
    <mergeCell ref="T117:U117"/>
    <mergeCell ref="E118:F118"/>
    <mergeCell ref="T118:U118"/>
    <mergeCell ref="T116:U116"/>
    <mergeCell ref="S79:S80"/>
    <mergeCell ref="T112:U112"/>
    <mergeCell ref="T113:U113"/>
    <mergeCell ref="T114:U115"/>
    <mergeCell ref="C83:U83"/>
  </mergeCells>
  <printOptions/>
  <pageMargins left="0.25" right="0.25" top="0.75" bottom="0.75" header="0.3" footer="0.3"/>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2013-12-16T14:32:05Z</cp:lastPrinted>
  <dcterms:created xsi:type="dcterms:W3CDTF">1996-10-14T23:33:28Z</dcterms:created>
  <dcterms:modified xsi:type="dcterms:W3CDTF">2013-12-16T14:33:00Z</dcterms:modified>
  <cp:category/>
  <cp:version/>
  <cp:contentType/>
  <cp:contentStatus/>
</cp:coreProperties>
</file>