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<sst xmlns="http://schemas.openxmlformats.org/spreadsheetml/2006/main" count="101" uniqueCount="46">
  <si>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</si>
  <si>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</si>
  <si>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</si>
  <si>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</si>
  <si>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</si>
  <si>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</si>
  <si>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</si>
  <si>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</si>
  <si>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</si>
  <si>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</si>
  <si>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</si>
  <si>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</si>
  <si>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</si>
  <si>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tūkst. Lt.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</si>
  <si>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</si>
  <si>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</si>
  <si>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</si>
  <si>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</si>
  <si>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</si>
  <si>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</si>
  <si>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</si>
  <si>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</si>
  <si>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</si>
  <si>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</si>
  <si>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</si>
  <si>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</si>
  <si>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>2014 m. projektas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</si>
  <si>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</si>
  <si>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</si>
  <si>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</si>
  <si>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Patikėjimo teise valdomų ir naudojamų valstybei priklausančių melioracijos įrenginių renovacija</t>
  </si>
  <si>
    <t>Valstybei priklausančių melioracijos įrenginių remonto ir priežiūros darbų organizavimas, žemės ūkio ir kaimo valdų sistemų remontas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</si>
  <si>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</si>
  <si>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</si>
  <si>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</si>
  <si>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</si>
  <si>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</si>
  <si>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</si>
  <si>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</si>
  <si>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</si>
  <si>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2013 M.  RIETAVO SAVIVALDYBĖS ADMINISTRACIJA</t>
  </si>
  <si>
    <t>2012 m. išlaidos</t>
  </si>
  <si>
    <t>2013 m. išlaidų projektas</t>
  </si>
  <si>
    <t>2013 m. patvirtinta Taryboje</t>
  </si>
  <si>
    <t>2015 m. projektas</t>
  </si>
  <si>
    <t>SB (VIP)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</si>
</sst>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164" fontId="5" fillId="35" borderId="14" xfId="0" applyNumberFormat="1" applyFont="1" applyFill="1" applyBorder="1" applyAlignment="1">
      <alignment horizontal="center" vertical="center"/>
    </xf>
    <xf numFmtId="164" fontId="5" fillId="35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right" vertical="top" wrapText="1"/>
    </xf>
    <xf numFmtId="0" fontId="1" fillId="36" borderId="14" xfId="0" applyFont="1" applyFill="1" applyBorder="1" applyAlignment="1">
      <alignment horizontal="right" vertical="top" wrapText="1"/>
    </xf>
    <xf numFmtId="0" fontId="5" fillId="35" borderId="0" xfId="0" applyFont="1" applyFill="1" applyAlignment="1">
      <alignment vertical="top"/>
    </xf>
    <xf numFmtId="164" fontId="5" fillId="35" borderId="22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top"/>
    </xf>
    <xf numFmtId="164" fontId="1" fillId="34" borderId="14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textRotation="90" wrapText="1"/>
    </xf>
    <xf numFmtId="0" fontId="8" fillId="0" borderId="10" xfId="0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14" fillId="35" borderId="14" xfId="0" applyNumberFormat="1" applyFont="1" applyFill="1" applyBorder="1" applyAlignment="1">
      <alignment horizontal="center" vertical="center"/>
    </xf>
    <xf numFmtId="164" fontId="14" fillId="35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49" fillId="35" borderId="2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" fillId="35" borderId="0" xfId="0" applyFont="1" applyFill="1" applyBorder="1" applyAlignment="1">
      <alignment vertical="top"/>
    </xf>
    <xf numFmtId="164" fontId="5" fillId="35" borderId="24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5" fillId="35" borderId="26" xfId="0" applyNumberFormat="1" applyFont="1" applyFill="1" applyBorder="1" applyAlignment="1">
      <alignment horizontal="center" vertical="top"/>
    </xf>
    <xf numFmtId="164" fontId="5" fillId="35" borderId="26" xfId="0" applyNumberFormat="1" applyFont="1" applyFill="1" applyBorder="1" applyAlignment="1">
      <alignment horizontal="center" vertical="center"/>
    </xf>
    <xf numFmtId="164" fontId="14" fillId="35" borderId="26" xfId="0" applyNumberFormat="1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top"/>
    </xf>
    <xf numFmtId="164" fontId="1" fillId="37" borderId="27" xfId="0" applyNumberFormat="1" applyFont="1" applyFill="1" applyBorder="1" applyAlignment="1">
      <alignment horizontal="center" vertical="top"/>
    </xf>
    <xf numFmtId="164" fontId="1" fillId="37" borderId="28" xfId="0" applyNumberFormat="1" applyFont="1" applyFill="1" applyBorder="1" applyAlignment="1">
      <alignment horizontal="center" vertical="top"/>
    </xf>
    <xf numFmtId="164" fontId="9" fillId="0" borderId="29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left" vertical="top" wrapText="1"/>
    </xf>
    <xf numFmtId="164" fontId="9" fillId="0" borderId="30" xfId="0" applyNumberFormat="1" applyFont="1" applyBorder="1" applyAlignment="1">
      <alignment horizontal="left" vertical="top" wrapText="1"/>
    </xf>
    <xf numFmtId="164" fontId="5" fillId="0" borderId="29" xfId="0" applyNumberFormat="1" applyFont="1" applyBorder="1" applyAlignment="1">
      <alignment horizontal="center" vertical="top"/>
    </xf>
    <xf numFmtId="164" fontId="5" fillId="0" borderId="27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27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33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26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26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horizontal="center" vertical="top" wrapText="1"/>
    </xf>
    <xf numFmtId="164" fontId="9" fillId="0" borderId="23" xfId="0" applyNumberFormat="1" applyFont="1" applyBorder="1" applyAlignment="1">
      <alignment horizontal="center" vertical="top" wrapText="1"/>
    </xf>
    <xf numFmtId="164" fontId="9" fillId="0" borderId="39" xfId="0" applyNumberFormat="1" applyFont="1" applyBorder="1" applyAlignment="1">
      <alignment horizontal="center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49" fontId="3" fillId="34" borderId="30" xfId="0" applyNumberFormat="1" applyFont="1" applyFill="1" applyBorder="1" applyAlignment="1">
      <alignment horizontal="right" vertical="top"/>
    </xf>
    <xf numFmtId="49" fontId="3" fillId="34" borderId="32" xfId="0" applyNumberFormat="1" applyFont="1" applyFill="1" applyBorder="1" applyAlignment="1">
      <alignment horizontal="right" vertical="top"/>
    </xf>
    <xf numFmtId="49" fontId="3" fillId="33" borderId="40" xfId="0" applyNumberFormat="1" applyFont="1" applyFill="1" applyBorder="1" applyAlignment="1">
      <alignment horizontal="right" vertical="top"/>
    </xf>
    <xf numFmtId="49" fontId="3" fillId="33" borderId="41" xfId="0" applyNumberFormat="1" applyFont="1" applyFill="1" applyBorder="1" applyAlignment="1">
      <alignment horizontal="right" vertical="top"/>
    </xf>
    <xf numFmtId="0" fontId="3" fillId="37" borderId="43" xfId="0" applyFont="1" applyFill="1" applyBorder="1" applyAlignment="1">
      <alignment horizontal="right" vertical="top"/>
    </xf>
    <xf numFmtId="0" fontId="3" fillId="37" borderId="41" xfId="0" applyFont="1" applyFill="1" applyBorder="1" applyAlignment="1">
      <alignment horizontal="right" vertical="top"/>
    </xf>
    <xf numFmtId="164" fontId="9" fillId="0" borderId="44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0" fontId="6" fillId="33" borderId="40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/>
    </xf>
    <xf numFmtId="164" fontId="9" fillId="0" borderId="23" xfId="0" applyNumberFormat="1" applyFont="1" applyBorder="1" applyAlignment="1">
      <alignment horizontal="left" vertical="top"/>
    </xf>
    <xf numFmtId="164" fontId="9" fillId="0" borderId="39" xfId="0" applyNumberFormat="1" applyFont="1" applyBorder="1" applyAlignment="1">
      <alignment horizontal="left" vertical="top"/>
    </xf>
    <xf numFmtId="164" fontId="5" fillId="0" borderId="38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6" fillId="34" borderId="45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50" xfId="0" applyFont="1" applyBorder="1" applyAlignment="1">
      <alignment horizontal="center" vertical="top" textRotation="90" wrapText="1"/>
    </xf>
    <xf numFmtId="0" fontId="5" fillId="0" borderId="51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33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4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49" fontId="6" fillId="38" borderId="43" xfId="0" applyNumberFormat="1" applyFont="1" applyFill="1" applyBorder="1" applyAlignment="1">
      <alignment horizontal="left" vertical="top" wrapText="1"/>
    </xf>
    <xf numFmtId="49" fontId="6" fillId="38" borderId="41" xfId="0" applyNumberFormat="1" applyFont="1" applyFill="1" applyBorder="1" applyAlignment="1">
      <alignment horizontal="left" vertical="top" wrapText="1"/>
    </xf>
    <xf numFmtId="49" fontId="6" fillId="38" borderId="42" xfId="0" applyNumberFormat="1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6" fillId="39" borderId="43" xfId="0" applyFont="1" applyFill="1" applyBorder="1" applyAlignment="1">
      <alignment horizontal="left" vertical="top" wrapText="1"/>
    </xf>
    <xf numFmtId="0" fontId="6" fillId="39" borderId="41" xfId="0" applyFont="1" applyFill="1" applyBorder="1" applyAlignment="1">
      <alignment horizontal="left" vertical="top" wrapText="1"/>
    </xf>
    <xf numFmtId="0" fontId="6" fillId="39" borderId="4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3" fillId="37" borderId="55" xfId="0" applyFont="1" applyFill="1" applyBorder="1" applyAlignment="1">
      <alignment horizontal="right" vertical="top"/>
    </xf>
    <xf numFmtId="49" fontId="1" fillId="33" borderId="33" xfId="0" applyNumberFormat="1" applyFont="1" applyFill="1" applyBorder="1" applyAlignment="1">
      <alignment horizontal="center" vertical="top"/>
    </xf>
    <xf numFmtId="49" fontId="1" fillId="33" borderId="56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5" fillId="0" borderId="45" xfId="0" applyFont="1" applyBorder="1" applyAlignment="1">
      <alignment horizontal="right" vertical="top"/>
    </xf>
    <xf numFmtId="0" fontId="8" fillId="0" borderId="53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12" fillId="0" borderId="50" xfId="0" applyNumberFormat="1" applyFont="1" applyBorder="1" applyAlignment="1">
      <alignment horizontal="center" vertical="top" textRotation="90"/>
    </xf>
    <xf numFmtId="49" fontId="12" fillId="0" borderId="13" xfId="0" applyNumberFormat="1" applyFont="1" applyBorder="1" applyAlignment="1">
      <alignment horizontal="center" vertical="top" textRotation="90"/>
    </xf>
    <xf numFmtId="0" fontId="8" fillId="0" borderId="23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 textRotation="90" wrapText="1"/>
    </xf>
    <xf numFmtId="0" fontId="8" fillId="0" borderId="26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49" fontId="1" fillId="33" borderId="18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 textRotation="90" wrapText="1"/>
    </xf>
    <xf numFmtId="0" fontId="8" fillId="0" borderId="11" xfId="0" applyFont="1" applyFill="1" applyBorder="1" applyAlignment="1">
      <alignment horizontal="center" vertical="top" textRotation="90" wrapText="1"/>
    </xf>
    <xf numFmtId="0" fontId="8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top" textRotation="90"/>
    </xf>
    <xf numFmtId="49" fontId="12" fillId="0" borderId="10" xfId="0" applyNumberFormat="1" applyFont="1" applyBorder="1" applyAlignment="1">
      <alignment horizontal="center" vertical="top" textRotation="90"/>
    </xf>
    <xf numFmtId="49" fontId="12" fillId="0" borderId="10" xfId="0" applyNumberFormat="1" applyFont="1" applyBorder="1" applyAlignment="1">
      <alignment horizontal="center" vertical="top" textRotation="90" wrapText="1"/>
    </xf>
    <xf numFmtId="49" fontId="12" fillId="0" borderId="17" xfId="0" applyNumberFormat="1" applyFont="1" applyBorder="1" applyAlignment="1">
      <alignment horizontal="center" vertical="top" textRotation="90" wrapText="1"/>
    </xf>
    <xf numFmtId="0" fontId="6" fillId="34" borderId="57" xfId="0" applyFont="1" applyFill="1" applyBorder="1" applyAlignment="1">
      <alignment horizontal="left" vertical="top" wrapText="1"/>
    </xf>
    <xf numFmtId="0" fontId="6" fillId="34" borderId="58" xfId="0" applyFont="1" applyFill="1" applyBorder="1" applyAlignment="1">
      <alignment horizontal="left" vertical="top" wrapText="1"/>
    </xf>
    <xf numFmtId="164" fontId="5" fillId="0" borderId="59" xfId="0" applyNumberFormat="1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3" fillId="34" borderId="45" xfId="0" applyNumberFormat="1" applyFont="1" applyFill="1" applyBorder="1" applyAlignment="1">
      <alignment horizontal="right" vertical="top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" fillId="34" borderId="51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63"/>
      <c r="G2" s="63"/>
      <c r="H2" s="63"/>
      <c r="I2" s="63"/>
      <c r="J2" s="63"/>
      <c r="K2" s="63"/>
      <c r="L2" s="63"/>
      <c r="M2" s="63"/>
      <c r="N2" s="63"/>
      <c r="AC2" s="3"/>
    </row>
    <row r="3" spans="1:31" ht="15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ht="34.5" customHeight="1" hidden="1"/>
    <row r="5" ht="0.75" customHeight="1" thickBot="1"/>
    <row r="6" spans="1:31" ht="33" customHeight="1">
      <c r="A6" s="195"/>
      <c r="B6" s="181"/>
      <c r="C6" s="181"/>
      <c r="D6" s="198"/>
      <c r="E6" s="168"/>
      <c r="F6" s="168"/>
      <c r="G6" s="181"/>
      <c r="H6" s="181"/>
      <c r="I6" s="201"/>
      <c r="J6" s="163"/>
      <c r="K6" s="164"/>
      <c r="L6" s="164"/>
      <c r="M6" s="165"/>
      <c r="N6" s="187"/>
      <c r="O6" s="188"/>
      <c r="P6" s="188"/>
      <c r="Q6" s="189"/>
      <c r="R6" s="187"/>
      <c r="S6" s="188"/>
      <c r="T6" s="188"/>
      <c r="U6" s="189"/>
      <c r="V6" s="187"/>
      <c r="W6" s="188"/>
      <c r="X6" s="188"/>
      <c r="Y6" s="189"/>
      <c r="Z6" s="160"/>
      <c r="AA6" s="160"/>
      <c r="AB6" s="171"/>
      <c r="AC6" s="172"/>
      <c r="AD6" s="172"/>
      <c r="AE6" s="173"/>
    </row>
    <row r="7" spans="1:31" ht="18.75" customHeight="1">
      <c r="A7" s="196"/>
      <c r="B7" s="182"/>
      <c r="C7" s="182"/>
      <c r="D7" s="199"/>
      <c r="E7" s="169"/>
      <c r="F7" s="169"/>
      <c r="G7" s="182"/>
      <c r="H7" s="182"/>
      <c r="I7" s="202"/>
      <c r="J7" s="174"/>
      <c r="K7" s="179"/>
      <c r="L7" s="179"/>
      <c r="M7" s="166"/>
      <c r="N7" s="174"/>
      <c r="O7" s="179"/>
      <c r="P7" s="179"/>
      <c r="Q7" s="166"/>
      <c r="R7" s="174"/>
      <c r="S7" s="179"/>
      <c r="T7" s="179"/>
      <c r="U7" s="166"/>
      <c r="V7" s="174"/>
      <c r="W7" s="179"/>
      <c r="X7" s="179"/>
      <c r="Y7" s="166"/>
      <c r="Z7" s="161"/>
      <c r="AA7" s="161"/>
      <c r="AB7" s="176"/>
      <c r="AC7" s="179"/>
      <c r="AD7" s="179"/>
      <c r="AE7" s="180"/>
    </row>
    <row r="8" spans="1:31" ht="111" customHeight="1" thickBot="1">
      <c r="A8" s="197"/>
      <c r="B8" s="183"/>
      <c r="C8" s="183"/>
      <c r="D8" s="200"/>
      <c r="E8" s="170"/>
      <c r="F8" s="170"/>
      <c r="G8" s="183"/>
      <c r="H8" s="183"/>
      <c r="I8" s="203"/>
      <c r="J8" s="175"/>
      <c r="K8" s="7"/>
      <c r="L8" s="8"/>
      <c r="M8" s="167"/>
      <c r="N8" s="175"/>
      <c r="O8" s="6"/>
      <c r="P8" s="9"/>
      <c r="Q8" s="167"/>
      <c r="R8" s="175"/>
      <c r="S8" s="6"/>
      <c r="T8" s="9"/>
      <c r="U8" s="167"/>
      <c r="V8" s="175"/>
      <c r="W8" s="10"/>
      <c r="X8" s="11"/>
      <c r="Y8" s="167"/>
      <c r="Z8" s="162"/>
      <c r="AA8" s="162"/>
      <c r="AB8" s="177"/>
      <c r="AC8" s="12"/>
      <c r="AD8" s="12"/>
      <c r="AE8" s="13"/>
    </row>
    <row r="9" spans="1:32" ht="19.5" customHeight="1" thickBo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6"/>
      <c r="AF9" s="14"/>
    </row>
    <row r="10" spans="1:32" ht="18.75" customHeight="1" thickBo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  <c r="AF10" s="14"/>
    </row>
    <row r="11" spans="1:32" ht="21.75" customHeight="1" thickBot="1">
      <c r="A11" s="15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78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14"/>
    </row>
    <row r="20" spans="1:31" ht="22.5" customHeight="1" thickBot="1">
      <c r="A20" s="30"/>
      <c r="B20" s="31"/>
      <c r="C20" s="138"/>
      <c r="D20" s="139"/>
      <c r="E20" s="139"/>
      <c r="F20" s="139"/>
      <c r="G20" s="139"/>
      <c r="H20" s="139"/>
      <c r="I20" s="139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40"/>
      <c r="C28" s="141"/>
      <c r="D28" s="141"/>
      <c r="E28" s="141"/>
      <c r="F28" s="141"/>
      <c r="G28" s="141"/>
      <c r="H28" s="141"/>
      <c r="I28" s="141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48"/>
      <c r="C29" s="149"/>
      <c r="D29" s="149"/>
      <c r="E29" s="149"/>
      <c r="F29" s="149"/>
      <c r="G29" s="149"/>
      <c r="H29" s="149"/>
      <c r="I29" s="149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7"/>
      <c r="AF37" s="14"/>
    </row>
    <row r="38" spans="1:32" ht="13.5" thickBot="1">
      <c r="A38" s="30"/>
      <c r="B38" s="31"/>
      <c r="C38" s="138"/>
      <c r="D38" s="139"/>
      <c r="E38" s="139"/>
      <c r="F38" s="139"/>
      <c r="G38" s="139"/>
      <c r="H38" s="139"/>
      <c r="I38" s="139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35"/>
      <c r="D39" s="136"/>
      <c r="E39" s="136"/>
      <c r="F39" s="136"/>
      <c r="G39" s="136"/>
      <c r="H39" s="136"/>
      <c r="I39" s="13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9"/>
      <c r="AF39" s="14"/>
    </row>
    <row r="40" spans="1:32" ht="16.5" customHeight="1" thickBot="1">
      <c r="A40" s="38"/>
      <c r="B40" s="39"/>
      <c r="C40" s="138"/>
      <c r="D40" s="139"/>
      <c r="E40" s="139"/>
      <c r="F40" s="139"/>
      <c r="G40" s="139"/>
      <c r="H40" s="139"/>
      <c r="I40" s="139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40"/>
      <c r="C41" s="141"/>
      <c r="D41" s="141"/>
      <c r="E41" s="141"/>
      <c r="F41" s="141"/>
      <c r="G41" s="141"/>
      <c r="H41" s="141"/>
      <c r="I41" s="141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48"/>
      <c r="C42" s="149"/>
      <c r="D42" s="149"/>
      <c r="E42" s="149"/>
      <c r="F42" s="149"/>
      <c r="G42" s="149"/>
      <c r="H42" s="149"/>
      <c r="I42" s="149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1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7"/>
      <c r="AF50" s="14"/>
    </row>
    <row r="51" spans="1:32" ht="16.5" customHeight="1" thickBot="1">
      <c r="A51" s="38"/>
      <c r="B51" s="39"/>
      <c r="C51" s="138"/>
      <c r="D51" s="139"/>
      <c r="E51" s="139"/>
      <c r="F51" s="139"/>
      <c r="G51" s="139"/>
      <c r="H51" s="139"/>
      <c r="I51" s="139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40"/>
      <c r="C59" s="141"/>
      <c r="D59" s="141"/>
      <c r="E59" s="141"/>
      <c r="F59" s="141"/>
      <c r="G59" s="141"/>
      <c r="H59" s="141"/>
      <c r="I59" s="141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42"/>
      <c r="B60" s="143"/>
      <c r="C60" s="143"/>
      <c r="D60" s="143"/>
      <c r="E60" s="143"/>
      <c r="F60" s="143"/>
      <c r="G60" s="143"/>
      <c r="H60" s="143"/>
      <c r="I60" s="143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52"/>
      <c r="E63" s="153"/>
      <c r="F63" s="153"/>
      <c r="G63" s="153"/>
      <c r="H63" s="153"/>
      <c r="I63" s="153"/>
      <c r="J63" s="153"/>
      <c r="K63" s="154"/>
      <c r="L63" s="155"/>
      <c r="M63" s="156"/>
      <c r="N63" s="157"/>
      <c r="O63" s="130"/>
      <c r="P63" s="131"/>
      <c r="Q63" s="132"/>
      <c r="R63" s="133"/>
      <c r="S63" s="133"/>
      <c r="T63" s="134"/>
      <c r="U63" s="132"/>
      <c r="V63" s="133"/>
      <c r="W63" s="144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45"/>
      <c r="E64" s="146"/>
      <c r="F64" s="146"/>
      <c r="G64" s="146"/>
      <c r="H64" s="146"/>
      <c r="I64" s="146"/>
      <c r="J64" s="146"/>
      <c r="K64" s="147"/>
      <c r="L64" s="117"/>
      <c r="M64" s="118"/>
      <c r="N64" s="119"/>
      <c r="O64" s="120"/>
      <c r="P64" s="121"/>
      <c r="Q64" s="126"/>
      <c r="R64" s="127"/>
      <c r="S64" s="127"/>
      <c r="T64" s="128"/>
      <c r="U64" s="126"/>
      <c r="V64" s="127"/>
      <c r="W64" s="129"/>
      <c r="X64" s="55"/>
      <c r="Y64" s="55"/>
      <c r="Z64" s="55"/>
      <c r="AA64" s="55"/>
    </row>
    <row r="65" spans="4:27" ht="12.75">
      <c r="D65" s="114"/>
      <c r="E65" s="115"/>
      <c r="F65" s="115"/>
      <c r="G65" s="115"/>
      <c r="H65" s="115"/>
      <c r="I65" s="115"/>
      <c r="J65" s="115"/>
      <c r="K65" s="116"/>
      <c r="L65" s="117"/>
      <c r="M65" s="118"/>
      <c r="N65" s="119"/>
      <c r="O65" s="120"/>
      <c r="P65" s="121"/>
      <c r="Q65" s="122"/>
      <c r="R65" s="123"/>
      <c r="S65" s="123"/>
      <c r="T65" s="124"/>
      <c r="U65" s="122"/>
      <c r="V65" s="123"/>
      <c r="W65" s="125"/>
      <c r="X65" s="55"/>
      <c r="Y65" s="55"/>
      <c r="Z65" s="55"/>
      <c r="AA65" s="55"/>
    </row>
    <row r="66" spans="4:27" ht="12.75">
      <c r="D66" s="114"/>
      <c r="E66" s="115"/>
      <c r="F66" s="115"/>
      <c r="G66" s="115"/>
      <c r="H66" s="115"/>
      <c r="I66" s="115"/>
      <c r="J66" s="115"/>
      <c r="K66" s="116"/>
      <c r="L66" s="117"/>
      <c r="M66" s="118"/>
      <c r="N66" s="119"/>
      <c r="O66" s="120"/>
      <c r="P66" s="121"/>
      <c r="Q66" s="122"/>
      <c r="R66" s="123"/>
      <c r="S66" s="123"/>
      <c r="T66" s="124"/>
      <c r="U66" s="122"/>
      <c r="V66" s="123"/>
      <c r="W66" s="125"/>
      <c r="X66" s="55"/>
      <c r="Y66" s="55"/>
      <c r="Z66" s="55"/>
      <c r="AA66" s="55"/>
    </row>
    <row r="67" spans="4:27" ht="12.75">
      <c r="D67" s="114"/>
      <c r="E67" s="115"/>
      <c r="F67" s="115"/>
      <c r="G67" s="115"/>
      <c r="H67" s="115"/>
      <c r="I67" s="115"/>
      <c r="J67" s="115"/>
      <c r="K67" s="116"/>
      <c r="L67" s="117"/>
      <c r="M67" s="118"/>
      <c r="N67" s="119"/>
      <c r="O67" s="120"/>
      <c r="P67" s="121"/>
      <c r="Q67" s="122"/>
      <c r="R67" s="123"/>
      <c r="S67" s="123"/>
      <c r="T67" s="124"/>
      <c r="U67" s="122"/>
      <c r="V67" s="123"/>
      <c r="W67" s="125"/>
      <c r="X67" s="55"/>
      <c r="Y67" s="55"/>
      <c r="Z67" s="55"/>
      <c r="AA67" s="55"/>
    </row>
    <row r="68" spans="4:27" ht="12.75">
      <c r="D68" s="114"/>
      <c r="E68" s="115"/>
      <c r="F68" s="115"/>
      <c r="G68" s="115"/>
      <c r="H68" s="115"/>
      <c r="I68" s="115"/>
      <c r="J68" s="115"/>
      <c r="K68" s="116"/>
      <c r="L68" s="117"/>
      <c r="M68" s="118"/>
      <c r="N68" s="119"/>
      <c r="O68" s="120"/>
      <c r="P68" s="121"/>
      <c r="Q68" s="122"/>
      <c r="R68" s="123"/>
      <c r="S68" s="123"/>
      <c r="T68" s="124"/>
      <c r="U68" s="122"/>
      <c r="V68" s="123"/>
      <c r="W68" s="125"/>
      <c r="X68" s="55"/>
      <c r="Y68" s="55"/>
      <c r="Z68" s="55"/>
      <c r="AA68" s="55"/>
    </row>
    <row r="69" spans="4:27" ht="12.75">
      <c r="D69" s="114"/>
      <c r="E69" s="115"/>
      <c r="F69" s="115"/>
      <c r="G69" s="115"/>
      <c r="H69" s="115"/>
      <c r="I69" s="115"/>
      <c r="J69" s="115"/>
      <c r="K69" s="116"/>
      <c r="L69" s="117"/>
      <c r="M69" s="118"/>
      <c r="N69" s="119"/>
      <c r="O69" s="120"/>
      <c r="P69" s="121"/>
      <c r="Q69" s="122"/>
      <c r="R69" s="123"/>
      <c r="S69" s="123"/>
      <c r="T69" s="124"/>
      <c r="U69" s="122"/>
      <c r="V69" s="123"/>
      <c r="W69" s="125"/>
      <c r="X69" s="55"/>
      <c r="Y69" s="55"/>
      <c r="Z69" s="55"/>
      <c r="AA69" s="55"/>
    </row>
    <row r="70" spans="4:27" ht="13.5" thickBot="1">
      <c r="D70" s="102"/>
      <c r="E70" s="103"/>
      <c r="F70" s="103"/>
      <c r="G70" s="103"/>
      <c r="H70" s="103"/>
      <c r="I70" s="103"/>
      <c r="J70" s="103"/>
      <c r="K70" s="104"/>
      <c r="L70" s="105"/>
      <c r="M70" s="106"/>
      <c r="N70" s="107"/>
      <c r="O70" s="108"/>
      <c r="P70" s="109"/>
      <c r="Q70" s="110"/>
      <c r="R70" s="111"/>
      <c r="S70" s="111"/>
      <c r="T70" s="112"/>
      <c r="U70" s="110"/>
      <c r="V70" s="111"/>
      <c r="W70" s="113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V6:Y6"/>
    <mergeCell ref="K7:L7"/>
    <mergeCell ref="M7:M8"/>
    <mergeCell ref="N7:N8"/>
    <mergeCell ref="R7:R8"/>
    <mergeCell ref="V7:V8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O63:P63"/>
    <mergeCell ref="Q63:T63"/>
    <mergeCell ref="U65:W65"/>
    <mergeCell ref="D66:K66"/>
    <mergeCell ref="L66:N66"/>
    <mergeCell ref="O66:P66"/>
    <mergeCell ref="Q65:T65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7:P67"/>
    <mergeCell ref="Q67:T67"/>
    <mergeCell ref="Q66:T66"/>
    <mergeCell ref="U66:W66"/>
    <mergeCell ref="U67:W67"/>
    <mergeCell ref="U69:W69"/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zoomScalePageLayoutView="0" workbookViewId="0" topLeftCell="A2">
      <selection activeCell="S45" sqref="S45"/>
    </sheetView>
  </sheetViews>
  <sheetFormatPr defaultColWidth="9.140625" defaultRowHeight="12.75"/>
  <cols>
    <col min="1" max="1" width="3.421875" style="4" customWidth="1"/>
    <col min="2" max="2" width="3.57421875" style="4" customWidth="1"/>
    <col min="3" max="3" width="3.421875" style="4" customWidth="1"/>
    <col min="4" max="4" width="33.421875" style="5" customWidth="1"/>
    <col min="5" max="5" width="3.7109375" style="4" customWidth="1"/>
    <col min="6" max="6" width="11.28125" style="4" customWidth="1"/>
    <col min="7" max="7" width="6.7109375" style="4" customWidth="1"/>
    <col min="8" max="8" width="6.00390625" style="4" customWidth="1"/>
    <col min="9" max="9" width="5.8515625" style="4" customWidth="1"/>
    <col min="10" max="10" width="6.00390625" style="4" customWidth="1"/>
    <col min="11" max="11" width="6.57421875" style="4" customWidth="1"/>
    <col min="12" max="12" width="5.8515625" style="4" customWidth="1"/>
    <col min="13" max="14" width="5.7109375" style="4" customWidth="1"/>
    <col min="15" max="15" width="6.7109375" style="4" customWidth="1"/>
    <col min="16" max="16" width="6.421875" style="4" customWidth="1"/>
    <col min="17" max="17" width="6.140625" style="4" customWidth="1"/>
    <col min="18" max="18" width="6.00390625" style="4" customWidth="1"/>
    <col min="19" max="19" width="9.140625" style="4" customWidth="1"/>
    <col min="20" max="20" width="8.57421875" style="4" customWidth="1"/>
    <col min="21" max="21" width="6.421875" style="4" customWidth="1"/>
    <col min="22" max="16384" width="9.140625" style="4" customWidth="1"/>
  </cols>
  <sheetData>
    <row r="1" spans="1:20" s="74" customFormat="1" ht="15.75" customHeight="1">
      <c r="A1" s="213" t="s">
        <v>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s="75" customFormat="1" ht="15.75" customHeight="1">
      <c r="A2" s="214" t="s">
        <v>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s="75" customFormat="1" ht="15.7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s="74" customFormat="1" ht="15" customHeight="1">
      <c r="A4" s="216" t="s">
        <v>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15" customHeight="1" thickBot="1">
      <c r="A5" s="217" t="s">
        <v>13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</row>
    <row r="6" spans="1:21" s="76" customFormat="1" ht="22.5" customHeight="1">
      <c r="A6" s="218" t="s">
        <v>0</v>
      </c>
      <c r="B6" s="224" t="s">
        <v>1</v>
      </c>
      <c r="C6" s="224" t="s">
        <v>2</v>
      </c>
      <c r="D6" s="227" t="s">
        <v>3</v>
      </c>
      <c r="E6" s="224" t="s">
        <v>4</v>
      </c>
      <c r="F6" s="230" t="s">
        <v>5</v>
      </c>
      <c r="G6" s="236" t="s">
        <v>41</v>
      </c>
      <c r="H6" s="237"/>
      <c r="I6" s="237"/>
      <c r="J6" s="238"/>
      <c r="K6" s="239" t="s">
        <v>42</v>
      </c>
      <c r="L6" s="240"/>
      <c r="M6" s="240"/>
      <c r="N6" s="241"/>
      <c r="O6" s="239" t="s">
        <v>43</v>
      </c>
      <c r="P6" s="240"/>
      <c r="Q6" s="240"/>
      <c r="R6" s="241"/>
      <c r="S6" s="247" t="s">
        <v>26</v>
      </c>
      <c r="T6" s="247" t="s">
        <v>44</v>
      </c>
      <c r="U6" s="88"/>
    </row>
    <row r="7" spans="1:21" s="76" customFormat="1" ht="18.75" customHeight="1">
      <c r="A7" s="219"/>
      <c r="B7" s="225"/>
      <c r="C7" s="225"/>
      <c r="D7" s="228"/>
      <c r="E7" s="225"/>
      <c r="F7" s="231"/>
      <c r="G7" s="242" t="s">
        <v>6</v>
      </c>
      <c r="H7" s="244" t="s">
        <v>7</v>
      </c>
      <c r="I7" s="244"/>
      <c r="J7" s="245" t="s">
        <v>8</v>
      </c>
      <c r="K7" s="242" t="s">
        <v>6</v>
      </c>
      <c r="L7" s="244" t="s">
        <v>7</v>
      </c>
      <c r="M7" s="244"/>
      <c r="N7" s="245" t="s">
        <v>8</v>
      </c>
      <c r="O7" s="242" t="s">
        <v>6</v>
      </c>
      <c r="P7" s="244" t="s">
        <v>7</v>
      </c>
      <c r="Q7" s="244"/>
      <c r="R7" s="245" t="s">
        <v>8</v>
      </c>
      <c r="S7" s="248"/>
      <c r="T7" s="248"/>
      <c r="U7" s="88"/>
    </row>
    <row r="8" spans="1:21" s="76" customFormat="1" ht="85.5" customHeight="1" thickBot="1">
      <c r="A8" s="220"/>
      <c r="B8" s="226"/>
      <c r="C8" s="226"/>
      <c r="D8" s="229"/>
      <c r="E8" s="226"/>
      <c r="F8" s="232"/>
      <c r="G8" s="243"/>
      <c r="H8" s="77" t="s">
        <v>6</v>
      </c>
      <c r="I8" s="78" t="s">
        <v>9</v>
      </c>
      <c r="J8" s="246"/>
      <c r="K8" s="243"/>
      <c r="L8" s="77" t="s">
        <v>6</v>
      </c>
      <c r="M8" s="79" t="s">
        <v>9</v>
      </c>
      <c r="N8" s="246"/>
      <c r="O8" s="243"/>
      <c r="P8" s="77" t="s">
        <v>6</v>
      </c>
      <c r="Q8" s="79" t="s">
        <v>9</v>
      </c>
      <c r="R8" s="246"/>
      <c r="S8" s="249"/>
      <c r="T8" s="249"/>
      <c r="U8" s="88"/>
    </row>
    <row r="9" spans="1:21" ht="16.5" customHeight="1" thickBot="1">
      <c r="A9" s="184" t="s">
        <v>33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14"/>
    </row>
    <row r="10" spans="1:21" ht="16.5" customHeight="1" thickBot="1">
      <c r="A10" s="190" t="s">
        <v>34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  <c r="U10" s="14"/>
    </row>
    <row r="11" spans="1:21" ht="15.75" customHeight="1" thickBot="1">
      <c r="A11" s="58" t="s">
        <v>10</v>
      </c>
      <c r="B11" s="148" t="s">
        <v>28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78"/>
      <c r="U11" s="14"/>
    </row>
    <row r="12" spans="1:21" ht="16.5" customHeight="1" thickBot="1">
      <c r="A12" s="59" t="s">
        <v>10</v>
      </c>
      <c r="B12" s="29" t="s">
        <v>10</v>
      </c>
      <c r="C12" s="135" t="s">
        <v>15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4"/>
    </row>
    <row r="13" spans="1:21" ht="11.25" customHeight="1">
      <c r="A13" s="206" t="s">
        <v>10</v>
      </c>
      <c r="B13" s="207" t="s">
        <v>10</v>
      </c>
      <c r="C13" s="209" t="s">
        <v>10</v>
      </c>
      <c r="D13" s="260" t="s">
        <v>16</v>
      </c>
      <c r="E13" s="222" t="s">
        <v>24</v>
      </c>
      <c r="F13" s="264" t="s">
        <v>19</v>
      </c>
      <c r="G13" s="250">
        <f>SUM(H13+J13)</f>
        <v>163.2</v>
      </c>
      <c r="H13" s="250">
        <v>163.2</v>
      </c>
      <c r="I13" s="250">
        <v>107.1</v>
      </c>
      <c r="J13" s="250"/>
      <c r="K13" s="250">
        <f>SUM(L13+N13)</f>
        <v>168.2</v>
      </c>
      <c r="L13" s="250">
        <v>168.2</v>
      </c>
      <c r="M13" s="250">
        <v>114</v>
      </c>
      <c r="N13" s="250"/>
      <c r="O13" s="250">
        <f>SUM(P13+R13)</f>
        <v>167.7</v>
      </c>
      <c r="P13" s="250">
        <v>167.7</v>
      </c>
      <c r="Q13" s="250">
        <v>112.3</v>
      </c>
      <c r="R13" s="250"/>
      <c r="S13" s="250">
        <v>230</v>
      </c>
      <c r="T13" s="258">
        <v>250</v>
      </c>
      <c r="U13" s="14"/>
    </row>
    <row r="14" spans="1:21" ht="14.25" customHeight="1">
      <c r="A14" s="205"/>
      <c r="B14" s="208"/>
      <c r="C14" s="210"/>
      <c r="D14" s="260"/>
      <c r="E14" s="252"/>
      <c r="F14" s="265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9"/>
      <c r="U14" s="14"/>
    </row>
    <row r="15" spans="1:21" ht="15" customHeight="1">
      <c r="A15" s="205"/>
      <c r="B15" s="208"/>
      <c r="C15" s="210"/>
      <c r="D15" s="261"/>
      <c r="E15" s="223"/>
      <c r="F15" s="68" t="s">
        <v>35</v>
      </c>
      <c r="G15" s="65">
        <f>SUM(G13)</f>
        <v>163.2</v>
      </c>
      <c r="H15" s="65">
        <f>SUM(H13)</f>
        <v>163.2</v>
      </c>
      <c r="I15" s="65">
        <f>SUM(I13)</f>
        <v>107.1</v>
      </c>
      <c r="J15" s="65">
        <f>SUM(J13)</f>
        <v>0</v>
      </c>
      <c r="K15" s="65">
        <f aca="true" t="shared" si="0" ref="K15:T15">SUM(K13)</f>
        <v>168.2</v>
      </c>
      <c r="L15" s="65">
        <f t="shared" si="0"/>
        <v>168.2</v>
      </c>
      <c r="M15" s="65">
        <f t="shared" si="0"/>
        <v>114</v>
      </c>
      <c r="N15" s="65">
        <f t="shared" si="0"/>
        <v>0</v>
      </c>
      <c r="O15" s="65">
        <f t="shared" si="0"/>
        <v>167.7</v>
      </c>
      <c r="P15" s="65">
        <f t="shared" si="0"/>
        <v>167.7</v>
      </c>
      <c r="Q15" s="65">
        <f t="shared" si="0"/>
        <v>112.3</v>
      </c>
      <c r="R15" s="65">
        <f t="shared" si="0"/>
        <v>0</v>
      </c>
      <c r="S15" s="65">
        <f t="shared" si="0"/>
        <v>230</v>
      </c>
      <c r="T15" s="90">
        <f t="shared" si="0"/>
        <v>250</v>
      </c>
      <c r="U15" s="14"/>
    </row>
    <row r="16" spans="1:21" ht="21" customHeight="1">
      <c r="A16" s="233" t="s">
        <v>10</v>
      </c>
      <c r="B16" s="234" t="s">
        <v>10</v>
      </c>
      <c r="C16" s="235" t="s">
        <v>11</v>
      </c>
      <c r="D16" s="262" t="s">
        <v>29</v>
      </c>
      <c r="E16" s="254" t="s">
        <v>24</v>
      </c>
      <c r="F16" s="87" t="s">
        <v>19</v>
      </c>
      <c r="G16" s="65">
        <f>SUM(H16+J16)</f>
        <v>12.8</v>
      </c>
      <c r="H16" s="65">
        <v>12.8</v>
      </c>
      <c r="I16" s="65"/>
      <c r="J16" s="65"/>
      <c r="K16" s="84">
        <f>SUM(L16+N16)</f>
        <v>12.8</v>
      </c>
      <c r="L16" s="70">
        <v>12.8</v>
      </c>
      <c r="M16" s="70"/>
      <c r="N16" s="70"/>
      <c r="O16" s="65">
        <f>SUM(P16+R16)</f>
        <v>12.8</v>
      </c>
      <c r="P16" s="65">
        <v>12.8</v>
      </c>
      <c r="Q16" s="85"/>
      <c r="R16" s="65"/>
      <c r="S16" s="70">
        <v>12.8</v>
      </c>
      <c r="T16" s="90">
        <v>12.8</v>
      </c>
      <c r="U16" s="14"/>
    </row>
    <row r="17" spans="1:21" ht="17.25" customHeight="1" thickBot="1">
      <c r="A17" s="206"/>
      <c r="B17" s="207"/>
      <c r="C17" s="209"/>
      <c r="D17" s="261"/>
      <c r="E17" s="255"/>
      <c r="F17" s="68" t="s">
        <v>35</v>
      </c>
      <c r="G17" s="65">
        <f>SUM(G16)</f>
        <v>12.8</v>
      </c>
      <c r="H17" s="65">
        <f aca="true" t="shared" si="1" ref="H17:T17">SUM(H16)</f>
        <v>12.8</v>
      </c>
      <c r="I17" s="65">
        <f t="shared" si="1"/>
        <v>0</v>
      </c>
      <c r="J17" s="65">
        <f t="shared" si="1"/>
        <v>0</v>
      </c>
      <c r="K17" s="65">
        <f t="shared" si="1"/>
        <v>12.8</v>
      </c>
      <c r="L17" s="65">
        <f t="shared" si="1"/>
        <v>12.8</v>
      </c>
      <c r="M17" s="65">
        <f t="shared" si="1"/>
        <v>0</v>
      </c>
      <c r="N17" s="65">
        <f t="shared" si="1"/>
        <v>0</v>
      </c>
      <c r="O17" s="65">
        <f t="shared" si="1"/>
        <v>12.8</v>
      </c>
      <c r="P17" s="65">
        <f t="shared" si="1"/>
        <v>12.8</v>
      </c>
      <c r="Q17" s="65">
        <f t="shared" si="1"/>
        <v>0</v>
      </c>
      <c r="R17" s="65">
        <f t="shared" si="1"/>
        <v>0</v>
      </c>
      <c r="S17" s="65">
        <f t="shared" si="1"/>
        <v>12.8</v>
      </c>
      <c r="T17" s="91">
        <f t="shared" si="1"/>
        <v>12.8</v>
      </c>
      <c r="U17" s="14"/>
    </row>
    <row r="18" spans="1:21" ht="21" customHeight="1">
      <c r="A18" s="206" t="s">
        <v>10</v>
      </c>
      <c r="B18" s="207" t="s">
        <v>10</v>
      </c>
      <c r="C18" s="209" t="s">
        <v>12</v>
      </c>
      <c r="D18" s="260" t="s">
        <v>38</v>
      </c>
      <c r="E18" s="222" t="s">
        <v>24</v>
      </c>
      <c r="F18" s="86" t="s">
        <v>19</v>
      </c>
      <c r="G18" s="65">
        <f>SUM(H18+J18)</f>
        <v>78.5</v>
      </c>
      <c r="H18" s="80">
        <v>78.5</v>
      </c>
      <c r="I18" s="80">
        <v>57</v>
      </c>
      <c r="J18" s="80"/>
      <c r="K18" s="84">
        <f>SUM(L18+N18)</f>
        <v>75</v>
      </c>
      <c r="L18" s="80">
        <v>75</v>
      </c>
      <c r="M18" s="80">
        <v>57.3</v>
      </c>
      <c r="N18" s="80"/>
      <c r="O18" s="65">
        <f>SUM(P18+R18)</f>
        <v>75.5</v>
      </c>
      <c r="P18" s="80">
        <v>75.5</v>
      </c>
      <c r="Q18" s="80">
        <v>57.7</v>
      </c>
      <c r="R18" s="80"/>
      <c r="S18" s="81">
        <v>100</v>
      </c>
      <c r="T18" s="92">
        <v>110</v>
      </c>
      <c r="U18" s="14"/>
    </row>
    <row r="19" spans="1:21" ht="18" customHeight="1">
      <c r="A19" s="205"/>
      <c r="B19" s="208"/>
      <c r="C19" s="210"/>
      <c r="D19" s="261"/>
      <c r="E19" s="223"/>
      <c r="F19" s="68" t="s">
        <v>35</v>
      </c>
      <c r="G19" s="70">
        <f>SUM(G18)</f>
        <v>78.5</v>
      </c>
      <c r="H19" s="70">
        <f>SUM(H18)</f>
        <v>78.5</v>
      </c>
      <c r="I19" s="70">
        <f>SUM(I18)</f>
        <v>57</v>
      </c>
      <c r="J19" s="70">
        <f>SUM(J18)</f>
        <v>0</v>
      </c>
      <c r="K19" s="70">
        <f aca="true" t="shared" si="2" ref="K19:T19">SUM(K18)</f>
        <v>75</v>
      </c>
      <c r="L19" s="70">
        <f t="shared" si="2"/>
        <v>75</v>
      </c>
      <c r="M19" s="70">
        <f t="shared" si="2"/>
        <v>57.3</v>
      </c>
      <c r="N19" s="70">
        <f t="shared" si="2"/>
        <v>0</v>
      </c>
      <c r="O19" s="70">
        <f t="shared" si="2"/>
        <v>75.5</v>
      </c>
      <c r="P19" s="70">
        <f t="shared" si="2"/>
        <v>75.5</v>
      </c>
      <c r="Q19" s="70">
        <f t="shared" si="2"/>
        <v>57.7</v>
      </c>
      <c r="R19" s="70">
        <f t="shared" si="2"/>
        <v>0</v>
      </c>
      <c r="S19" s="70">
        <f t="shared" si="2"/>
        <v>100</v>
      </c>
      <c r="T19" s="90">
        <f t="shared" si="2"/>
        <v>110</v>
      </c>
      <c r="U19" s="14"/>
    </row>
    <row r="20" spans="1:21" ht="15.75" customHeight="1" thickBot="1">
      <c r="A20" s="30" t="s">
        <v>10</v>
      </c>
      <c r="B20" s="31" t="s">
        <v>11</v>
      </c>
      <c r="C20" s="138" t="s">
        <v>36</v>
      </c>
      <c r="D20" s="139"/>
      <c r="E20" s="139"/>
      <c r="F20" s="263"/>
      <c r="G20" s="72">
        <f>G15+G17+G19</f>
        <v>254.5</v>
      </c>
      <c r="H20" s="72">
        <f aca="true" t="shared" si="3" ref="H20:T20">H15+H17+H19</f>
        <v>254.5</v>
      </c>
      <c r="I20" s="72">
        <f t="shared" si="3"/>
        <v>164.1</v>
      </c>
      <c r="J20" s="72">
        <f t="shared" si="3"/>
        <v>0</v>
      </c>
      <c r="K20" s="72">
        <f t="shared" si="3"/>
        <v>256</v>
      </c>
      <c r="L20" s="72">
        <f t="shared" si="3"/>
        <v>256</v>
      </c>
      <c r="M20" s="72">
        <f t="shared" si="3"/>
        <v>171.3</v>
      </c>
      <c r="N20" s="72">
        <f t="shared" si="3"/>
        <v>0</v>
      </c>
      <c r="O20" s="72">
        <f t="shared" si="3"/>
        <v>256</v>
      </c>
      <c r="P20" s="72">
        <f t="shared" si="3"/>
        <v>256</v>
      </c>
      <c r="Q20" s="72">
        <f t="shared" si="3"/>
        <v>170</v>
      </c>
      <c r="R20" s="72">
        <f t="shared" si="3"/>
        <v>0</v>
      </c>
      <c r="S20" s="72">
        <f t="shared" si="3"/>
        <v>342.8</v>
      </c>
      <c r="T20" s="93">
        <f t="shared" si="3"/>
        <v>372.8</v>
      </c>
      <c r="U20" s="14"/>
    </row>
    <row r="21" spans="1:21" ht="18" customHeight="1" thickBot="1">
      <c r="A21" s="59" t="s">
        <v>10</v>
      </c>
      <c r="B21" s="29" t="s">
        <v>11</v>
      </c>
      <c r="C21" s="135" t="s">
        <v>23</v>
      </c>
      <c r="D21" s="136"/>
      <c r="E21" s="136"/>
      <c r="F21" s="13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7"/>
      <c r="U21" s="14"/>
    </row>
    <row r="22" spans="1:21" ht="13.5" customHeight="1">
      <c r="A22" s="205" t="s">
        <v>10</v>
      </c>
      <c r="B22" s="208" t="s">
        <v>11</v>
      </c>
      <c r="C22" s="210" t="s">
        <v>10</v>
      </c>
      <c r="D22" s="211" t="s">
        <v>30</v>
      </c>
      <c r="E22" s="222" t="s">
        <v>24</v>
      </c>
      <c r="F22" s="66" t="s">
        <v>21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94"/>
      <c r="U22" s="14"/>
    </row>
    <row r="23" spans="1:21" ht="12" customHeight="1">
      <c r="A23" s="205"/>
      <c r="B23" s="208"/>
      <c r="C23" s="210"/>
      <c r="D23" s="211"/>
      <c r="E23" s="252"/>
      <c r="F23" s="66" t="s">
        <v>45</v>
      </c>
      <c r="G23" s="64">
        <f>SUM(H23+J23)</f>
        <v>7</v>
      </c>
      <c r="H23" s="64"/>
      <c r="I23" s="64"/>
      <c r="J23" s="64">
        <v>7</v>
      </c>
      <c r="K23" s="64">
        <v>0</v>
      </c>
      <c r="L23" s="64">
        <v>0</v>
      </c>
      <c r="M23" s="64"/>
      <c r="N23" s="64"/>
      <c r="O23" s="65">
        <f>SUM(P23+R23)</f>
        <v>0</v>
      </c>
      <c r="P23" s="64">
        <v>0</v>
      </c>
      <c r="Q23" s="64"/>
      <c r="R23" s="64"/>
      <c r="S23" s="64">
        <v>116</v>
      </c>
      <c r="T23" s="95">
        <v>200</v>
      </c>
      <c r="U23" s="14"/>
    </row>
    <row r="24" spans="1:21" ht="13.5" customHeight="1">
      <c r="A24" s="205"/>
      <c r="B24" s="208"/>
      <c r="C24" s="210"/>
      <c r="D24" s="211"/>
      <c r="E24" s="223"/>
      <c r="F24" s="67" t="s">
        <v>35</v>
      </c>
      <c r="G24" s="64">
        <f aca="true" t="shared" si="4" ref="G24:N24">SUM(G22:G23)</f>
        <v>7</v>
      </c>
      <c r="H24" s="64">
        <f t="shared" si="4"/>
        <v>0</v>
      </c>
      <c r="I24" s="64">
        <f t="shared" si="4"/>
        <v>0</v>
      </c>
      <c r="J24" s="64">
        <f t="shared" si="4"/>
        <v>7</v>
      </c>
      <c r="K24" s="64">
        <f t="shared" si="4"/>
        <v>0</v>
      </c>
      <c r="L24" s="64">
        <f t="shared" si="4"/>
        <v>0</v>
      </c>
      <c r="M24" s="64">
        <f t="shared" si="4"/>
        <v>0</v>
      </c>
      <c r="N24" s="64">
        <f t="shared" si="4"/>
        <v>0</v>
      </c>
      <c r="O24" s="64">
        <f aca="true" t="shared" si="5" ref="O24:T24">SUM(O22:O23)</f>
        <v>0</v>
      </c>
      <c r="P24" s="64">
        <f t="shared" si="5"/>
        <v>0</v>
      </c>
      <c r="Q24" s="64">
        <f t="shared" si="5"/>
        <v>0</v>
      </c>
      <c r="R24" s="64">
        <f t="shared" si="5"/>
        <v>0</v>
      </c>
      <c r="S24" s="64">
        <f t="shared" si="5"/>
        <v>116</v>
      </c>
      <c r="T24" s="96">
        <f t="shared" si="5"/>
        <v>200</v>
      </c>
      <c r="U24" s="14"/>
    </row>
    <row r="25" spans="1:21" ht="14.25" customHeight="1">
      <c r="A25" s="205" t="s">
        <v>10</v>
      </c>
      <c r="B25" s="208" t="s">
        <v>11</v>
      </c>
      <c r="C25" s="210" t="s">
        <v>11</v>
      </c>
      <c r="D25" s="211" t="s">
        <v>31</v>
      </c>
      <c r="E25" s="253" t="s">
        <v>24</v>
      </c>
      <c r="F25" s="66" t="s">
        <v>19</v>
      </c>
      <c r="G25" s="64">
        <f>SUM(H25+J25)</f>
        <v>197</v>
      </c>
      <c r="H25" s="64">
        <v>197</v>
      </c>
      <c r="I25" s="64"/>
      <c r="J25" s="64">
        <v>0</v>
      </c>
      <c r="K25" s="84">
        <f>SUM(L25+N25)</f>
        <v>204</v>
      </c>
      <c r="L25" s="64">
        <v>204</v>
      </c>
      <c r="M25" s="64"/>
      <c r="N25" s="64">
        <v>0</v>
      </c>
      <c r="O25" s="65">
        <f>SUM(P25+R25)</f>
        <v>204</v>
      </c>
      <c r="P25" s="64">
        <v>204</v>
      </c>
      <c r="Q25" s="64"/>
      <c r="R25" s="64">
        <v>0</v>
      </c>
      <c r="S25" s="64">
        <v>200</v>
      </c>
      <c r="T25" s="95">
        <v>300</v>
      </c>
      <c r="U25" s="14"/>
    </row>
    <row r="26" spans="1:21" ht="12.75" customHeight="1">
      <c r="A26" s="205"/>
      <c r="B26" s="208"/>
      <c r="C26" s="210"/>
      <c r="D26" s="211"/>
      <c r="E26" s="252"/>
      <c r="F26" s="66" t="s">
        <v>22</v>
      </c>
      <c r="G26" s="82"/>
      <c r="H26" s="82"/>
      <c r="I26" s="64"/>
      <c r="J26" s="64"/>
      <c r="K26" s="64"/>
      <c r="L26" s="64"/>
      <c r="M26" s="64"/>
      <c r="N26" s="64"/>
      <c r="O26" s="82"/>
      <c r="P26" s="82"/>
      <c r="Q26" s="64"/>
      <c r="R26" s="64"/>
      <c r="S26" s="83"/>
      <c r="T26" s="97"/>
      <c r="U26" s="14"/>
    </row>
    <row r="27" spans="1:21" ht="14.25" customHeight="1">
      <c r="A27" s="205"/>
      <c r="B27" s="208"/>
      <c r="C27" s="210"/>
      <c r="D27" s="211"/>
      <c r="E27" s="223"/>
      <c r="F27" s="67" t="s">
        <v>35</v>
      </c>
      <c r="G27" s="64">
        <f>G25</f>
        <v>197</v>
      </c>
      <c r="H27" s="64">
        <f>H25</f>
        <v>197</v>
      </c>
      <c r="I27" s="64">
        <f>I25</f>
        <v>0</v>
      </c>
      <c r="J27" s="64">
        <f>J25</f>
        <v>0</v>
      </c>
      <c r="K27" s="64">
        <f aca="true" t="shared" si="6" ref="K27:T27">K25</f>
        <v>204</v>
      </c>
      <c r="L27" s="64">
        <f t="shared" si="6"/>
        <v>204</v>
      </c>
      <c r="M27" s="64">
        <f t="shared" si="6"/>
        <v>0</v>
      </c>
      <c r="N27" s="64">
        <f t="shared" si="6"/>
        <v>0</v>
      </c>
      <c r="O27" s="64">
        <f>O25</f>
        <v>204</v>
      </c>
      <c r="P27" s="64">
        <f>P25</f>
        <v>204</v>
      </c>
      <c r="Q27" s="64">
        <f>Q25</f>
        <v>0</v>
      </c>
      <c r="R27" s="64">
        <f>R25</f>
        <v>0</v>
      </c>
      <c r="S27" s="64">
        <f t="shared" si="6"/>
        <v>200</v>
      </c>
      <c r="T27" s="96">
        <f t="shared" si="6"/>
        <v>300</v>
      </c>
      <c r="U27" s="14"/>
    </row>
    <row r="28" spans="1:21" ht="15.75" customHeight="1" thickBot="1">
      <c r="A28" s="30" t="s">
        <v>10</v>
      </c>
      <c r="B28" s="31" t="s">
        <v>11</v>
      </c>
      <c r="C28" s="138" t="s">
        <v>36</v>
      </c>
      <c r="D28" s="139"/>
      <c r="E28" s="139"/>
      <c r="F28" s="263"/>
      <c r="G28" s="72">
        <f>G27+G24</f>
        <v>204</v>
      </c>
      <c r="H28" s="72">
        <f aca="true" t="shared" si="7" ref="H28:T28">H27+H24</f>
        <v>197</v>
      </c>
      <c r="I28" s="72">
        <f t="shared" si="7"/>
        <v>0</v>
      </c>
      <c r="J28" s="72">
        <f t="shared" si="7"/>
        <v>7</v>
      </c>
      <c r="K28" s="72">
        <f t="shared" si="7"/>
        <v>204</v>
      </c>
      <c r="L28" s="72">
        <f t="shared" si="7"/>
        <v>204</v>
      </c>
      <c r="M28" s="72">
        <f t="shared" si="7"/>
        <v>0</v>
      </c>
      <c r="N28" s="72">
        <f t="shared" si="7"/>
        <v>0</v>
      </c>
      <c r="O28" s="72">
        <f t="shared" si="7"/>
        <v>204</v>
      </c>
      <c r="P28" s="72">
        <f t="shared" si="7"/>
        <v>204</v>
      </c>
      <c r="Q28" s="72">
        <f t="shared" si="7"/>
        <v>0</v>
      </c>
      <c r="R28" s="72">
        <f t="shared" si="7"/>
        <v>0</v>
      </c>
      <c r="S28" s="72">
        <f t="shared" si="7"/>
        <v>316</v>
      </c>
      <c r="T28" s="93">
        <f t="shared" si="7"/>
        <v>500</v>
      </c>
      <c r="U28" s="14"/>
    </row>
    <row r="29" spans="1:21" ht="18.75" customHeight="1" thickBot="1">
      <c r="A29" s="59" t="s">
        <v>10</v>
      </c>
      <c r="B29" s="29" t="s">
        <v>12</v>
      </c>
      <c r="C29" s="135" t="s">
        <v>17</v>
      </c>
      <c r="D29" s="136"/>
      <c r="E29" s="136"/>
      <c r="F29" s="136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  <c r="U29" s="14"/>
    </row>
    <row r="30" spans="1:21" ht="13.5" customHeight="1">
      <c r="A30" s="205" t="s">
        <v>10</v>
      </c>
      <c r="B30" s="234" t="s">
        <v>12</v>
      </c>
      <c r="C30" s="210" t="s">
        <v>10</v>
      </c>
      <c r="D30" s="261" t="s">
        <v>18</v>
      </c>
      <c r="E30" s="222" t="s">
        <v>24</v>
      </c>
      <c r="F30" s="66" t="s">
        <v>14</v>
      </c>
      <c r="G30" s="73">
        <v>10.7</v>
      </c>
      <c r="H30" s="60">
        <v>10.7</v>
      </c>
      <c r="I30" s="60"/>
      <c r="J30" s="60"/>
      <c r="K30" s="84">
        <f>SUM(L30+N30)</f>
        <v>10</v>
      </c>
      <c r="L30" s="60">
        <v>10</v>
      </c>
      <c r="M30" s="60"/>
      <c r="N30" s="60"/>
      <c r="O30" s="65">
        <f>SUM(P30+R30)</f>
        <v>10</v>
      </c>
      <c r="P30" s="60">
        <v>10</v>
      </c>
      <c r="Q30" s="60"/>
      <c r="R30" s="60"/>
      <c r="S30" s="60">
        <v>15</v>
      </c>
      <c r="T30" s="98">
        <v>20</v>
      </c>
      <c r="U30" s="14"/>
    </row>
    <row r="31" spans="1:21" ht="13.5" customHeight="1">
      <c r="A31" s="205"/>
      <c r="B31" s="266"/>
      <c r="C31" s="210"/>
      <c r="D31" s="211"/>
      <c r="E31" s="252"/>
      <c r="F31" s="66" t="s">
        <v>22</v>
      </c>
      <c r="G31" s="61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98"/>
      <c r="U31" s="14"/>
    </row>
    <row r="32" spans="1:21" ht="15" customHeight="1">
      <c r="A32" s="205"/>
      <c r="B32" s="207"/>
      <c r="C32" s="210"/>
      <c r="D32" s="211"/>
      <c r="E32" s="223"/>
      <c r="F32" s="67" t="s">
        <v>35</v>
      </c>
      <c r="G32" s="64">
        <f>SUM(G30:G31)</f>
        <v>10.7</v>
      </c>
      <c r="H32" s="65">
        <f aca="true" t="shared" si="8" ref="H32:T32">SUM(H30:H31)</f>
        <v>10.7</v>
      </c>
      <c r="I32" s="65">
        <f t="shared" si="8"/>
        <v>0</v>
      </c>
      <c r="J32" s="65">
        <f t="shared" si="8"/>
        <v>0</v>
      </c>
      <c r="K32" s="65">
        <f t="shared" si="8"/>
        <v>10</v>
      </c>
      <c r="L32" s="65">
        <f t="shared" si="8"/>
        <v>10</v>
      </c>
      <c r="M32" s="65">
        <f t="shared" si="8"/>
        <v>0</v>
      </c>
      <c r="N32" s="65">
        <f t="shared" si="8"/>
        <v>0</v>
      </c>
      <c r="O32" s="65">
        <f t="shared" si="8"/>
        <v>10</v>
      </c>
      <c r="P32" s="65">
        <f t="shared" si="8"/>
        <v>10</v>
      </c>
      <c r="Q32" s="65">
        <f t="shared" si="8"/>
        <v>0</v>
      </c>
      <c r="R32" s="65">
        <f t="shared" si="8"/>
        <v>0</v>
      </c>
      <c r="S32" s="65">
        <f t="shared" si="8"/>
        <v>15</v>
      </c>
      <c r="T32" s="91">
        <f t="shared" si="8"/>
        <v>20</v>
      </c>
      <c r="U32" s="14"/>
    </row>
    <row r="33" spans="1:21" ht="18.75" customHeight="1" thickBot="1">
      <c r="A33" s="30" t="s">
        <v>10</v>
      </c>
      <c r="B33" s="31" t="s">
        <v>12</v>
      </c>
      <c r="C33" s="138" t="s">
        <v>36</v>
      </c>
      <c r="D33" s="139"/>
      <c r="E33" s="139"/>
      <c r="F33" s="139"/>
      <c r="G33" s="71">
        <f>G32</f>
        <v>10.7</v>
      </c>
      <c r="H33" s="71">
        <f aca="true" t="shared" si="9" ref="H33:T33">H32</f>
        <v>10.7</v>
      </c>
      <c r="I33" s="71">
        <f t="shared" si="9"/>
        <v>0</v>
      </c>
      <c r="J33" s="71">
        <f t="shared" si="9"/>
        <v>0</v>
      </c>
      <c r="K33" s="71">
        <f t="shared" si="9"/>
        <v>10</v>
      </c>
      <c r="L33" s="71">
        <f t="shared" si="9"/>
        <v>10</v>
      </c>
      <c r="M33" s="71">
        <f t="shared" si="9"/>
        <v>0</v>
      </c>
      <c r="N33" s="71">
        <f t="shared" si="9"/>
        <v>0</v>
      </c>
      <c r="O33" s="71">
        <f t="shared" si="9"/>
        <v>10</v>
      </c>
      <c r="P33" s="71">
        <f t="shared" si="9"/>
        <v>10</v>
      </c>
      <c r="Q33" s="71">
        <f t="shared" si="9"/>
        <v>0</v>
      </c>
      <c r="R33" s="71">
        <f t="shared" si="9"/>
        <v>0</v>
      </c>
      <c r="S33" s="71">
        <f t="shared" si="9"/>
        <v>15</v>
      </c>
      <c r="T33" s="99">
        <f t="shared" si="9"/>
        <v>20</v>
      </c>
      <c r="U33" s="36"/>
    </row>
    <row r="34" spans="1:21" s="69" customFormat="1" ht="17.25" customHeight="1" thickBot="1">
      <c r="A34" s="142" t="s">
        <v>37</v>
      </c>
      <c r="B34" s="143"/>
      <c r="C34" s="143"/>
      <c r="D34" s="143"/>
      <c r="E34" s="143"/>
      <c r="F34" s="204"/>
      <c r="G34" s="100">
        <f aca="true" t="shared" si="10" ref="G34:T34">G20+G28+G33</f>
        <v>469.2</v>
      </c>
      <c r="H34" s="100">
        <f t="shared" si="10"/>
        <v>462.2</v>
      </c>
      <c r="I34" s="100">
        <f t="shared" si="10"/>
        <v>164.1</v>
      </c>
      <c r="J34" s="100">
        <f t="shared" si="10"/>
        <v>7</v>
      </c>
      <c r="K34" s="100">
        <f t="shared" si="10"/>
        <v>470</v>
      </c>
      <c r="L34" s="100">
        <f t="shared" si="10"/>
        <v>470</v>
      </c>
      <c r="M34" s="100">
        <f t="shared" si="10"/>
        <v>171.3</v>
      </c>
      <c r="N34" s="100">
        <f t="shared" si="10"/>
        <v>0</v>
      </c>
      <c r="O34" s="100">
        <f t="shared" si="10"/>
        <v>470</v>
      </c>
      <c r="P34" s="100">
        <f t="shared" si="10"/>
        <v>470</v>
      </c>
      <c r="Q34" s="100">
        <f t="shared" si="10"/>
        <v>170</v>
      </c>
      <c r="R34" s="100">
        <f t="shared" si="10"/>
        <v>0</v>
      </c>
      <c r="S34" s="100">
        <f t="shared" si="10"/>
        <v>673.8</v>
      </c>
      <c r="T34" s="101">
        <f t="shared" si="10"/>
        <v>892.8</v>
      </c>
      <c r="U34" s="89"/>
    </row>
    <row r="35" spans="5:20" ht="15.75" customHeight="1">
      <c r="E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2:20" ht="15.75" customHeight="1">
      <c r="B36" s="212" t="s">
        <v>39</v>
      </c>
      <c r="C36" s="212"/>
      <c r="D36" s="212"/>
      <c r="R36" s="221" t="s">
        <v>25</v>
      </c>
      <c r="S36" s="221"/>
      <c r="T36" s="221"/>
    </row>
  </sheetData>
  <sheetProtection/>
  <mergeCells count="82">
    <mergeCell ref="B30:B32"/>
    <mergeCell ref="C30:C32"/>
    <mergeCell ref="C28:F28"/>
    <mergeCell ref="C29:T29"/>
    <mergeCell ref="D30:D32"/>
    <mergeCell ref="A22:A24"/>
    <mergeCell ref="B22:B24"/>
    <mergeCell ref="C22:C24"/>
    <mergeCell ref="D13:D15"/>
    <mergeCell ref="D18:D19"/>
    <mergeCell ref="D16:D17"/>
    <mergeCell ref="C20:F20"/>
    <mergeCell ref="P13:P14"/>
    <mergeCell ref="E13:E15"/>
    <mergeCell ref="K13:K14"/>
    <mergeCell ref="F13:F14"/>
    <mergeCell ref="G13:G14"/>
    <mergeCell ref="H13:H14"/>
    <mergeCell ref="Q13:Q14"/>
    <mergeCell ref="E30:E32"/>
    <mergeCell ref="E22:E24"/>
    <mergeCell ref="E25:E27"/>
    <mergeCell ref="E16:E17"/>
    <mergeCell ref="C21:T21"/>
    <mergeCell ref="C13:C15"/>
    <mergeCell ref="S13:S14"/>
    <mergeCell ref="T13:T14"/>
    <mergeCell ref="I13:I14"/>
    <mergeCell ref="A9:T9"/>
    <mergeCell ref="A10:T10"/>
    <mergeCell ref="B11:T11"/>
    <mergeCell ref="C12:T12"/>
    <mergeCell ref="R13:R14"/>
    <mergeCell ref="N13:N14"/>
    <mergeCell ref="O13:O14"/>
    <mergeCell ref="J13:J14"/>
    <mergeCell ref="L13:L14"/>
    <mergeCell ref="M13:M14"/>
    <mergeCell ref="S6:S8"/>
    <mergeCell ref="T6:T8"/>
    <mergeCell ref="L7:M7"/>
    <mergeCell ref="N7:N8"/>
    <mergeCell ref="O7:O8"/>
    <mergeCell ref="P7:Q7"/>
    <mergeCell ref="R7:R8"/>
    <mergeCell ref="G6:J6"/>
    <mergeCell ref="K6:N6"/>
    <mergeCell ref="O6:R6"/>
    <mergeCell ref="G7:G8"/>
    <mergeCell ref="H7:I7"/>
    <mergeCell ref="J7:J8"/>
    <mergeCell ref="K7:K8"/>
    <mergeCell ref="B6:B8"/>
    <mergeCell ref="C6:C8"/>
    <mergeCell ref="D6:D8"/>
    <mergeCell ref="E6:E8"/>
    <mergeCell ref="F6:F8"/>
    <mergeCell ref="A16:A17"/>
    <mergeCell ref="B16:B17"/>
    <mergeCell ref="C16:C17"/>
    <mergeCell ref="A13:A15"/>
    <mergeCell ref="B13:B15"/>
    <mergeCell ref="B36:D36"/>
    <mergeCell ref="A1:T1"/>
    <mergeCell ref="A2:T2"/>
    <mergeCell ref="A3:T3"/>
    <mergeCell ref="A4:T4"/>
    <mergeCell ref="A5:T5"/>
    <mergeCell ref="A6:A8"/>
    <mergeCell ref="R36:T36"/>
    <mergeCell ref="E18:E19"/>
    <mergeCell ref="D22:D24"/>
    <mergeCell ref="A34:F34"/>
    <mergeCell ref="C33:F33"/>
    <mergeCell ref="A30:A32"/>
    <mergeCell ref="A18:A19"/>
    <mergeCell ref="B18:B19"/>
    <mergeCell ref="C18:C19"/>
    <mergeCell ref="A25:A27"/>
    <mergeCell ref="B25:B27"/>
    <mergeCell ref="C25:C27"/>
    <mergeCell ref="D25:D27"/>
  </mergeCells>
  <printOptions/>
  <pageMargins left="0" right="0" top="0.7874015748031497" bottom="0.7874015748031497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Rki</cp:lastModifiedBy>
  <cp:lastPrinted>2013-12-16T08:35:11Z</cp:lastPrinted>
  <dcterms:created xsi:type="dcterms:W3CDTF">2007-08-30T08:13:08Z</dcterms:created>
  <dcterms:modified xsi:type="dcterms:W3CDTF">2013-12-16T08:35:22Z</dcterms:modified>
  <cp:category/>
  <cp:version/>
  <cp:contentType/>
  <cp:contentStatus/>
</cp:coreProperties>
</file>