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firstSheet="1" activeTab="1"/>
  </bookViews>
  <sheets>
    <sheet name="Lapas1" sheetId="1" state="hidden" r:id="rId1"/>
    <sheet name="Asignav." sheetId="2" r:id="rId2"/>
    <sheet name="Lapas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<sst xmlns="http://schemas.openxmlformats.org/spreadsheetml/2006/main" count="88" uniqueCount="44">
  <si>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</si>
  <si>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</si>
  <si>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</si>
  <si>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</si>
  <si>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</si>
  <si>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</si>
  <si>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</si>
  <si>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</si>
  <si>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</si>
  <si>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Darbo užmokesčiui</t>
  </si>
  <si>
    <t>01</t>
  </si>
  <si>
    <t>02</t>
  </si>
  <si>
    <t>03</t>
  </si>
  <si>
    <t>SB</t>
  </si>
  <si>
    <t>Valstybinių (perduotų savivaldybėms) žemės ūkio funkcijų vykdymas</t>
  </si>
  <si>
    <t>Savivaldybės parama žemės ūkiui</t>
  </si>
  <si>
    <t xml:space="preserve">Parama žemės ūkiui </t>
  </si>
  <si>
    <t>SB (VB)</t>
  </si>
  <si>
    <t>KAIMO TERITORIJOS VYSTYMO IR ŽEMĖS ŪKIO PLĖTROS PROGRAMA</t>
  </si>
  <si>
    <t>Kt.</t>
  </si>
  <si>
    <t>Melioracijos įrenginių renovacija, priežiūra ir remontas</t>
  </si>
  <si>
    <t>188747184</t>
  </si>
  <si>
    <t>Alfonsas Stabingis</t>
  </si>
  <si>
    <t xml:space="preserve">                  1 lentelė</t>
  </si>
  <si>
    <t xml:space="preserve"> Skatinti žemės ūkio modernizavimą ir sukurti verslui plėtotis palankią aplinką</t>
  </si>
  <si>
    <t>TIKSLŲ, PROGRAMŲ TIKSLŲ, UŽDAVINIŲ IR PRIEMONIŲ IŠLAIDŲ SUVESTINĖ</t>
  </si>
  <si>
    <t>iš viso</t>
  </si>
  <si>
    <t>Iš viso uždaviniui</t>
  </si>
  <si>
    <t>Iš viso programai</t>
  </si>
  <si>
    <t>Valstybinių žemės ūkio funkcijų vykdymas seniūnijose</t>
  </si>
  <si>
    <t>Programos koordinatorius</t>
  </si>
  <si>
    <t>Patikėjimo teise valdomų ir naudojamų valstybei priklausančių melioracijos įrenginių remonto ir priežiūros darbų organizavimas</t>
  </si>
  <si>
    <t>Iš viso tikslui</t>
  </si>
  <si>
    <t>tūkst. Eur</t>
  </si>
  <si>
    <t xml:space="preserve"> </t>
  </si>
  <si>
    <t>2021 m. projektas</t>
  </si>
  <si>
    <t xml:space="preserve">2020 M.  RIETAVO SAVIVALDYBĖS </t>
  </si>
  <si>
    <t>2019 m. išlaidos</t>
  </si>
  <si>
    <t>2020 m. išlaidų projektas</t>
  </si>
  <si>
    <t>2020 m. patvirtinta Taryboje</t>
  </si>
  <si>
    <t>2022 m. projektas</t>
  </si>
  <si>
    <t>Savivaldybėms perduotų valstybinių žemės ūkio funkcijų vykdymas. Saugaus valstybinio duomenų perdavimo tinklo kanalų nuomos paslauga</t>
  </si>
  <si>
    <t>07 programa ─ kaimo teritorijos vystymo ir žemės ūkio plėtros programa</t>
  </si>
  <si>
    <t>02 strateginis tikslas ─ skatinti žemės ūkio modernizavimą, sukurti verslui plėtotis palankią aplinką, formuoti turizmui patrauklaus krašto įvaizdį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</si>
</sst>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  <numFmt numFmtId="181" formatCode="0.0000"/>
  </numFmts>
  <fonts count="50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/>
    </xf>
    <xf numFmtId="0" fontId="5" fillId="0" borderId="11" xfId="0" applyFont="1" applyBorder="1" applyAlignment="1">
      <alignment vertical="top" textRotation="90"/>
    </xf>
    <xf numFmtId="0" fontId="5" fillId="0" borderId="0" xfId="0" applyFont="1" applyBorder="1" applyAlignment="1">
      <alignment vertical="top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72" fontId="1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49" fontId="1" fillId="33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72" fontId="1" fillId="0" borderId="14" xfId="0" applyNumberFormat="1" applyFont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72" fontId="5" fillId="0" borderId="0" xfId="0" applyNumberFormat="1" applyFont="1" applyBorder="1" applyAlignment="1">
      <alignment vertical="top"/>
    </xf>
    <xf numFmtId="172" fontId="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35" borderId="22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top"/>
    </xf>
    <xf numFmtId="2" fontId="5" fillId="35" borderId="14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 vertical="top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0" fontId="1" fillId="36" borderId="14" xfId="0" applyFont="1" applyFill="1" applyBorder="1" applyAlignment="1">
      <alignment horizontal="right" vertical="top" wrapText="1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1" fillId="36" borderId="20" xfId="0" applyFont="1" applyFill="1" applyBorder="1" applyAlignment="1">
      <alignment horizontal="right" vertical="top" wrapText="1"/>
    </xf>
    <xf numFmtId="49" fontId="1" fillId="37" borderId="23" xfId="0" applyNumberFormat="1" applyFont="1" applyFill="1" applyBorder="1" applyAlignment="1">
      <alignment horizontal="center" vertical="top"/>
    </xf>
    <xf numFmtId="49" fontId="1" fillId="37" borderId="24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35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 vertical="top"/>
    </xf>
    <xf numFmtId="0" fontId="4" fillId="0" borderId="0" xfId="0" applyFont="1" applyAlignment="1">
      <alignment vertical="top"/>
    </xf>
    <xf numFmtId="177" fontId="5" fillId="35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center" vertical="top"/>
    </xf>
    <xf numFmtId="2" fontId="5" fillId="35" borderId="13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35" borderId="27" xfId="0" applyNumberFormat="1" applyFont="1" applyFill="1" applyBorder="1" applyAlignment="1">
      <alignment horizontal="center" vertical="center"/>
    </xf>
    <xf numFmtId="49" fontId="7" fillId="34" borderId="28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/>
    </xf>
    <xf numFmtId="2" fontId="5" fillId="35" borderId="2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top"/>
    </xf>
    <xf numFmtId="2" fontId="5" fillId="35" borderId="31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177" fontId="1" fillId="38" borderId="17" xfId="0" applyNumberFormat="1" applyFont="1" applyFill="1" applyBorder="1" applyAlignment="1">
      <alignment horizontal="center" vertical="top"/>
    </xf>
    <xf numFmtId="2" fontId="1" fillId="38" borderId="17" xfId="0" applyNumberFormat="1" applyFont="1" applyFill="1" applyBorder="1" applyAlignment="1">
      <alignment horizontal="center" vertical="top"/>
    </xf>
    <xf numFmtId="2" fontId="1" fillId="38" borderId="33" xfId="0" applyNumberFormat="1" applyFont="1" applyFill="1" applyBorder="1" applyAlignment="1">
      <alignment horizontal="center" vertical="top"/>
    </xf>
    <xf numFmtId="177" fontId="1" fillId="37" borderId="34" xfId="0" applyNumberFormat="1" applyFont="1" applyFill="1" applyBorder="1" applyAlignment="1">
      <alignment horizontal="center" vertical="top"/>
    </xf>
    <xf numFmtId="2" fontId="1" fillId="37" borderId="34" xfId="0" applyNumberFormat="1" applyFont="1" applyFill="1" applyBorder="1" applyAlignment="1">
      <alignment horizontal="center" vertical="top"/>
    </xf>
    <xf numFmtId="2" fontId="1" fillId="37" borderId="35" xfId="0" applyNumberFormat="1" applyFont="1" applyFill="1" applyBorder="1" applyAlignment="1">
      <alignment horizontal="center" vertical="top"/>
    </xf>
    <xf numFmtId="2" fontId="49" fillId="0" borderId="22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81" fontId="5" fillId="35" borderId="14" xfId="0" applyNumberFormat="1" applyFont="1" applyFill="1" applyBorder="1" applyAlignment="1">
      <alignment horizontal="center" vertical="center"/>
    </xf>
    <xf numFmtId="172" fontId="5" fillId="35" borderId="14" xfId="0" applyNumberFormat="1" applyFont="1" applyFill="1" applyBorder="1" applyAlignment="1">
      <alignment horizontal="center" vertical="center"/>
    </xf>
    <xf numFmtId="177" fontId="1" fillId="34" borderId="14" xfId="0" applyNumberFormat="1" applyFont="1" applyFill="1" applyBorder="1" applyAlignment="1">
      <alignment horizontal="center" vertical="top"/>
    </xf>
    <xf numFmtId="172" fontId="5" fillId="35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177" fontId="1" fillId="34" borderId="31" xfId="0" applyNumberFormat="1" applyFont="1" applyFill="1" applyBorder="1" applyAlignment="1">
      <alignment horizontal="center" vertical="top"/>
    </xf>
    <xf numFmtId="2" fontId="1" fillId="34" borderId="11" xfId="0" applyNumberFormat="1" applyFont="1" applyFill="1" applyBorder="1" applyAlignment="1">
      <alignment horizontal="center" vertical="top"/>
    </xf>
    <xf numFmtId="2" fontId="1" fillId="34" borderId="3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6" fillId="39" borderId="40" xfId="0" applyFont="1" applyFill="1" applyBorder="1" applyAlignment="1">
      <alignment horizontal="left" vertical="top" wrapText="1"/>
    </xf>
    <xf numFmtId="0" fontId="6" fillId="39" borderId="41" xfId="0" applyFont="1" applyFill="1" applyBorder="1" applyAlignment="1">
      <alignment horizontal="left" vertical="top" wrapText="1"/>
    </xf>
    <xf numFmtId="0" fontId="6" fillId="39" borderId="4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43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37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0" fontId="4" fillId="0" borderId="3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38" xfId="0" applyFont="1" applyBorder="1" applyAlignment="1">
      <alignment horizontal="center" vertical="top" textRotation="90" wrapText="1"/>
    </xf>
    <xf numFmtId="0" fontId="5" fillId="0" borderId="31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31" xfId="0" applyFont="1" applyBorder="1" applyAlignment="1">
      <alignment horizontal="center" vertical="top"/>
    </xf>
    <xf numFmtId="49" fontId="6" fillId="40" borderId="40" xfId="0" applyNumberFormat="1" applyFont="1" applyFill="1" applyBorder="1" applyAlignment="1">
      <alignment horizontal="left" vertical="top" wrapText="1"/>
    </xf>
    <xf numFmtId="49" fontId="6" fillId="40" borderId="41" xfId="0" applyNumberFormat="1" applyFont="1" applyFill="1" applyBorder="1" applyAlignment="1">
      <alignment horizontal="left" vertical="top" wrapText="1"/>
    </xf>
    <xf numFmtId="49" fontId="6" fillId="40" borderId="42" xfId="0" applyNumberFormat="1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49" fontId="3" fillId="34" borderId="48" xfId="0" applyNumberFormat="1" applyFont="1" applyFill="1" applyBorder="1" applyAlignment="1">
      <alignment horizontal="right" vertical="top"/>
    </xf>
    <xf numFmtId="49" fontId="3" fillId="34" borderId="49" xfId="0" applyNumberFormat="1" applyFont="1" applyFill="1" applyBorder="1" applyAlignment="1">
      <alignment horizontal="right" vertical="top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top" textRotation="90"/>
    </xf>
    <xf numFmtId="0" fontId="5" fillId="0" borderId="18" xfId="0" applyFont="1" applyBorder="1" applyAlignment="1">
      <alignment horizontal="center" vertical="top" textRotation="90"/>
    </xf>
    <xf numFmtId="0" fontId="6" fillId="33" borderId="28" xfId="0" applyFont="1" applyFill="1" applyBorder="1" applyAlignment="1">
      <alignment horizontal="left" vertical="top" wrapText="1"/>
    </xf>
    <xf numFmtId="0" fontId="6" fillId="33" borderId="41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  <xf numFmtId="49" fontId="3" fillId="33" borderId="28" xfId="0" applyNumberFormat="1" applyFont="1" applyFill="1" applyBorder="1" applyAlignment="1">
      <alignment horizontal="right" vertical="top"/>
    </xf>
    <xf numFmtId="49" fontId="3" fillId="33" borderId="41" xfId="0" applyNumberFormat="1" applyFont="1" applyFill="1" applyBorder="1" applyAlignment="1">
      <alignment horizontal="right" vertical="top"/>
    </xf>
    <xf numFmtId="0" fontId="6" fillId="33" borderId="24" xfId="0" applyFont="1" applyFill="1" applyBorder="1" applyAlignment="1">
      <alignment horizontal="left" vertical="top" wrapText="1"/>
    </xf>
    <xf numFmtId="0" fontId="6" fillId="33" borderId="53" xfId="0" applyFont="1" applyFill="1" applyBorder="1" applyAlignment="1">
      <alignment horizontal="left" vertical="top" wrapText="1"/>
    </xf>
    <xf numFmtId="172" fontId="9" fillId="0" borderId="36" xfId="0" applyNumberFormat="1" applyFont="1" applyBorder="1" applyAlignment="1">
      <alignment horizontal="left" vertical="top"/>
    </xf>
    <xf numFmtId="172" fontId="9" fillId="0" borderId="37" xfId="0" applyNumberFormat="1" applyFont="1" applyBorder="1" applyAlignment="1">
      <alignment horizontal="left" vertical="top"/>
    </xf>
    <xf numFmtId="172" fontId="9" fillId="0" borderId="54" xfId="0" applyNumberFormat="1" applyFont="1" applyBorder="1" applyAlignment="1">
      <alignment horizontal="left" vertical="top"/>
    </xf>
    <xf numFmtId="172" fontId="5" fillId="0" borderId="36" xfId="0" applyNumberFormat="1" applyFont="1" applyBorder="1" applyAlignment="1">
      <alignment horizontal="center" vertical="top" wrapText="1"/>
    </xf>
    <xf numFmtId="172" fontId="5" fillId="0" borderId="37" xfId="0" applyNumberFormat="1" applyFont="1" applyBorder="1" applyAlignment="1">
      <alignment horizontal="center" vertical="top" wrapText="1"/>
    </xf>
    <xf numFmtId="172" fontId="5" fillId="0" borderId="38" xfId="0" applyNumberFormat="1" applyFont="1" applyBorder="1" applyAlignment="1">
      <alignment horizontal="center" vertical="top" wrapText="1"/>
    </xf>
    <xf numFmtId="0" fontId="6" fillId="34" borderId="24" xfId="0" applyFont="1" applyFill="1" applyBorder="1" applyAlignment="1">
      <alignment horizontal="left" vertical="top" wrapText="1"/>
    </xf>
    <xf numFmtId="0" fontId="6" fillId="34" borderId="53" xfId="0" applyFont="1" applyFill="1" applyBorder="1" applyAlignment="1">
      <alignment horizontal="left" vertical="top" wrapText="1"/>
    </xf>
    <xf numFmtId="172" fontId="9" fillId="0" borderId="39" xfId="0" applyNumberFormat="1" applyFont="1" applyBorder="1" applyAlignment="1">
      <alignment horizontal="left" vertical="top" wrapText="1"/>
    </xf>
    <xf numFmtId="172" fontId="9" fillId="0" borderId="14" xfId="0" applyNumberFormat="1" applyFont="1" applyBorder="1" applyAlignment="1">
      <alignment horizontal="left" vertical="top" wrapText="1"/>
    </xf>
    <xf numFmtId="172" fontId="9" fillId="0" borderId="20" xfId="0" applyNumberFormat="1" applyFont="1" applyBorder="1" applyAlignment="1">
      <alignment horizontal="left" vertical="top" wrapText="1"/>
    </xf>
    <xf numFmtId="172" fontId="5" fillId="0" borderId="39" xfId="0" applyNumberFormat="1" applyFont="1" applyBorder="1" applyAlignment="1">
      <alignment horizontal="center" vertical="top"/>
    </xf>
    <xf numFmtId="172" fontId="5" fillId="0" borderId="14" xfId="0" applyNumberFormat="1" applyFont="1" applyBorder="1" applyAlignment="1">
      <alignment horizontal="center" vertical="top"/>
    </xf>
    <xf numFmtId="172" fontId="5" fillId="0" borderId="31" xfId="0" applyNumberFormat="1" applyFont="1" applyBorder="1" applyAlignment="1">
      <alignment horizontal="center" vertical="top"/>
    </xf>
    <xf numFmtId="0" fontId="3" fillId="38" borderId="40" xfId="0" applyFont="1" applyFill="1" applyBorder="1" applyAlignment="1">
      <alignment horizontal="right" vertical="top"/>
    </xf>
    <xf numFmtId="0" fontId="3" fillId="38" borderId="41" xfId="0" applyFont="1" applyFill="1" applyBorder="1" applyAlignment="1">
      <alignment horizontal="right" vertical="top"/>
    </xf>
    <xf numFmtId="172" fontId="9" fillId="0" borderId="36" xfId="0" applyNumberFormat="1" applyFont="1" applyBorder="1" applyAlignment="1">
      <alignment horizontal="center" vertical="top" wrapText="1"/>
    </xf>
    <xf numFmtId="172" fontId="9" fillId="0" borderId="37" xfId="0" applyNumberFormat="1" applyFont="1" applyBorder="1" applyAlignment="1">
      <alignment horizontal="center" vertical="top" wrapText="1"/>
    </xf>
    <xf numFmtId="172" fontId="9" fillId="0" borderId="38" xfId="0" applyNumberFormat="1" applyFont="1" applyBorder="1" applyAlignment="1">
      <alignment horizontal="center" vertical="top" wrapText="1"/>
    </xf>
    <xf numFmtId="172" fontId="9" fillId="0" borderId="39" xfId="0" applyNumberFormat="1" applyFont="1" applyBorder="1" applyAlignment="1">
      <alignment horizontal="left" vertical="top"/>
    </xf>
    <xf numFmtId="172" fontId="9" fillId="0" borderId="14" xfId="0" applyNumberFormat="1" applyFont="1" applyBorder="1" applyAlignment="1">
      <alignment horizontal="left" vertical="top"/>
    </xf>
    <xf numFmtId="172" fontId="9" fillId="0" borderId="20" xfId="0" applyNumberFormat="1" applyFont="1" applyBorder="1" applyAlignment="1">
      <alignment horizontal="left" vertical="top"/>
    </xf>
    <xf numFmtId="172" fontId="5" fillId="0" borderId="55" xfId="0" applyNumberFormat="1" applyFont="1" applyBorder="1" applyAlignment="1">
      <alignment horizontal="center" vertical="top"/>
    </xf>
    <xf numFmtId="172" fontId="5" fillId="0" borderId="56" xfId="0" applyNumberFormat="1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172" fontId="9" fillId="0" borderId="54" xfId="0" applyNumberFormat="1" applyFont="1" applyBorder="1" applyAlignment="1">
      <alignment horizontal="center" vertical="top" wrapText="1"/>
    </xf>
    <xf numFmtId="172" fontId="9" fillId="0" borderId="39" xfId="0" applyNumberFormat="1" applyFont="1" applyBorder="1" applyAlignment="1">
      <alignment horizontal="center" vertical="top" wrapText="1"/>
    </xf>
    <xf numFmtId="172" fontId="9" fillId="0" borderId="14" xfId="0" applyNumberFormat="1" applyFont="1" applyBorder="1" applyAlignment="1">
      <alignment horizontal="center" vertical="top" wrapText="1"/>
    </xf>
    <xf numFmtId="172" fontId="9" fillId="0" borderId="31" xfId="0" applyNumberFormat="1" applyFont="1" applyBorder="1" applyAlignment="1">
      <alignment horizontal="center" vertical="top" wrapText="1"/>
    </xf>
    <xf numFmtId="172" fontId="9" fillId="0" borderId="20" xfId="0" applyNumberFormat="1" applyFont="1" applyBorder="1" applyAlignment="1">
      <alignment horizontal="center" vertical="top" wrapText="1"/>
    </xf>
    <xf numFmtId="172" fontId="9" fillId="0" borderId="39" xfId="0" applyNumberFormat="1" applyFont="1" applyBorder="1" applyAlignment="1">
      <alignment horizontal="center" vertical="top"/>
    </xf>
    <xf numFmtId="172" fontId="9" fillId="0" borderId="14" xfId="0" applyNumberFormat="1" applyFont="1" applyBorder="1" applyAlignment="1">
      <alignment horizontal="center" vertical="top"/>
    </xf>
    <xf numFmtId="172" fontId="9" fillId="0" borderId="20" xfId="0" applyNumberFormat="1" applyFont="1" applyBorder="1" applyAlignment="1">
      <alignment horizontal="center" vertical="top"/>
    </xf>
    <xf numFmtId="172" fontId="9" fillId="0" borderId="31" xfId="0" applyNumberFormat="1" applyFont="1" applyBorder="1" applyAlignment="1">
      <alignment horizontal="center" vertical="top"/>
    </xf>
    <xf numFmtId="172" fontId="9" fillId="0" borderId="57" xfId="0" applyNumberFormat="1" applyFont="1" applyBorder="1" applyAlignment="1">
      <alignment horizontal="left" vertical="top" wrapText="1"/>
    </xf>
    <xf numFmtId="172" fontId="9" fillId="0" borderId="34" xfId="0" applyNumberFormat="1" applyFont="1" applyBorder="1" applyAlignment="1">
      <alignment horizontal="left" vertical="top" wrapText="1"/>
    </xf>
    <xf numFmtId="172" fontId="9" fillId="0" borderId="48" xfId="0" applyNumberFormat="1" applyFont="1" applyBorder="1" applyAlignment="1">
      <alignment horizontal="left" vertical="top" wrapText="1"/>
    </xf>
    <xf numFmtId="172" fontId="5" fillId="0" borderId="57" xfId="0" applyNumberFormat="1" applyFont="1" applyBorder="1" applyAlignment="1">
      <alignment horizontal="center" vertical="top"/>
    </xf>
    <xf numFmtId="172" fontId="5" fillId="0" borderId="34" xfId="0" applyNumberFormat="1" applyFont="1" applyBorder="1" applyAlignment="1">
      <alignment horizontal="center" vertical="top"/>
    </xf>
    <xf numFmtId="172" fontId="5" fillId="0" borderId="35" xfId="0" applyNumberFormat="1" applyFont="1" applyBorder="1" applyAlignment="1">
      <alignment horizontal="center" vertical="top"/>
    </xf>
    <xf numFmtId="172" fontId="5" fillId="0" borderId="58" xfId="0" applyNumberFormat="1" applyFont="1" applyBorder="1" applyAlignment="1">
      <alignment horizontal="center" vertical="top"/>
    </xf>
    <xf numFmtId="172" fontId="5" fillId="0" borderId="49" xfId="0" applyNumberFormat="1" applyFont="1" applyBorder="1" applyAlignment="1">
      <alignment horizontal="center" vertical="top"/>
    </xf>
    <xf numFmtId="172" fontId="9" fillId="0" borderId="57" xfId="0" applyNumberFormat="1" applyFont="1" applyBorder="1" applyAlignment="1">
      <alignment horizontal="center" vertical="top" wrapText="1"/>
    </xf>
    <xf numFmtId="172" fontId="9" fillId="0" borderId="34" xfId="0" applyNumberFormat="1" applyFont="1" applyBorder="1" applyAlignment="1">
      <alignment horizontal="center" vertical="top" wrapText="1"/>
    </xf>
    <xf numFmtId="172" fontId="9" fillId="0" borderId="48" xfId="0" applyNumberFormat="1" applyFont="1" applyBorder="1" applyAlignment="1">
      <alignment horizontal="center" vertical="top" wrapText="1"/>
    </xf>
    <xf numFmtId="172" fontId="9" fillId="0" borderId="35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textRotation="90" wrapText="1"/>
    </xf>
    <xf numFmtId="49" fontId="13" fillId="0" borderId="13" xfId="0" applyNumberFormat="1" applyFont="1" applyBorder="1" applyAlignment="1">
      <alignment horizontal="left" vertical="top" textRotation="90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2" fontId="5" fillId="0" borderId="3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1" fillId="34" borderId="26" xfId="0" applyNumberFormat="1" applyFont="1" applyFill="1" applyBorder="1" applyAlignment="1">
      <alignment horizontal="center" vertical="top"/>
    </xf>
    <xf numFmtId="49" fontId="1" fillId="34" borderId="13" xfId="0" applyNumberFormat="1" applyFont="1" applyFill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 textRotation="90"/>
    </xf>
    <xf numFmtId="49" fontId="13" fillId="0" borderId="13" xfId="0" applyNumberFormat="1" applyFont="1" applyBorder="1" applyAlignment="1">
      <alignment horizontal="center" vertical="top" textRotation="90"/>
    </xf>
    <xf numFmtId="0" fontId="8" fillId="0" borderId="26" xfId="0" applyFont="1" applyFill="1" applyBorder="1" applyAlignment="1">
      <alignment horizontal="left" vertical="top" wrapText="1"/>
    </xf>
    <xf numFmtId="49" fontId="3" fillId="34" borderId="48" xfId="0" applyNumberFormat="1" applyFont="1" applyFill="1" applyBorder="1" applyAlignment="1">
      <alignment horizontal="right" vertical="top"/>
    </xf>
    <xf numFmtId="49" fontId="3" fillId="34" borderId="49" xfId="0" applyNumberFormat="1" applyFont="1" applyFill="1" applyBorder="1" applyAlignment="1">
      <alignment horizontal="right" vertical="top"/>
    </xf>
    <xf numFmtId="49" fontId="3" fillId="34" borderId="2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/>
    </xf>
    <xf numFmtId="177" fontId="5" fillId="0" borderId="37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textRotation="90" wrapText="1"/>
    </xf>
    <xf numFmtId="2" fontId="5" fillId="0" borderId="5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49" fontId="6" fillId="40" borderId="40" xfId="0" applyNumberFormat="1" applyFont="1" applyFill="1" applyBorder="1" applyAlignment="1">
      <alignment horizontal="left" vertical="top" wrapText="1"/>
    </xf>
    <xf numFmtId="49" fontId="6" fillId="40" borderId="41" xfId="0" applyNumberFormat="1" applyFont="1" applyFill="1" applyBorder="1" applyAlignment="1">
      <alignment horizontal="left" vertical="top" wrapText="1"/>
    </xf>
    <xf numFmtId="49" fontId="6" fillId="40" borderId="42" xfId="0" applyNumberFormat="1" applyFont="1" applyFill="1" applyBorder="1" applyAlignment="1">
      <alignment horizontal="left" vertical="top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left" vertical="top" wrapText="1"/>
    </xf>
    <xf numFmtId="0" fontId="6" fillId="39" borderId="41" xfId="0" applyFont="1" applyFill="1" applyBorder="1" applyAlignment="1">
      <alignment horizontal="left" vertical="top" wrapText="1"/>
    </xf>
    <xf numFmtId="0" fontId="6" fillId="39" borderId="42" xfId="0" applyFont="1" applyFill="1" applyBorder="1" applyAlignment="1">
      <alignment horizontal="left" vertical="top" wrapText="1"/>
    </xf>
    <xf numFmtId="0" fontId="6" fillId="33" borderId="28" xfId="0" applyFont="1" applyFill="1" applyBorder="1" applyAlignment="1">
      <alignment horizontal="left" vertical="top" wrapText="1"/>
    </xf>
    <xf numFmtId="0" fontId="6" fillId="33" borderId="41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6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33" borderId="36" xfId="0" applyNumberFormat="1" applyFont="1" applyFill="1" applyBorder="1" applyAlignment="1">
      <alignment horizontal="center" vertical="top"/>
    </xf>
    <xf numFmtId="49" fontId="1" fillId="33" borderId="39" xfId="0" applyNumberFormat="1" applyFont="1" applyFill="1" applyBorder="1" applyAlignment="1">
      <alignment horizontal="center" vertical="top"/>
    </xf>
    <xf numFmtId="49" fontId="1" fillId="34" borderId="37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 textRotation="90" wrapText="1"/>
    </xf>
    <xf numFmtId="0" fontId="8" fillId="0" borderId="3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4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right" vertical="top"/>
    </xf>
    <xf numFmtId="0" fontId="8" fillId="0" borderId="43" xfId="0" applyFont="1" applyBorder="1" applyAlignment="1">
      <alignment horizontal="center" vertical="top" textRotation="90" wrapText="1"/>
    </xf>
    <xf numFmtId="0" fontId="8" fillId="0" borderId="25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49" fontId="3" fillId="37" borderId="41" xfId="0" applyNumberFormat="1" applyFont="1" applyFill="1" applyBorder="1" applyAlignment="1">
      <alignment horizontal="right" vertical="top"/>
    </xf>
    <xf numFmtId="49" fontId="3" fillId="37" borderId="61" xfId="0" applyNumberFormat="1" applyFont="1" applyFill="1" applyBorder="1" applyAlignment="1">
      <alignment horizontal="right" vertical="top"/>
    </xf>
    <xf numFmtId="49" fontId="13" fillId="0" borderId="47" xfId="0" applyNumberFormat="1" applyFont="1" applyBorder="1" applyAlignment="1">
      <alignment horizontal="justify" vertical="top" textRotation="90"/>
    </xf>
    <xf numFmtId="49" fontId="13" fillId="0" borderId="26" xfId="0" applyNumberFormat="1" applyFont="1" applyBorder="1" applyAlignment="1">
      <alignment horizontal="justify" vertical="top" textRotation="90"/>
    </xf>
    <xf numFmtId="49" fontId="13" fillId="0" borderId="13" xfId="0" applyNumberFormat="1" applyFont="1" applyBorder="1" applyAlignment="1">
      <alignment horizontal="justify" vertical="top" textRotation="90"/>
    </xf>
    <xf numFmtId="0" fontId="3" fillId="38" borderId="23" xfId="0" applyFont="1" applyFill="1" applyBorder="1" applyAlignment="1">
      <alignment horizontal="right" vertical="top"/>
    </xf>
    <xf numFmtId="0" fontId="3" fillId="38" borderId="24" xfId="0" applyFont="1" applyFill="1" applyBorder="1" applyAlignment="1">
      <alignment horizontal="right" vertical="top"/>
    </xf>
    <xf numFmtId="0" fontId="3" fillId="38" borderId="62" xfId="0" applyFont="1" applyFill="1" applyBorder="1" applyAlignment="1">
      <alignment horizontal="right" vertical="top"/>
    </xf>
    <xf numFmtId="49" fontId="3" fillId="34" borderId="21" xfId="0" applyNumberFormat="1" applyFont="1" applyFill="1" applyBorder="1" applyAlignment="1">
      <alignment horizontal="right" vertical="top"/>
    </xf>
    <xf numFmtId="49" fontId="3" fillId="34" borderId="63" xfId="0" applyNumberFormat="1" applyFont="1" applyFill="1" applyBorder="1" applyAlignment="1">
      <alignment horizontal="right" vertical="top"/>
    </xf>
    <xf numFmtId="49" fontId="3" fillId="34" borderId="0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zoomScale="160" zoomScaleNormal="160" zoomScalePageLayoutView="0" workbookViewId="0" topLeftCell="A1">
      <selection activeCell="A1" activeCellId="1" sqref="D2 A1:IV16384"/>
    </sheetView>
  </sheetViews>
  <sheetFormatPr defaultColWidth="9.140625" defaultRowHeight="12.75"/>
  <cols>
    <col min="1" max="1" width="2.7109375" style="4" customWidth="1"/>
    <col min="2" max="2" width="2.8515625" style="4" customWidth="1"/>
    <col min="3" max="3" width="2.7109375" style="4" customWidth="1"/>
    <col min="4" max="4" width="18.28125" style="5" customWidth="1"/>
    <col min="5" max="5" width="2.8515625" style="4" customWidth="1"/>
    <col min="6" max="6" width="3.421875" style="4" customWidth="1"/>
    <col min="7" max="7" width="4.28125" style="4" customWidth="1"/>
    <col min="8" max="8" width="3.140625" style="4" customWidth="1"/>
    <col min="9" max="9" width="3.28125" style="4" customWidth="1"/>
    <col min="10" max="11" width="3.140625" style="4" customWidth="1"/>
    <col min="12" max="12" width="3.421875" style="4" customWidth="1"/>
    <col min="13" max="13" width="5.421875" style="4" customWidth="1"/>
    <col min="14" max="15" width="4.8515625" style="4" customWidth="1"/>
    <col min="16" max="16" width="5.7109375" style="4" customWidth="1"/>
    <col min="17" max="17" width="5.140625" style="4" customWidth="1"/>
    <col min="18" max="18" width="3.421875" style="4" customWidth="1"/>
    <col min="19" max="19" width="3.8515625" style="4" customWidth="1"/>
    <col min="20" max="20" width="5.00390625" style="4" customWidth="1"/>
    <col min="21" max="21" width="4.421875" style="4" customWidth="1"/>
    <col min="22" max="22" width="3.421875" style="4" customWidth="1"/>
    <col min="23" max="23" width="3.8515625" style="4" customWidth="1"/>
    <col min="24" max="25" width="4.28125" style="4" customWidth="1"/>
    <col min="26" max="26" width="4.140625" style="4" customWidth="1"/>
    <col min="27" max="27" width="4.57421875" style="4" customWidth="1"/>
    <col min="28" max="28" width="3.421875" style="4" customWidth="1"/>
    <col min="29" max="30" width="3.7109375" style="4" customWidth="1"/>
    <col min="31" max="31" width="3.28125" style="4" customWidth="1"/>
    <col min="32" max="16384" width="9.140625" style="4" customWidth="1"/>
  </cols>
  <sheetData>
    <row r="1" spans="4:29" s="1" customFormat="1" ht="15.75">
      <c r="D1" s="2"/>
      <c r="AC1" s="3"/>
    </row>
    <row r="2" spans="4:29" s="1" customFormat="1" ht="15.75">
      <c r="D2" s="2"/>
      <c r="F2" s="58"/>
      <c r="G2" s="58"/>
      <c r="H2" s="58"/>
      <c r="I2" s="58"/>
      <c r="J2" s="58"/>
      <c r="K2" s="58"/>
      <c r="L2" s="58"/>
      <c r="M2" s="58"/>
      <c r="N2" s="58"/>
      <c r="AC2" s="3"/>
    </row>
    <row r="3" spans="1:31" ht="1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ht="34.5" customHeight="1" hidden="1"/>
    <row r="5" ht="0.75" customHeight="1" thickBot="1"/>
    <row r="6" spans="1:31" ht="33" customHeight="1">
      <c r="A6" s="133"/>
      <c r="B6" s="136"/>
      <c r="C6" s="136"/>
      <c r="D6" s="139"/>
      <c r="E6" s="145"/>
      <c r="F6" s="145"/>
      <c r="G6" s="136"/>
      <c r="H6" s="136"/>
      <c r="I6" s="148"/>
      <c r="J6" s="155"/>
      <c r="K6" s="156"/>
      <c r="L6" s="156"/>
      <c r="M6" s="157"/>
      <c r="N6" s="120"/>
      <c r="O6" s="121"/>
      <c r="P6" s="121"/>
      <c r="Q6" s="122"/>
      <c r="R6" s="120"/>
      <c r="S6" s="121"/>
      <c r="T6" s="121"/>
      <c r="U6" s="122"/>
      <c r="V6" s="120"/>
      <c r="W6" s="121"/>
      <c r="X6" s="121"/>
      <c r="Y6" s="122"/>
      <c r="Z6" s="142"/>
      <c r="AA6" s="142"/>
      <c r="AB6" s="163"/>
      <c r="AC6" s="164"/>
      <c r="AD6" s="164"/>
      <c r="AE6" s="165"/>
    </row>
    <row r="7" spans="1:31" ht="18.75" customHeight="1">
      <c r="A7" s="134"/>
      <c r="B7" s="137"/>
      <c r="C7" s="137"/>
      <c r="D7" s="140"/>
      <c r="E7" s="146"/>
      <c r="F7" s="146"/>
      <c r="G7" s="137"/>
      <c r="H7" s="137"/>
      <c r="I7" s="149"/>
      <c r="J7" s="126"/>
      <c r="K7" s="123"/>
      <c r="L7" s="123"/>
      <c r="M7" s="124"/>
      <c r="N7" s="126"/>
      <c r="O7" s="123"/>
      <c r="P7" s="123"/>
      <c r="Q7" s="124"/>
      <c r="R7" s="126"/>
      <c r="S7" s="123"/>
      <c r="T7" s="123"/>
      <c r="U7" s="124"/>
      <c r="V7" s="126"/>
      <c r="W7" s="123"/>
      <c r="X7" s="123"/>
      <c r="Y7" s="124"/>
      <c r="Z7" s="143"/>
      <c r="AA7" s="143"/>
      <c r="AB7" s="166"/>
      <c r="AC7" s="123"/>
      <c r="AD7" s="123"/>
      <c r="AE7" s="151"/>
    </row>
    <row r="8" spans="1:31" ht="111" customHeight="1" thickBot="1">
      <c r="A8" s="135"/>
      <c r="B8" s="138"/>
      <c r="C8" s="138"/>
      <c r="D8" s="141"/>
      <c r="E8" s="147"/>
      <c r="F8" s="147"/>
      <c r="G8" s="138"/>
      <c r="H8" s="138"/>
      <c r="I8" s="150"/>
      <c r="J8" s="127"/>
      <c r="K8" s="7"/>
      <c r="L8" s="8"/>
      <c r="M8" s="125"/>
      <c r="N8" s="127"/>
      <c r="O8" s="6"/>
      <c r="P8" s="9"/>
      <c r="Q8" s="125"/>
      <c r="R8" s="127"/>
      <c r="S8" s="6"/>
      <c r="T8" s="9"/>
      <c r="U8" s="125"/>
      <c r="V8" s="127"/>
      <c r="W8" s="10"/>
      <c r="X8" s="11"/>
      <c r="Y8" s="125"/>
      <c r="Z8" s="144"/>
      <c r="AA8" s="144"/>
      <c r="AB8" s="167"/>
      <c r="AC8" s="12"/>
      <c r="AD8" s="12"/>
      <c r="AE8" s="13"/>
    </row>
    <row r="9" spans="1:32" ht="19.5" customHeight="1" thickBot="1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4"/>
      <c r="AF9" s="14"/>
    </row>
    <row r="10" spans="1:32" ht="18.75" customHeight="1" thickBo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AF10" s="14"/>
    </row>
    <row r="11" spans="1:32" ht="21.75" customHeight="1" thickBot="1">
      <c r="A11" s="15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70"/>
      <c r="AF11" s="14"/>
    </row>
    <row r="12" spans="1:32" ht="34.5" customHeight="1" hidden="1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/>
      <c r="AC12" s="19"/>
      <c r="AD12" s="19"/>
      <c r="AE12" s="19"/>
      <c r="AF12" s="14"/>
    </row>
    <row r="13" spans="1:32" ht="34.5" customHeight="1" hidden="1">
      <c r="A13" s="2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3"/>
      <c r="AC13" s="23"/>
      <c r="AD13" s="23"/>
      <c r="AE13" s="23"/>
      <c r="AF13" s="14"/>
    </row>
    <row r="14" spans="1:32" ht="34.5" customHeight="1" hidden="1">
      <c r="A14" s="20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3"/>
      <c r="AC14" s="23"/>
      <c r="AD14" s="23"/>
      <c r="AE14" s="23"/>
      <c r="AF14" s="14"/>
    </row>
    <row r="15" spans="1:32" ht="34.5" customHeight="1" hidden="1">
      <c r="A15" s="20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3"/>
      <c r="AC15" s="23"/>
      <c r="AD15" s="23"/>
      <c r="AE15" s="23"/>
      <c r="AF15" s="14"/>
    </row>
    <row r="16" spans="1:32" ht="34.5" customHeight="1" hidden="1">
      <c r="A16" s="20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3"/>
      <c r="AC16" s="23"/>
      <c r="AD16" s="23"/>
      <c r="AE16" s="23"/>
      <c r="AF16" s="14"/>
    </row>
    <row r="17" spans="1:32" ht="34.5" customHeight="1" hidden="1">
      <c r="A17" s="2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23"/>
      <c r="AD17" s="23"/>
      <c r="AE17" s="23"/>
      <c r="AF17" s="14"/>
    </row>
    <row r="18" spans="1:32" ht="34.5" customHeight="1" hidden="1">
      <c r="A18" s="24"/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7"/>
      <c r="AC18" s="27"/>
      <c r="AD18" s="27"/>
      <c r="AE18" s="27"/>
      <c r="AF18" s="14"/>
    </row>
    <row r="19" spans="1:32" ht="20.25" customHeight="1" thickBot="1">
      <c r="A19" s="28"/>
      <c r="B19" s="29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60"/>
      <c r="AF19" s="14"/>
    </row>
    <row r="20" spans="1:31" ht="22.5" customHeight="1" thickBot="1">
      <c r="A20" s="30"/>
      <c r="B20" s="31"/>
      <c r="C20" s="161"/>
      <c r="D20" s="162"/>
      <c r="E20" s="162"/>
      <c r="F20" s="162"/>
      <c r="G20" s="162"/>
      <c r="H20" s="162"/>
      <c r="I20" s="162"/>
      <c r="J20" s="32"/>
      <c r="K20" s="32"/>
      <c r="L20" s="32"/>
      <c r="M20" s="32"/>
      <c r="N20" s="33"/>
      <c r="O20" s="33"/>
      <c r="P20" s="33"/>
      <c r="Q20" s="33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2"/>
      <c r="AE20" s="32"/>
    </row>
    <row r="21" spans="1:32" ht="34.5" customHeight="1" hidden="1">
      <c r="A21" s="16"/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/>
      <c r="AC21" s="19"/>
      <c r="AD21" s="19"/>
      <c r="AE21" s="19"/>
      <c r="AF21" s="14"/>
    </row>
    <row r="22" spans="1:32" ht="34.5" customHeight="1" hidden="1">
      <c r="A22" s="20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3"/>
      <c r="AC22" s="23"/>
      <c r="AD22" s="23"/>
      <c r="AE22" s="23"/>
      <c r="AF22" s="14"/>
    </row>
    <row r="23" spans="1:32" ht="34.5" customHeight="1" hidden="1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3"/>
      <c r="AC23" s="23"/>
      <c r="AD23" s="23"/>
      <c r="AE23" s="23"/>
      <c r="AF23" s="14"/>
    </row>
    <row r="24" spans="1:32" ht="34.5" customHeight="1" hidden="1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3"/>
      <c r="AC24" s="23"/>
      <c r="AD24" s="23"/>
      <c r="AE24" s="23"/>
      <c r="AF24" s="14"/>
    </row>
    <row r="25" spans="1:32" ht="34.5" customHeight="1" hidden="1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3"/>
      <c r="AC25" s="23"/>
      <c r="AD25" s="23"/>
      <c r="AE25" s="23"/>
      <c r="AF25" s="14"/>
    </row>
    <row r="26" spans="1:32" ht="34.5" customHeight="1" hidden="1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3"/>
      <c r="AC26" s="23"/>
      <c r="AD26" s="23"/>
      <c r="AE26" s="23"/>
      <c r="AF26" s="14"/>
    </row>
    <row r="27" spans="1:32" ht="34.5" customHeight="1" hidden="1">
      <c r="A27" s="24"/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7"/>
      <c r="AC27" s="27"/>
      <c r="AD27" s="27"/>
      <c r="AE27" s="27"/>
      <c r="AF27" s="14"/>
    </row>
    <row r="28" spans="1:32" ht="20.25" customHeight="1" thickBot="1">
      <c r="A28" s="35"/>
      <c r="B28" s="171"/>
      <c r="C28" s="172"/>
      <c r="D28" s="172"/>
      <c r="E28" s="172"/>
      <c r="F28" s="172"/>
      <c r="G28" s="172"/>
      <c r="H28" s="172"/>
      <c r="I28" s="172"/>
      <c r="J28" s="32"/>
      <c r="K28" s="32"/>
      <c r="L28" s="32"/>
      <c r="M28" s="32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4"/>
      <c r="AD28" s="32"/>
      <c r="AE28" s="32"/>
      <c r="AF28" s="36"/>
    </row>
    <row r="29" spans="1:32" ht="27" customHeight="1" thickBot="1">
      <c r="A29" s="15"/>
      <c r="B29" s="168"/>
      <c r="C29" s="169"/>
      <c r="D29" s="169"/>
      <c r="E29" s="169"/>
      <c r="F29" s="169"/>
      <c r="G29" s="169"/>
      <c r="H29" s="169"/>
      <c r="I29" s="169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4"/>
      <c r="AF29" s="14"/>
    </row>
    <row r="30" spans="1:32" ht="34.5" customHeight="1" hidden="1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9"/>
      <c r="AC30" s="19"/>
      <c r="AD30" s="19"/>
      <c r="AE30" s="19"/>
      <c r="AF30" s="14"/>
    </row>
    <row r="31" spans="1:32" ht="34.5" customHeight="1" hidden="1">
      <c r="A31" s="20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3"/>
      <c r="AC31" s="23"/>
      <c r="AD31" s="23"/>
      <c r="AE31" s="23"/>
      <c r="AF31" s="14"/>
    </row>
    <row r="32" spans="1:32" ht="34.5" customHeight="1" hidden="1">
      <c r="A32" s="20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3"/>
      <c r="AC32" s="23"/>
      <c r="AD32" s="23"/>
      <c r="AE32" s="23"/>
      <c r="AF32" s="14"/>
    </row>
    <row r="33" spans="1:32" ht="34.5" customHeight="1" hidden="1">
      <c r="A33" s="20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3"/>
      <c r="AC33" s="23"/>
      <c r="AD33" s="23"/>
      <c r="AE33" s="23"/>
      <c r="AF33" s="14"/>
    </row>
    <row r="34" spans="1:32" ht="34.5" customHeight="1" hidden="1">
      <c r="A34" s="20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3"/>
      <c r="AC34" s="23"/>
      <c r="AD34" s="23"/>
      <c r="AE34" s="23"/>
      <c r="AF34" s="14"/>
    </row>
    <row r="35" spans="1:32" ht="34.5" customHeight="1" hidden="1">
      <c r="A35" s="20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23"/>
      <c r="AD35" s="23"/>
      <c r="AE35" s="23"/>
      <c r="AF35" s="14"/>
    </row>
    <row r="36" spans="1:32" ht="34.5" customHeight="1" hidden="1">
      <c r="A36" s="24"/>
      <c r="B36" s="25"/>
      <c r="C36" s="25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7"/>
      <c r="AC36" s="27"/>
      <c r="AD36" s="27"/>
      <c r="AE36" s="27"/>
      <c r="AF36" s="14"/>
    </row>
    <row r="37" spans="1:32" ht="20.25" customHeight="1" thickBot="1">
      <c r="A37" s="28"/>
      <c r="B37" s="29"/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60"/>
      <c r="AF37" s="14"/>
    </row>
    <row r="38" spans="1:32" ht="13.5" thickBot="1">
      <c r="A38" s="30"/>
      <c r="B38" s="31"/>
      <c r="C38" s="161"/>
      <c r="D38" s="162"/>
      <c r="E38" s="162"/>
      <c r="F38" s="162"/>
      <c r="G38" s="162"/>
      <c r="H38" s="162"/>
      <c r="I38" s="162"/>
      <c r="J38" s="32"/>
      <c r="K38" s="32"/>
      <c r="L38" s="32"/>
      <c r="M38" s="32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2"/>
      <c r="AE38" s="32"/>
      <c r="AF38" s="36"/>
    </row>
    <row r="39" spans="1:32" ht="18" customHeight="1" thickBot="1">
      <c r="A39" s="28"/>
      <c r="B39" s="29"/>
      <c r="C39" s="158"/>
      <c r="D39" s="159"/>
      <c r="E39" s="159"/>
      <c r="F39" s="159"/>
      <c r="G39" s="159"/>
      <c r="H39" s="159"/>
      <c r="I39" s="159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2"/>
      <c r="AF39" s="14"/>
    </row>
    <row r="40" spans="1:32" ht="16.5" customHeight="1" thickBot="1">
      <c r="A40" s="38"/>
      <c r="B40" s="39"/>
      <c r="C40" s="161"/>
      <c r="D40" s="162"/>
      <c r="E40" s="162"/>
      <c r="F40" s="162"/>
      <c r="G40" s="162"/>
      <c r="H40" s="162"/>
      <c r="I40" s="162"/>
      <c r="J40" s="32"/>
      <c r="K40" s="32"/>
      <c r="L40" s="32"/>
      <c r="M40" s="32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2"/>
      <c r="AE40" s="32"/>
      <c r="AF40" s="14"/>
    </row>
    <row r="41" spans="1:32" ht="13.5" thickBot="1">
      <c r="A41" s="35"/>
      <c r="B41" s="171"/>
      <c r="C41" s="172"/>
      <c r="D41" s="172"/>
      <c r="E41" s="172"/>
      <c r="F41" s="172"/>
      <c r="G41" s="172"/>
      <c r="H41" s="172"/>
      <c r="I41" s="172"/>
      <c r="J41" s="32"/>
      <c r="K41" s="32"/>
      <c r="L41" s="32"/>
      <c r="M41" s="32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2"/>
      <c r="AE41" s="32"/>
      <c r="AF41" s="36"/>
    </row>
    <row r="42" spans="1:32" ht="18" customHeight="1" thickBot="1">
      <c r="A42" s="15"/>
      <c r="B42" s="168"/>
      <c r="C42" s="169"/>
      <c r="D42" s="169"/>
      <c r="E42" s="169"/>
      <c r="F42" s="169"/>
      <c r="G42" s="169"/>
      <c r="H42" s="169"/>
      <c r="I42" s="169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4"/>
      <c r="AF42" s="14"/>
    </row>
    <row r="43" spans="1:32" ht="34.5" customHeight="1" hidden="1">
      <c r="A43" s="16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9"/>
      <c r="AC43" s="19"/>
      <c r="AD43" s="19"/>
      <c r="AE43" s="19"/>
      <c r="AF43" s="14"/>
    </row>
    <row r="44" spans="1:32" ht="34.5" customHeight="1" hidden="1">
      <c r="A44" s="20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23"/>
      <c r="AD44" s="23"/>
      <c r="AE44" s="23"/>
      <c r="AF44" s="14"/>
    </row>
    <row r="45" spans="1:32" ht="34.5" customHeight="1" hidden="1">
      <c r="A45" s="20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23"/>
      <c r="AD45" s="23"/>
      <c r="AE45" s="23"/>
      <c r="AF45" s="14"/>
    </row>
    <row r="46" spans="1:32" ht="34.5" customHeight="1" hidden="1">
      <c r="A46" s="20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3"/>
      <c r="AC46" s="23"/>
      <c r="AD46" s="23"/>
      <c r="AE46" s="23"/>
      <c r="AF46" s="14"/>
    </row>
    <row r="47" spans="1:32" ht="34.5" customHeight="1" hidden="1">
      <c r="A47" s="20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3"/>
      <c r="AC47" s="23"/>
      <c r="AD47" s="23"/>
      <c r="AE47" s="23"/>
      <c r="AF47" s="14"/>
    </row>
    <row r="48" spans="1:32" ht="34.5" customHeight="1" hidden="1">
      <c r="A48" s="20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3"/>
      <c r="AC48" s="23"/>
      <c r="AD48" s="23"/>
      <c r="AE48" s="23"/>
      <c r="AF48" s="14"/>
    </row>
    <row r="49" spans="1:32" ht="34.5" customHeight="1" hidden="1">
      <c r="A49" s="24"/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7"/>
      <c r="AC49" s="27"/>
      <c r="AD49" s="27"/>
      <c r="AE49" s="27"/>
      <c r="AF49" s="14"/>
    </row>
    <row r="50" spans="1:32" ht="15.75" customHeight="1" thickBot="1">
      <c r="A50" s="28"/>
      <c r="B50" s="29"/>
      <c r="C50" s="158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60"/>
      <c r="AF50" s="14"/>
    </row>
    <row r="51" spans="1:32" ht="16.5" customHeight="1" thickBot="1">
      <c r="A51" s="38"/>
      <c r="B51" s="39"/>
      <c r="C51" s="161"/>
      <c r="D51" s="162"/>
      <c r="E51" s="162"/>
      <c r="F51" s="162"/>
      <c r="G51" s="162"/>
      <c r="H51" s="162"/>
      <c r="I51" s="162"/>
      <c r="J51" s="32"/>
      <c r="K51" s="32"/>
      <c r="L51" s="32"/>
      <c r="M51" s="32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4"/>
      <c r="AD51" s="32"/>
      <c r="AE51" s="32"/>
      <c r="AF51" s="14"/>
    </row>
    <row r="52" spans="1:32" ht="34.5" customHeight="1" hidden="1">
      <c r="A52" s="16"/>
      <c r="B52" s="17"/>
      <c r="C52" s="17"/>
      <c r="D52" s="18"/>
      <c r="E52" s="17"/>
      <c r="F52" s="17"/>
      <c r="G52" s="17"/>
      <c r="H52" s="17"/>
      <c r="I52" s="40"/>
      <c r="J52" s="21"/>
      <c r="K52" s="21"/>
      <c r="L52" s="21"/>
      <c r="M52" s="21"/>
      <c r="N52" s="41"/>
      <c r="O52" s="41"/>
      <c r="P52" s="41"/>
      <c r="Q52" s="4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4"/>
    </row>
    <row r="53" spans="1:32" ht="34.5" customHeight="1" hidden="1">
      <c r="A53" s="20"/>
      <c r="B53" s="21"/>
      <c r="C53" s="21"/>
      <c r="D53" s="22"/>
      <c r="E53" s="21"/>
      <c r="F53" s="21"/>
      <c r="G53" s="21"/>
      <c r="H53" s="21"/>
      <c r="I53" s="42"/>
      <c r="J53" s="21"/>
      <c r="K53" s="21"/>
      <c r="L53" s="21"/>
      <c r="M53" s="21"/>
      <c r="N53" s="41"/>
      <c r="O53" s="41"/>
      <c r="P53" s="41"/>
      <c r="Q53" s="4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4"/>
    </row>
    <row r="54" spans="1:32" ht="34.5" customHeight="1" hidden="1">
      <c r="A54" s="20"/>
      <c r="B54" s="21"/>
      <c r="C54" s="21"/>
      <c r="D54" s="22"/>
      <c r="E54" s="21"/>
      <c r="F54" s="21"/>
      <c r="G54" s="21"/>
      <c r="H54" s="21"/>
      <c r="I54" s="42"/>
      <c r="J54" s="21"/>
      <c r="K54" s="21"/>
      <c r="L54" s="21"/>
      <c r="M54" s="21"/>
      <c r="N54" s="41"/>
      <c r="O54" s="41"/>
      <c r="P54" s="41"/>
      <c r="Q54" s="4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4"/>
    </row>
    <row r="55" spans="1:32" ht="34.5" customHeight="1" hidden="1">
      <c r="A55" s="20"/>
      <c r="B55" s="21"/>
      <c r="C55" s="21"/>
      <c r="D55" s="22"/>
      <c r="E55" s="21"/>
      <c r="F55" s="21"/>
      <c r="G55" s="21"/>
      <c r="H55" s="21"/>
      <c r="I55" s="42"/>
      <c r="J55" s="21"/>
      <c r="K55" s="21"/>
      <c r="L55" s="21"/>
      <c r="M55" s="21"/>
      <c r="N55" s="41"/>
      <c r="O55" s="41"/>
      <c r="P55" s="41"/>
      <c r="Q55" s="4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4"/>
    </row>
    <row r="56" spans="1:32" ht="34.5" customHeight="1" hidden="1">
      <c r="A56" s="20"/>
      <c r="B56" s="21"/>
      <c r="C56" s="21"/>
      <c r="D56" s="22"/>
      <c r="E56" s="21"/>
      <c r="F56" s="21"/>
      <c r="G56" s="21"/>
      <c r="H56" s="21"/>
      <c r="I56" s="42"/>
      <c r="J56" s="21"/>
      <c r="K56" s="21"/>
      <c r="L56" s="21"/>
      <c r="M56" s="21"/>
      <c r="N56" s="41"/>
      <c r="O56" s="41"/>
      <c r="P56" s="41"/>
      <c r="Q56" s="4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4"/>
    </row>
    <row r="57" spans="1:32" ht="34.5" customHeight="1" hidden="1">
      <c r="A57" s="20"/>
      <c r="B57" s="21"/>
      <c r="C57" s="21"/>
      <c r="D57" s="22"/>
      <c r="E57" s="21"/>
      <c r="F57" s="21"/>
      <c r="G57" s="21"/>
      <c r="H57" s="21"/>
      <c r="I57" s="42"/>
      <c r="J57" s="21"/>
      <c r="K57" s="21"/>
      <c r="L57" s="21"/>
      <c r="M57" s="21"/>
      <c r="N57" s="41"/>
      <c r="O57" s="41"/>
      <c r="P57" s="41"/>
      <c r="Q57" s="4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4"/>
    </row>
    <row r="58" spans="1:32" ht="34.5" customHeight="1" hidden="1">
      <c r="A58" s="24"/>
      <c r="B58" s="25"/>
      <c r="C58" s="25"/>
      <c r="D58" s="26"/>
      <c r="E58" s="25"/>
      <c r="F58" s="25"/>
      <c r="G58" s="25"/>
      <c r="H58" s="25"/>
      <c r="I58" s="43"/>
      <c r="J58" s="21"/>
      <c r="K58" s="21"/>
      <c r="L58" s="21"/>
      <c r="M58" s="21"/>
      <c r="N58" s="41"/>
      <c r="O58" s="41"/>
      <c r="P58" s="41"/>
      <c r="Q58" s="4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4"/>
    </row>
    <row r="59" spans="1:32" ht="13.5" thickBot="1">
      <c r="A59" s="35"/>
      <c r="B59" s="171"/>
      <c r="C59" s="172"/>
      <c r="D59" s="172"/>
      <c r="E59" s="172"/>
      <c r="F59" s="172"/>
      <c r="G59" s="172"/>
      <c r="H59" s="172"/>
      <c r="I59" s="172"/>
      <c r="J59" s="32"/>
      <c r="K59" s="32"/>
      <c r="L59" s="32"/>
      <c r="M59" s="32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2"/>
      <c r="AE59" s="32"/>
      <c r="AF59" s="36"/>
    </row>
    <row r="60" spans="1:45" ht="13.5" thickBot="1">
      <c r="A60" s="189"/>
      <c r="B60" s="190"/>
      <c r="C60" s="190"/>
      <c r="D60" s="190"/>
      <c r="E60" s="190"/>
      <c r="F60" s="190"/>
      <c r="G60" s="190"/>
      <c r="H60" s="190"/>
      <c r="I60" s="190"/>
      <c r="J60" s="32"/>
      <c r="K60" s="32"/>
      <c r="L60" s="32"/>
      <c r="M60" s="32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32"/>
      <c r="AE60" s="32"/>
      <c r="AF60" s="36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31" s="52" customFormat="1" ht="16.5" customHeight="1">
      <c r="A61" s="44"/>
      <c r="B61" s="44"/>
      <c r="C61" s="45"/>
      <c r="D61" s="46"/>
      <c r="E61" s="45"/>
      <c r="F61" s="45"/>
      <c r="G61" s="45"/>
      <c r="H61" s="45"/>
      <c r="I61" s="45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48"/>
      <c r="Z61" s="48"/>
      <c r="AA61" s="49"/>
      <c r="AB61" s="50"/>
      <c r="AC61" s="51"/>
      <c r="AD61" s="51"/>
      <c r="AE61" s="51"/>
    </row>
    <row r="62" spans="1:45" ht="16.5" thickBot="1">
      <c r="A62" s="14"/>
      <c r="B62" s="14"/>
      <c r="C62" s="14"/>
      <c r="D62" s="53"/>
      <c r="E62" s="14"/>
      <c r="F62" s="14"/>
      <c r="G62" s="54"/>
      <c r="H62" s="54"/>
      <c r="I62" s="1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65.25" customHeight="1">
      <c r="A63" s="14"/>
      <c r="B63" s="14"/>
      <c r="C63" s="14"/>
      <c r="D63" s="175"/>
      <c r="E63" s="176"/>
      <c r="F63" s="176"/>
      <c r="G63" s="176"/>
      <c r="H63" s="176"/>
      <c r="I63" s="176"/>
      <c r="J63" s="176"/>
      <c r="K63" s="177"/>
      <c r="L63" s="178"/>
      <c r="M63" s="179"/>
      <c r="N63" s="180"/>
      <c r="O63" s="199"/>
      <c r="P63" s="200"/>
      <c r="Q63" s="191"/>
      <c r="R63" s="192"/>
      <c r="S63" s="192"/>
      <c r="T63" s="201"/>
      <c r="U63" s="191"/>
      <c r="V63" s="192"/>
      <c r="W63" s="193"/>
      <c r="X63" s="54"/>
      <c r="Y63" s="54"/>
      <c r="Z63" s="54"/>
      <c r="AA63" s="5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4:27" ht="12.75">
      <c r="D64" s="194"/>
      <c r="E64" s="195"/>
      <c r="F64" s="195"/>
      <c r="G64" s="195"/>
      <c r="H64" s="195"/>
      <c r="I64" s="195"/>
      <c r="J64" s="195"/>
      <c r="K64" s="196"/>
      <c r="L64" s="186"/>
      <c r="M64" s="187"/>
      <c r="N64" s="188"/>
      <c r="O64" s="197"/>
      <c r="P64" s="198"/>
      <c r="Q64" s="206"/>
      <c r="R64" s="207"/>
      <c r="S64" s="207"/>
      <c r="T64" s="208"/>
      <c r="U64" s="206"/>
      <c r="V64" s="207"/>
      <c r="W64" s="209"/>
      <c r="X64" s="55"/>
      <c r="Y64" s="55"/>
      <c r="Z64" s="55"/>
      <c r="AA64" s="55"/>
    </row>
    <row r="65" spans="4:27" ht="12.75">
      <c r="D65" s="183"/>
      <c r="E65" s="184"/>
      <c r="F65" s="184"/>
      <c r="G65" s="184"/>
      <c r="H65" s="184"/>
      <c r="I65" s="184"/>
      <c r="J65" s="184"/>
      <c r="K65" s="185"/>
      <c r="L65" s="186"/>
      <c r="M65" s="187"/>
      <c r="N65" s="188"/>
      <c r="O65" s="197"/>
      <c r="P65" s="198"/>
      <c r="Q65" s="202"/>
      <c r="R65" s="203"/>
      <c r="S65" s="203"/>
      <c r="T65" s="205"/>
      <c r="U65" s="202"/>
      <c r="V65" s="203"/>
      <c r="W65" s="204"/>
      <c r="X65" s="55"/>
      <c r="Y65" s="55"/>
      <c r="Z65" s="55"/>
      <c r="AA65" s="55"/>
    </row>
    <row r="66" spans="4:27" ht="12.75">
      <c r="D66" s="183"/>
      <c r="E66" s="184"/>
      <c r="F66" s="184"/>
      <c r="G66" s="184"/>
      <c r="H66" s="184"/>
      <c r="I66" s="184"/>
      <c r="J66" s="184"/>
      <c r="K66" s="185"/>
      <c r="L66" s="186"/>
      <c r="M66" s="187"/>
      <c r="N66" s="188"/>
      <c r="O66" s="197"/>
      <c r="P66" s="198"/>
      <c r="Q66" s="202"/>
      <c r="R66" s="203"/>
      <c r="S66" s="203"/>
      <c r="T66" s="205"/>
      <c r="U66" s="202"/>
      <c r="V66" s="203"/>
      <c r="W66" s="204"/>
      <c r="X66" s="55"/>
      <c r="Y66" s="55"/>
      <c r="Z66" s="55"/>
      <c r="AA66" s="55"/>
    </row>
    <row r="67" spans="4:27" ht="12.75">
      <c r="D67" s="183"/>
      <c r="E67" s="184"/>
      <c r="F67" s="184"/>
      <c r="G67" s="184"/>
      <c r="H67" s="184"/>
      <c r="I67" s="184"/>
      <c r="J67" s="184"/>
      <c r="K67" s="185"/>
      <c r="L67" s="186"/>
      <c r="M67" s="187"/>
      <c r="N67" s="188"/>
      <c r="O67" s="197"/>
      <c r="P67" s="198"/>
      <c r="Q67" s="202"/>
      <c r="R67" s="203"/>
      <c r="S67" s="203"/>
      <c r="T67" s="205"/>
      <c r="U67" s="202"/>
      <c r="V67" s="203"/>
      <c r="W67" s="204"/>
      <c r="X67" s="55"/>
      <c r="Y67" s="55"/>
      <c r="Z67" s="55"/>
      <c r="AA67" s="55"/>
    </row>
    <row r="68" spans="4:27" ht="12.75">
      <c r="D68" s="183"/>
      <c r="E68" s="184"/>
      <c r="F68" s="184"/>
      <c r="G68" s="184"/>
      <c r="H68" s="184"/>
      <c r="I68" s="184"/>
      <c r="J68" s="184"/>
      <c r="K68" s="185"/>
      <c r="L68" s="186"/>
      <c r="M68" s="187"/>
      <c r="N68" s="188"/>
      <c r="O68" s="197"/>
      <c r="P68" s="198"/>
      <c r="Q68" s="202"/>
      <c r="R68" s="203"/>
      <c r="S68" s="203"/>
      <c r="T68" s="205"/>
      <c r="U68" s="202"/>
      <c r="V68" s="203"/>
      <c r="W68" s="204"/>
      <c r="X68" s="55"/>
      <c r="Y68" s="55"/>
      <c r="Z68" s="55"/>
      <c r="AA68" s="55"/>
    </row>
    <row r="69" spans="4:27" ht="12.75">
      <c r="D69" s="183"/>
      <c r="E69" s="184"/>
      <c r="F69" s="184"/>
      <c r="G69" s="184"/>
      <c r="H69" s="184"/>
      <c r="I69" s="184"/>
      <c r="J69" s="184"/>
      <c r="K69" s="185"/>
      <c r="L69" s="186"/>
      <c r="M69" s="187"/>
      <c r="N69" s="188"/>
      <c r="O69" s="197"/>
      <c r="P69" s="198"/>
      <c r="Q69" s="202"/>
      <c r="R69" s="203"/>
      <c r="S69" s="203"/>
      <c r="T69" s="205"/>
      <c r="U69" s="202"/>
      <c r="V69" s="203"/>
      <c r="W69" s="204"/>
      <c r="X69" s="55"/>
      <c r="Y69" s="55"/>
      <c r="Z69" s="55"/>
      <c r="AA69" s="55"/>
    </row>
    <row r="70" spans="4:27" ht="13.5" thickBot="1">
      <c r="D70" s="210"/>
      <c r="E70" s="211"/>
      <c r="F70" s="211"/>
      <c r="G70" s="211"/>
      <c r="H70" s="211"/>
      <c r="I70" s="211"/>
      <c r="J70" s="211"/>
      <c r="K70" s="212"/>
      <c r="L70" s="213"/>
      <c r="M70" s="214"/>
      <c r="N70" s="215"/>
      <c r="O70" s="216"/>
      <c r="P70" s="217"/>
      <c r="Q70" s="218"/>
      <c r="R70" s="219"/>
      <c r="S70" s="219"/>
      <c r="T70" s="220"/>
      <c r="U70" s="218"/>
      <c r="V70" s="219"/>
      <c r="W70" s="221"/>
      <c r="X70" s="55"/>
      <c r="Y70" s="55"/>
      <c r="Z70" s="55"/>
      <c r="AA70" s="55"/>
    </row>
    <row r="71" spans="7:27" ht="15.75">
      <c r="G71" s="55"/>
      <c r="H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7:27" ht="15.75">
      <c r="G72" s="55"/>
      <c r="H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7:27" ht="15.75">
      <c r="G73" s="55"/>
      <c r="H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7:27" ht="15.75">
      <c r="G74" s="55"/>
      <c r="H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</sheetData>
  <sheetProtection/>
  <mergeCells count="88">
    <mergeCell ref="D70:K70"/>
    <mergeCell ref="L70:N70"/>
    <mergeCell ref="O70:P70"/>
    <mergeCell ref="Q70:T70"/>
    <mergeCell ref="U70:W70"/>
    <mergeCell ref="D69:K69"/>
    <mergeCell ref="L69:N69"/>
    <mergeCell ref="O69:P69"/>
    <mergeCell ref="Q69:T69"/>
    <mergeCell ref="O67:P67"/>
    <mergeCell ref="Q67:T67"/>
    <mergeCell ref="Q66:T66"/>
    <mergeCell ref="U66:W66"/>
    <mergeCell ref="U67:W67"/>
    <mergeCell ref="U69:W69"/>
    <mergeCell ref="D68:K68"/>
    <mergeCell ref="L68:N68"/>
    <mergeCell ref="O68:P68"/>
    <mergeCell ref="Q64:T64"/>
    <mergeCell ref="U64:W64"/>
    <mergeCell ref="D67:K67"/>
    <mergeCell ref="L67:N67"/>
    <mergeCell ref="Q68:T68"/>
    <mergeCell ref="U68:W68"/>
    <mergeCell ref="O65:P65"/>
    <mergeCell ref="O63:P63"/>
    <mergeCell ref="Q63:T63"/>
    <mergeCell ref="U65:W65"/>
    <mergeCell ref="D66:K66"/>
    <mergeCell ref="L66:N66"/>
    <mergeCell ref="O66:P66"/>
    <mergeCell ref="Q65:T65"/>
    <mergeCell ref="C50:AE50"/>
    <mergeCell ref="C51:I51"/>
    <mergeCell ref="D65:K65"/>
    <mergeCell ref="L65:N65"/>
    <mergeCell ref="B59:I59"/>
    <mergeCell ref="A60:I60"/>
    <mergeCell ref="U63:W63"/>
    <mergeCell ref="D64:K64"/>
    <mergeCell ref="L64:N64"/>
    <mergeCell ref="O64:P64"/>
    <mergeCell ref="B28:I28"/>
    <mergeCell ref="B29:AE29"/>
    <mergeCell ref="C37:AE37"/>
    <mergeCell ref="C38:I38"/>
    <mergeCell ref="D63:K63"/>
    <mergeCell ref="L63:N63"/>
    <mergeCell ref="C39:AE39"/>
    <mergeCell ref="C40:I40"/>
    <mergeCell ref="B41:I41"/>
    <mergeCell ref="B42:AE42"/>
    <mergeCell ref="AA6:AA8"/>
    <mergeCell ref="J6:M6"/>
    <mergeCell ref="Q7:Q8"/>
    <mergeCell ref="C19:AE19"/>
    <mergeCell ref="C20:I20"/>
    <mergeCell ref="E6:E8"/>
    <mergeCell ref="AB6:AE6"/>
    <mergeCell ref="J7:J8"/>
    <mergeCell ref="AB7:AB8"/>
    <mergeCell ref="B11:AE11"/>
    <mergeCell ref="AC7:AE7"/>
    <mergeCell ref="H6:H8"/>
    <mergeCell ref="A9:AE9"/>
    <mergeCell ref="S7:T7"/>
    <mergeCell ref="U7:U8"/>
    <mergeCell ref="N6:Q6"/>
    <mergeCell ref="O7:P7"/>
    <mergeCell ref="Y7:Y8"/>
    <mergeCell ref="W7:X7"/>
    <mergeCell ref="R6:U6"/>
    <mergeCell ref="A10:AE10"/>
    <mergeCell ref="A3:AE3"/>
    <mergeCell ref="A6:A8"/>
    <mergeCell ref="B6:B8"/>
    <mergeCell ref="C6:C8"/>
    <mergeCell ref="D6:D8"/>
    <mergeCell ref="Z6:Z8"/>
    <mergeCell ref="F6:F8"/>
    <mergeCell ref="G6:G8"/>
    <mergeCell ref="I6:I8"/>
    <mergeCell ref="V6:Y6"/>
    <mergeCell ref="K7:L7"/>
    <mergeCell ref="M7:M8"/>
    <mergeCell ref="N7:N8"/>
    <mergeCell ref="R7:R8"/>
    <mergeCell ref="V7:V8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100" zoomScalePageLayoutView="0" workbookViewId="0" topLeftCell="A1">
      <selection activeCell="C20" sqref="C20:T20"/>
    </sheetView>
  </sheetViews>
  <sheetFormatPr defaultColWidth="9.140625" defaultRowHeight="12.75"/>
  <cols>
    <col min="1" max="1" width="3.140625" style="78" customWidth="1"/>
    <col min="2" max="2" width="3.28125" style="78" customWidth="1"/>
    <col min="3" max="3" width="2.7109375" style="78" customWidth="1"/>
    <col min="4" max="4" width="34.00390625" style="83" customWidth="1"/>
    <col min="5" max="5" width="3.7109375" style="78" customWidth="1"/>
    <col min="6" max="6" width="11.28125" style="78" customWidth="1"/>
    <col min="7" max="8" width="7.140625" style="78" customWidth="1"/>
    <col min="9" max="9" width="6.7109375" style="78" customWidth="1"/>
    <col min="10" max="10" width="6.28125" style="78" customWidth="1"/>
    <col min="11" max="12" width="7.140625" style="78" customWidth="1"/>
    <col min="13" max="13" width="6.57421875" style="78" customWidth="1"/>
    <col min="14" max="14" width="5.7109375" style="78" customWidth="1"/>
    <col min="15" max="16" width="7.28125" style="78" customWidth="1"/>
    <col min="17" max="18" width="6.28125" style="78" customWidth="1"/>
    <col min="19" max="20" width="7.7109375" style="78" customWidth="1"/>
    <col min="21" max="21" width="0.71875" style="78" customWidth="1"/>
    <col min="22" max="16384" width="9.140625" style="78" customWidth="1"/>
  </cols>
  <sheetData>
    <row r="1" spans="1:20" s="59" customFormat="1" ht="17.25" customHeight="1">
      <c r="A1" s="291" t="s">
        <v>23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</row>
    <row r="2" spans="1:20" s="60" customFormat="1" ht="17.25" customHeight="1">
      <c r="A2" s="292" t="s">
        <v>36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1:20" s="60" customFormat="1" ht="12" customHeight="1">
      <c r="A3" s="292" t="s">
        <v>18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s="59" customFormat="1" ht="17.25" customHeight="1">
      <c r="A4" s="293" t="s">
        <v>25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</row>
    <row r="5" spans="1:20" ht="14.25" customHeight="1" thickBot="1">
      <c r="A5" s="294" t="s">
        <v>33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</row>
    <row r="6" spans="1:21" s="79" customFormat="1" ht="17.25" customHeight="1">
      <c r="A6" s="295" t="s">
        <v>0</v>
      </c>
      <c r="B6" s="250" t="s">
        <v>1</v>
      </c>
      <c r="C6" s="250" t="s">
        <v>2</v>
      </c>
      <c r="D6" s="287" t="s">
        <v>3</v>
      </c>
      <c r="E6" s="250" t="s">
        <v>4</v>
      </c>
      <c r="F6" s="284" t="s">
        <v>5</v>
      </c>
      <c r="G6" s="264" t="s">
        <v>37</v>
      </c>
      <c r="H6" s="265"/>
      <c r="I6" s="265"/>
      <c r="J6" s="266"/>
      <c r="K6" s="255" t="s">
        <v>38</v>
      </c>
      <c r="L6" s="256"/>
      <c r="M6" s="256"/>
      <c r="N6" s="257"/>
      <c r="O6" s="255" t="s">
        <v>39</v>
      </c>
      <c r="P6" s="256"/>
      <c r="Q6" s="256"/>
      <c r="R6" s="257"/>
      <c r="S6" s="258" t="s">
        <v>35</v>
      </c>
      <c r="T6" s="258" t="s">
        <v>40</v>
      </c>
      <c r="U6" s="119"/>
    </row>
    <row r="7" spans="1:21" s="79" customFormat="1" ht="17.25" customHeight="1">
      <c r="A7" s="296"/>
      <c r="B7" s="251"/>
      <c r="C7" s="251"/>
      <c r="D7" s="288"/>
      <c r="E7" s="251"/>
      <c r="F7" s="285"/>
      <c r="G7" s="243" t="s">
        <v>6</v>
      </c>
      <c r="H7" s="245" t="s">
        <v>7</v>
      </c>
      <c r="I7" s="245"/>
      <c r="J7" s="241" t="s">
        <v>8</v>
      </c>
      <c r="K7" s="243" t="s">
        <v>6</v>
      </c>
      <c r="L7" s="245" t="s">
        <v>7</v>
      </c>
      <c r="M7" s="245"/>
      <c r="N7" s="241" t="s">
        <v>8</v>
      </c>
      <c r="O7" s="243" t="s">
        <v>6</v>
      </c>
      <c r="P7" s="245" t="s">
        <v>7</v>
      </c>
      <c r="Q7" s="245"/>
      <c r="R7" s="241" t="s">
        <v>8</v>
      </c>
      <c r="S7" s="259"/>
      <c r="T7" s="259"/>
      <c r="U7" s="119"/>
    </row>
    <row r="8" spans="1:21" s="79" customFormat="1" ht="88.5" customHeight="1" thickBot="1">
      <c r="A8" s="297"/>
      <c r="B8" s="252"/>
      <c r="C8" s="252"/>
      <c r="D8" s="289"/>
      <c r="E8" s="252"/>
      <c r="F8" s="286"/>
      <c r="G8" s="244"/>
      <c r="H8" s="61" t="s">
        <v>6</v>
      </c>
      <c r="I8" s="62" t="s">
        <v>9</v>
      </c>
      <c r="J8" s="242"/>
      <c r="K8" s="244"/>
      <c r="L8" s="61" t="s">
        <v>6</v>
      </c>
      <c r="M8" s="62" t="s">
        <v>9</v>
      </c>
      <c r="N8" s="242"/>
      <c r="O8" s="244"/>
      <c r="P8" s="61" t="s">
        <v>6</v>
      </c>
      <c r="Q8" s="62" t="s">
        <v>9</v>
      </c>
      <c r="R8" s="242"/>
      <c r="S8" s="260"/>
      <c r="T8" s="260"/>
      <c r="U8" s="119"/>
    </row>
    <row r="9" spans="1:21" ht="16.5" customHeight="1" thickBot="1">
      <c r="A9" s="261" t="s">
        <v>43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3"/>
      <c r="U9" s="85"/>
    </row>
    <row r="10" spans="1:21" ht="16.5" customHeight="1" thickBot="1">
      <c r="A10" s="267" t="s">
        <v>42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9"/>
      <c r="U10" s="85"/>
    </row>
    <row r="11" spans="1:21" ht="16.5" customHeight="1" thickBot="1">
      <c r="A11" s="69" t="s">
        <v>10</v>
      </c>
      <c r="B11" s="270" t="s">
        <v>24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2"/>
      <c r="U11" s="85"/>
    </row>
    <row r="12" spans="1:21" ht="16.5" customHeight="1" thickBot="1">
      <c r="A12" s="70" t="s">
        <v>10</v>
      </c>
      <c r="B12" s="94" t="s">
        <v>10</v>
      </c>
      <c r="C12" s="273" t="s">
        <v>14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6"/>
      <c r="U12" s="85"/>
    </row>
    <row r="13" spans="1:21" ht="10.5" customHeight="1">
      <c r="A13" s="279" t="s">
        <v>10</v>
      </c>
      <c r="B13" s="281" t="s">
        <v>10</v>
      </c>
      <c r="C13" s="283" t="s">
        <v>10</v>
      </c>
      <c r="D13" s="248" t="s">
        <v>41</v>
      </c>
      <c r="E13" s="300" t="s">
        <v>21</v>
      </c>
      <c r="F13" s="249" t="s">
        <v>17</v>
      </c>
      <c r="G13" s="229">
        <f>SUM(H13+J13)</f>
        <v>49.8</v>
      </c>
      <c r="H13" s="229">
        <v>49.8</v>
      </c>
      <c r="I13" s="246">
        <v>41.932</v>
      </c>
      <c r="J13" s="229"/>
      <c r="K13" s="229">
        <f>SUM(L13+N13)</f>
        <v>50.7</v>
      </c>
      <c r="L13" s="229">
        <v>50.7</v>
      </c>
      <c r="M13" s="229">
        <v>44.9</v>
      </c>
      <c r="N13" s="229"/>
      <c r="O13" s="229">
        <f>SUM(P13+R13)</f>
        <v>50.7</v>
      </c>
      <c r="P13" s="229">
        <v>50.7</v>
      </c>
      <c r="Q13" s="229">
        <v>44.9</v>
      </c>
      <c r="R13" s="229"/>
      <c r="S13" s="229">
        <v>56</v>
      </c>
      <c r="T13" s="253">
        <v>64</v>
      </c>
      <c r="U13" s="85"/>
    </row>
    <row r="14" spans="1:21" ht="10.5" customHeight="1">
      <c r="A14" s="280"/>
      <c r="B14" s="282"/>
      <c r="C14" s="228"/>
      <c r="D14" s="237"/>
      <c r="E14" s="301"/>
      <c r="F14" s="245"/>
      <c r="G14" s="230"/>
      <c r="H14" s="230"/>
      <c r="I14" s="247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54"/>
      <c r="U14" s="85"/>
    </row>
    <row r="15" spans="1:21" ht="14.25" customHeight="1">
      <c r="A15" s="280"/>
      <c r="B15" s="282"/>
      <c r="C15" s="228"/>
      <c r="D15" s="237"/>
      <c r="E15" s="301"/>
      <c r="F15" s="101" t="s">
        <v>13</v>
      </c>
      <c r="G15" s="67">
        <f>SUM(H15+J15)</f>
        <v>11</v>
      </c>
      <c r="H15" s="64">
        <v>11</v>
      </c>
      <c r="I15" s="109">
        <v>10.5</v>
      </c>
      <c r="J15" s="64"/>
      <c r="K15" s="114">
        <f>SUM(L15+N15)</f>
        <v>14.9</v>
      </c>
      <c r="L15" s="114">
        <v>14.9</v>
      </c>
      <c r="M15" s="114">
        <v>14.7</v>
      </c>
      <c r="N15" s="114"/>
      <c r="O15" s="114">
        <f>SUM(P15+R15)</f>
        <v>14.9</v>
      </c>
      <c r="P15" s="114">
        <v>14.9</v>
      </c>
      <c r="Q15" s="114">
        <v>14.7</v>
      </c>
      <c r="R15" s="108"/>
      <c r="S15" s="114">
        <v>16</v>
      </c>
      <c r="T15" s="115">
        <v>16</v>
      </c>
      <c r="U15" s="85"/>
    </row>
    <row r="16" spans="1:21" ht="12.75" customHeight="1">
      <c r="A16" s="280"/>
      <c r="B16" s="282"/>
      <c r="C16" s="228"/>
      <c r="D16" s="231"/>
      <c r="E16" s="302"/>
      <c r="F16" s="72" t="s">
        <v>26</v>
      </c>
      <c r="G16" s="67">
        <f>SUM(G13+G15)</f>
        <v>60.8</v>
      </c>
      <c r="H16" s="67">
        <f aca="true" t="shared" si="0" ref="H16:T16">SUM(H13+H15)</f>
        <v>60.8</v>
      </c>
      <c r="I16" s="110">
        <f t="shared" si="0"/>
        <v>52.432</v>
      </c>
      <c r="J16" s="67">
        <f t="shared" si="0"/>
        <v>0</v>
      </c>
      <c r="K16" s="67">
        <f t="shared" si="0"/>
        <v>65.60000000000001</v>
      </c>
      <c r="L16" s="67">
        <f t="shared" si="0"/>
        <v>65.60000000000001</v>
      </c>
      <c r="M16" s="67">
        <f t="shared" si="0"/>
        <v>59.599999999999994</v>
      </c>
      <c r="N16" s="67">
        <f t="shared" si="0"/>
        <v>0</v>
      </c>
      <c r="O16" s="67">
        <f t="shared" si="0"/>
        <v>65.60000000000001</v>
      </c>
      <c r="P16" s="67">
        <f t="shared" si="0"/>
        <v>65.60000000000001</v>
      </c>
      <c r="Q16" s="67">
        <f t="shared" si="0"/>
        <v>59.599999999999994</v>
      </c>
      <c r="R16" s="67">
        <f t="shared" si="0"/>
        <v>0</v>
      </c>
      <c r="S16" s="67">
        <f t="shared" si="0"/>
        <v>72</v>
      </c>
      <c r="T16" s="99">
        <f t="shared" si="0"/>
        <v>80</v>
      </c>
      <c r="U16" s="85"/>
    </row>
    <row r="17" spans="1:21" ht="15" customHeight="1">
      <c r="A17" s="275" t="s">
        <v>10</v>
      </c>
      <c r="B17" s="277" t="s">
        <v>10</v>
      </c>
      <c r="C17" s="278" t="s">
        <v>11</v>
      </c>
      <c r="D17" s="237" t="s">
        <v>29</v>
      </c>
      <c r="E17" s="222" t="s">
        <v>21</v>
      </c>
      <c r="F17" s="80" t="s">
        <v>17</v>
      </c>
      <c r="G17" s="84">
        <f>SUM(H17+J17)</f>
        <v>31.8</v>
      </c>
      <c r="H17" s="84">
        <v>31.8</v>
      </c>
      <c r="I17" s="67">
        <v>31.2</v>
      </c>
      <c r="J17" s="67"/>
      <c r="K17" s="67">
        <f>SUM(L17+N17)</f>
        <v>35.4</v>
      </c>
      <c r="L17" s="65">
        <v>35.4</v>
      </c>
      <c r="M17" s="65">
        <v>34.9</v>
      </c>
      <c r="N17" s="65"/>
      <c r="O17" s="65">
        <f>SUM(P17+R17)</f>
        <v>35.4</v>
      </c>
      <c r="P17" s="65">
        <v>35.4</v>
      </c>
      <c r="Q17" s="65">
        <v>34.9</v>
      </c>
      <c r="R17" s="65"/>
      <c r="S17" s="65">
        <v>39</v>
      </c>
      <c r="T17" s="97">
        <v>44</v>
      </c>
      <c r="U17" s="85"/>
    </row>
    <row r="18" spans="1:21" ht="16.5" customHeight="1">
      <c r="A18" s="276"/>
      <c r="B18" s="234"/>
      <c r="C18" s="227"/>
      <c r="D18" s="231"/>
      <c r="E18" s="223"/>
      <c r="F18" s="72" t="s">
        <v>26</v>
      </c>
      <c r="G18" s="84">
        <f>SUM(G17)</f>
        <v>31.8</v>
      </c>
      <c r="H18" s="84">
        <f>SUM(H17)</f>
        <v>31.8</v>
      </c>
      <c r="I18" s="111">
        <f>SUM(I17)</f>
        <v>31.2</v>
      </c>
      <c r="J18" s="67">
        <f>SUM(J17)</f>
        <v>0</v>
      </c>
      <c r="K18" s="65">
        <f aca="true" t="shared" si="1" ref="K18:T18">SUM(K17)</f>
        <v>35.4</v>
      </c>
      <c r="L18" s="65">
        <f t="shared" si="1"/>
        <v>35.4</v>
      </c>
      <c r="M18" s="65">
        <f t="shared" si="1"/>
        <v>34.9</v>
      </c>
      <c r="N18" s="65">
        <f t="shared" si="1"/>
        <v>0</v>
      </c>
      <c r="O18" s="113">
        <f t="shared" si="1"/>
        <v>35.4</v>
      </c>
      <c r="P18" s="113">
        <f t="shared" si="1"/>
        <v>35.4</v>
      </c>
      <c r="Q18" s="113">
        <f t="shared" si="1"/>
        <v>34.9</v>
      </c>
      <c r="R18" s="65">
        <f t="shared" si="1"/>
        <v>0</v>
      </c>
      <c r="S18" s="65">
        <f t="shared" si="1"/>
        <v>39</v>
      </c>
      <c r="T18" s="97">
        <f t="shared" si="1"/>
        <v>44</v>
      </c>
      <c r="U18" s="85"/>
    </row>
    <row r="19" spans="1:21" ht="16.5" customHeight="1" thickBot="1">
      <c r="A19" s="73" t="s">
        <v>10</v>
      </c>
      <c r="B19" s="74" t="s">
        <v>11</v>
      </c>
      <c r="C19" s="238" t="s">
        <v>27</v>
      </c>
      <c r="D19" s="239"/>
      <c r="E19" s="239"/>
      <c r="F19" s="240"/>
      <c r="G19" s="112">
        <f>G16+G18</f>
        <v>92.6</v>
      </c>
      <c r="H19" s="112">
        <f aca="true" t="shared" si="2" ref="H19:T19">H16+H18</f>
        <v>92.6</v>
      </c>
      <c r="I19" s="112">
        <f t="shared" si="2"/>
        <v>83.632</v>
      </c>
      <c r="J19" s="112">
        <f t="shared" si="2"/>
        <v>0</v>
      </c>
      <c r="K19" s="112">
        <f t="shared" si="2"/>
        <v>101</v>
      </c>
      <c r="L19" s="112">
        <f t="shared" si="2"/>
        <v>101</v>
      </c>
      <c r="M19" s="112">
        <f t="shared" si="2"/>
        <v>94.5</v>
      </c>
      <c r="N19" s="112">
        <f t="shared" si="2"/>
        <v>0</v>
      </c>
      <c r="O19" s="112">
        <f t="shared" si="2"/>
        <v>101</v>
      </c>
      <c r="P19" s="112">
        <f t="shared" si="2"/>
        <v>101</v>
      </c>
      <c r="Q19" s="112">
        <f t="shared" si="2"/>
        <v>94.5</v>
      </c>
      <c r="R19" s="112">
        <f t="shared" si="2"/>
        <v>0</v>
      </c>
      <c r="S19" s="112">
        <f t="shared" si="2"/>
        <v>111</v>
      </c>
      <c r="T19" s="116">
        <f t="shared" si="2"/>
        <v>124</v>
      </c>
      <c r="U19" s="85"/>
    </row>
    <row r="20" spans="1:21" ht="16.5" customHeight="1" thickBot="1">
      <c r="A20" s="70" t="s">
        <v>10</v>
      </c>
      <c r="B20" s="71" t="s">
        <v>11</v>
      </c>
      <c r="C20" s="224" t="s">
        <v>20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6"/>
      <c r="U20" s="85"/>
    </row>
    <row r="21" spans="1:21" ht="16.5" customHeight="1">
      <c r="A21" s="276" t="s">
        <v>10</v>
      </c>
      <c r="B21" s="234" t="s">
        <v>11</v>
      </c>
      <c r="C21" s="227" t="s">
        <v>10</v>
      </c>
      <c r="D21" s="232" t="s">
        <v>31</v>
      </c>
      <c r="E21" s="235" t="s">
        <v>21</v>
      </c>
      <c r="F21" s="81" t="s">
        <v>17</v>
      </c>
      <c r="G21" s="67">
        <f>SUM(H21+J21)</f>
        <v>78</v>
      </c>
      <c r="H21" s="87">
        <v>78</v>
      </c>
      <c r="I21" s="87"/>
      <c r="J21" s="87"/>
      <c r="K21" s="64">
        <f>SUM(L21+N21)</f>
        <v>79</v>
      </c>
      <c r="L21" s="87">
        <v>79</v>
      </c>
      <c r="M21" s="87"/>
      <c r="N21" s="87"/>
      <c r="O21" s="65">
        <f>SUM(P21+R21)</f>
        <v>79</v>
      </c>
      <c r="P21" s="87">
        <v>79</v>
      </c>
      <c r="Q21" s="87"/>
      <c r="R21" s="87"/>
      <c r="S21" s="87">
        <v>90</v>
      </c>
      <c r="T21" s="98">
        <v>99</v>
      </c>
      <c r="U21" s="85"/>
    </row>
    <row r="22" spans="1:21" ht="16.5" customHeight="1">
      <c r="A22" s="280"/>
      <c r="B22" s="282"/>
      <c r="C22" s="228"/>
      <c r="D22" s="232"/>
      <c r="E22" s="235"/>
      <c r="F22" s="81" t="s">
        <v>19</v>
      </c>
      <c r="G22" s="67">
        <f>SUM(H22+J22)</f>
        <v>0</v>
      </c>
      <c r="H22" s="67"/>
      <c r="I22" s="67"/>
      <c r="J22" s="67"/>
      <c r="K22" s="64">
        <f>SUM(L22+N22)</f>
        <v>0</v>
      </c>
      <c r="L22" s="67">
        <v>0</v>
      </c>
      <c r="M22" s="67"/>
      <c r="N22" s="65"/>
      <c r="O22" s="65">
        <f>SUM(P22+R22)</f>
        <v>0</v>
      </c>
      <c r="P22" s="67">
        <v>0</v>
      </c>
      <c r="Q22" s="67"/>
      <c r="R22" s="67"/>
      <c r="S22" s="67">
        <v>0</v>
      </c>
      <c r="T22" s="99">
        <v>0</v>
      </c>
      <c r="U22" s="85"/>
    </row>
    <row r="23" spans="1:21" ht="16.5" customHeight="1">
      <c r="A23" s="280"/>
      <c r="B23" s="282"/>
      <c r="C23" s="228"/>
      <c r="D23" s="232"/>
      <c r="E23" s="236"/>
      <c r="F23" s="75" t="s">
        <v>26</v>
      </c>
      <c r="G23" s="67">
        <f aca="true" t="shared" si="3" ref="G23:N23">SUM(G21:G22)</f>
        <v>78</v>
      </c>
      <c r="H23" s="67">
        <f t="shared" si="3"/>
        <v>78</v>
      </c>
      <c r="I23" s="67">
        <f t="shared" si="3"/>
        <v>0</v>
      </c>
      <c r="J23" s="67">
        <f t="shared" si="3"/>
        <v>0</v>
      </c>
      <c r="K23" s="67">
        <f t="shared" si="3"/>
        <v>79</v>
      </c>
      <c r="L23" s="67">
        <f t="shared" si="3"/>
        <v>79</v>
      </c>
      <c r="M23" s="67">
        <f t="shared" si="3"/>
        <v>0</v>
      </c>
      <c r="N23" s="67">
        <f t="shared" si="3"/>
        <v>0</v>
      </c>
      <c r="O23" s="67">
        <f aca="true" t="shared" si="4" ref="O23:T23">SUM(O21:O22)</f>
        <v>79</v>
      </c>
      <c r="P23" s="67">
        <f t="shared" si="4"/>
        <v>79</v>
      </c>
      <c r="Q23" s="67">
        <f t="shared" si="4"/>
        <v>0</v>
      </c>
      <c r="R23" s="67">
        <f t="shared" si="4"/>
        <v>0</v>
      </c>
      <c r="S23" s="67">
        <f t="shared" si="4"/>
        <v>90</v>
      </c>
      <c r="T23" s="99">
        <f t="shared" si="4"/>
        <v>99</v>
      </c>
      <c r="U23" s="85"/>
    </row>
    <row r="24" spans="1:21" ht="16.5" customHeight="1" thickBot="1">
      <c r="A24" s="88" t="s">
        <v>10</v>
      </c>
      <c r="B24" s="89" t="s">
        <v>11</v>
      </c>
      <c r="C24" s="306" t="s">
        <v>27</v>
      </c>
      <c r="D24" s="307"/>
      <c r="E24" s="307"/>
      <c r="F24" s="308"/>
      <c r="G24" s="90">
        <f>G23</f>
        <v>78</v>
      </c>
      <c r="H24" s="90">
        <f aca="true" t="shared" si="5" ref="H24:T24">H23</f>
        <v>78</v>
      </c>
      <c r="I24" s="90">
        <f t="shared" si="5"/>
        <v>0</v>
      </c>
      <c r="J24" s="90">
        <f t="shared" si="5"/>
        <v>0</v>
      </c>
      <c r="K24" s="90">
        <f t="shared" si="5"/>
        <v>79</v>
      </c>
      <c r="L24" s="90">
        <f t="shared" si="5"/>
        <v>79</v>
      </c>
      <c r="M24" s="90">
        <f t="shared" si="5"/>
        <v>0</v>
      </c>
      <c r="N24" s="90">
        <f t="shared" si="5"/>
        <v>0</v>
      </c>
      <c r="O24" s="90">
        <f t="shared" si="5"/>
        <v>79</v>
      </c>
      <c r="P24" s="90">
        <f t="shared" si="5"/>
        <v>79</v>
      </c>
      <c r="Q24" s="90">
        <f t="shared" si="5"/>
        <v>0</v>
      </c>
      <c r="R24" s="90">
        <f t="shared" si="5"/>
        <v>0</v>
      </c>
      <c r="S24" s="90">
        <f t="shared" si="5"/>
        <v>90</v>
      </c>
      <c r="T24" s="117">
        <f t="shared" si="5"/>
        <v>99</v>
      </c>
      <c r="U24" s="85"/>
    </row>
    <row r="25" spans="1:21" ht="16.5" customHeight="1" thickBot="1">
      <c r="A25" s="70" t="s">
        <v>10</v>
      </c>
      <c r="B25" s="71" t="s">
        <v>12</v>
      </c>
      <c r="C25" s="224" t="s">
        <v>15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85"/>
    </row>
    <row r="26" spans="1:23" ht="16.5" customHeight="1">
      <c r="A26" s="276" t="s">
        <v>10</v>
      </c>
      <c r="B26" s="233" t="s">
        <v>12</v>
      </c>
      <c r="C26" s="227" t="s">
        <v>10</v>
      </c>
      <c r="D26" s="231" t="s">
        <v>16</v>
      </c>
      <c r="E26" s="235" t="s">
        <v>21</v>
      </c>
      <c r="F26" s="86" t="s">
        <v>13</v>
      </c>
      <c r="G26" s="91">
        <f>SUM(H26+J26)</f>
        <v>3.5</v>
      </c>
      <c r="H26" s="92">
        <v>3.5</v>
      </c>
      <c r="I26" s="92"/>
      <c r="J26" s="92"/>
      <c r="K26" s="63">
        <f>SUM(L26+N26)</f>
        <v>3.5</v>
      </c>
      <c r="L26" s="92">
        <v>3.5</v>
      </c>
      <c r="M26" s="92"/>
      <c r="N26" s="92"/>
      <c r="O26" s="93">
        <f>SUM(P26+R26)</f>
        <v>3.5</v>
      </c>
      <c r="P26" s="92">
        <v>3.5</v>
      </c>
      <c r="Q26" s="92"/>
      <c r="R26" s="92"/>
      <c r="S26" s="92">
        <v>3.5</v>
      </c>
      <c r="T26" s="100">
        <v>3.5</v>
      </c>
      <c r="U26" s="85"/>
      <c r="W26" s="78" t="s">
        <v>34</v>
      </c>
    </row>
    <row r="27" spans="1:21" ht="16.5" customHeight="1">
      <c r="A27" s="280"/>
      <c r="B27" s="234"/>
      <c r="C27" s="228"/>
      <c r="D27" s="232"/>
      <c r="E27" s="236"/>
      <c r="F27" s="75" t="s">
        <v>26</v>
      </c>
      <c r="G27" s="67">
        <f>SUM(G26:G26)</f>
        <v>3.5</v>
      </c>
      <c r="H27" s="65">
        <f>SUM(H26:H26)</f>
        <v>3.5</v>
      </c>
      <c r="I27" s="65">
        <f>SUM(I26:I26)</f>
        <v>0</v>
      </c>
      <c r="J27" s="65">
        <f>SUM(J26:J26)</f>
        <v>0</v>
      </c>
      <c r="K27" s="65">
        <f aca="true" t="shared" si="6" ref="K27:T27">SUM(K26:K26)</f>
        <v>3.5</v>
      </c>
      <c r="L27" s="65">
        <f t="shared" si="6"/>
        <v>3.5</v>
      </c>
      <c r="M27" s="65">
        <f t="shared" si="6"/>
        <v>0</v>
      </c>
      <c r="N27" s="65">
        <f t="shared" si="6"/>
        <v>0</v>
      </c>
      <c r="O27" s="65">
        <f t="shared" si="6"/>
        <v>3.5</v>
      </c>
      <c r="P27" s="65">
        <f t="shared" si="6"/>
        <v>3.5</v>
      </c>
      <c r="Q27" s="65">
        <f t="shared" si="6"/>
        <v>0</v>
      </c>
      <c r="R27" s="65">
        <f t="shared" si="6"/>
        <v>0</v>
      </c>
      <c r="S27" s="65">
        <f t="shared" si="6"/>
        <v>3.5</v>
      </c>
      <c r="T27" s="97">
        <f t="shared" si="6"/>
        <v>3.5</v>
      </c>
      <c r="U27" s="85"/>
    </row>
    <row r="28" spans="1:21" ht="16.5" customHeight="1" thickBot="1">
      <c r="A28" s="73" t="s">
        <v>10</v>
      </c>
      <c r="B28" s="74" t="s">
        <v>12</v>
      </c>
      <c r="C28" s="238" t="s">
        <v>27</v>
      </c>
      <c r="D28" s="239"/>
      <c r="E28" s="239"/>
      <c r="F28" s="239"/>
      <c r="G28" s="66">
        <f>G27</f>
        <v>3.5</v>
      </c>
      <c r="H28" s="66">
        <f aca="true" t="shared" si="7" ref="H28:T28">H27</f>
        <v>3.5</v>
      </c>
      <c r="I28" s="66">
        <f t="shared" si="7"/>
        <v>0</v>
      </c>
      <c r="J28" s="66">
        <f t="shared" si="7"/>
        <v>0</v>
      </c>
      <c r="K28" s="66">
        <f t="shared" si="7"/>
        <v>3.5</v>
      </c>
      <c r="L28" s="66">
        <f t="shared" si="7"/>
        <v>3.5</v>
      </c>
      <c r="M28" s="66">
        <f t="shared" si="7"/>
        <v>0</v>
      </c>
      <c r="N28" s="66">
        <f t="shared" si="7"/>
        <v>0</v>
      </c>
      <c r="O28" s="66">
        <f t="shared" si="7"/>
        <v>3.5</v>
      </c>
      <c r="P28" s="66">
        <f t="shared" si="7"/>
        <v>3.5</v>
      </c>
      <c r="Q28" s="66">
        <f t="shared" si="7"/>
        <v>0</v>
      </c>
      <c r="R28" s="66">
        <f t="shared" si="7"/>
        <v>0</v>
      </c>
      <c r="S28" s="66">
        <f t="shared" si="7"/>
        <v>3.5</v>
      </c>
      <c r="T28" s="118">
        <f t="shared" si="7"/>
        <v>3.5</v>
      </c>
      <c r="U28" s="95"/>
    </row>
    <row r="29" spans="1:21" ht="16.5" customHeight="1" thickBot="1">
      <c r="A29" s="76"/>
      <c r="B29" s="77"/>
      <c r="C29" s="298" t="s">
        <v>32</v>
      </c>
      <c r="D29" s="298"/>
      <c r="E29" s="298"/>
      <c r="F29" s="299"/>
      <c r="G29" s="105">
        <f aca="true" t="shared" si="8" ref="G29:T29">SUM(G19+G24+G28)</f>
        <v>174.1</v>
      </c>
      <c r="H29" s="105">
        <f t="shared" si="8"/>
        <v>174.1</v>
      </c>
      <c r="I29" s="105">
        <f t="shared" si="8"/>
        <v>83.632</v>
      </c>
      <c r="J29" s="106">
        <f t="shared" si="8"/>
        <v>0</v>
      </c>
      <c r="K29" s="106">
        <f t="shared" si="8"/>
        <v>183.5</v>
      </c>
      <c r="L29" s="106">
        <f t="shared" si="8"/>
        <v>183.5</v>
      </c>
      <c r="M29" s="106">
        <f t="shared" si="8"/>
        <v>94.5</v>
      </c>
      <c r="N29" s="106">
        <f t="shared" si="8"/>
        <v>0</v>
      </c>
      <c r="O29" s="106">
        <f t="shared" si="8"/>
        <v>183.5</v>
      </c>
      <c r="P29" s="106">
        <f t="shared" si="8"/>
        <v>183.5</v>
      </c>
      <c r="Q29" s="106">
        <f t="shared" si="8"/>
        <v>94.5</v>
      </c>
      <c r="R29" s="106">
        <f t="shared" si="8"/>
        <v>0</v>
      </c>
      <c r="S29" s="106">
        <f t="shared" si="8"/>
        <v>204.5</v>
      </c>
      <c r="T29" s="107">
        <f t="shared" si="8"/>
        <v>226.5</v>
      </c>
      <c r="U29" s="95"/>
    </row>
    <row r="30" spans="1:21" s="82" customFormat="1" ht="16.5" customHeight="1" thickBot="1">
      <c r="A30" s="303" t="s">
        <v>28</v>
      </c>
      <c r="B30" s="304"/>
      <c r="C30" s="304"/>
      <c r="D30" s="304"/>
      <c r="E30" s="304"/>
      <c r="F30" s="305"/>
      <c r="G30" s="102">
        <f aca="true" t="shared" si="9" ref="G30:T30">G19+G24+G28</f>
        <v>174.1</v>
      </c>
      <c r="H30" s="102">
        <f t="shared" si="9"/>
        <v>174.1</v>
      </c>
      <c r="I30" s="102">
        <f t="shared" si="9"/>
        <v>83.632</v>
      </c>
      <c r="J30" s="103">
        <f t="shared" si="9"/>
        <v>0</v>
      </c>
      <c r="K30" s="103">
        <f t="shared" si="9"/>
        <v>183.5</v>
      </c>
      <c r="L30" s="103">
        <f t="shared" si="9"/>
        <v>183.5</v>
      </c>
      <c r="M30" s="103">
        <f t="shared" si="9"/>
        <v>94.5</v>
      </c>
      <c r="N30" s="103">
        <f t="shared" si="9"/>
        <v>0</v>
      </c>
      <c r="O30" s="103">
        <f t="shared" si="9"/>
        <v>183.5</v>
      </c>
      <c r="P30" s="103">
        <f t="shared" si="9"/>
        <v>183.5</v>
      </c>
      <c r="Q30" s="103">
        <f t="shared" si="9"/>
        <v>94.5</v>
      </c>
      <c r="R30" s="103">
        <f t="shared" si="9"/>
        <v>0</v>
      </c>
      <c r="S30" s="103">
        <f t="shared" si="9"/>
        <v>204.5</v>
      </c>
      <c r="T30" s="104">
        <f t="shared" si="9"/>
        <v>226.5</v>
      </c>
      <c r="U30" s="96"/>
    </row>
    <row r="31" spans="5:20" ht="17.25" customHeight="1">
      <c r="E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 ht="14.25" customHeight="1">
      <c r="B32" s="290" t="s">
        <v>30</v>
      </c>
      <c r="C32" s="290"/>
      <c r="D32" s="290"/>
      <c r="R32" s="274" t="s">
        <v>22</v>
      </c>
      <c r="S32" s="274"/>
      <c r="T32" s="274"/>
    </row>
    <row r="33" ht="12" customHeight="1"/>
  </sheetData>
  <sheetProtection/>
  <mergeCells count="73">
    <mergeCell ref="C29:F29"/>
    <mergeCell ref="E13:E16"/>
    <mergeCell ref="A21:A23"/>
    <mergeCell ref="A30:F30"/>
    <mergeCell ref="C28:F28"/>
    <mergeCell ref="A26:A27"/>
    <mergeCell ref="C25:T25"/>
    <mergeCell ref="C26:C27"/>
    <mergeCell ref="C24:F24"/>
    <mergeCell ref="C6:C8"/>
    <mergeCell ref="D6:D8"/>
    <mergeCell ref="B32:D32"/>
    <mergeCell ref="A1:T1"/>
    <mergeCell ref="A2:T2"/>
    <mergeCell ref="A3:T3"/>
    <mergeCell ref="A4:T4"/>
    <mergeCell ref="A5:T5"/>
    <mergeCell ref="A6:A8"/>
    <mergeCell ref="D21:D23"/>
    <mergeCell ref="R32:T32"/>
    <mergeCell ref="E6:E8"/>
    <mergeCell ref="G7:G8"/>
    <mergeCell ref="A17:A18"/>
    <mergeCell ref="B17:B18"/>
    <mergeCell ref="C17:C18"/>
    <mergeCell ref="A13:A16"/>
    <mergeCell ref="B13:B16"/>
    <mergeCell ref="C13:C16"/>
    <mergeCell ref="F6:F8"/>
    <mergeCell ref="A9:T9"/>
    <mergeCell ref="H7:I7"/>
    <mergeCell ref="J7:J8"/>
    <mergeCell ref="K7:K8"/>
    <mergeCell ref="G6:J6"/>
    <mergeCell ref="Q13:Q14"/>
    <mergeCell ref="P13:P14"/>
    <mergeCell ref="A10:T10"/>
    <mergeCell ref="B11:T11"/>
    <mergeCell ref="C12:T12"/>
    <mergeCell ref="B6:B8"/>
    <mergeCell ref="S13:S14"/>
    <mergeCell ref="T13:T14"/>
    <mergeCell ref="J13:J14"/>
    <mergeCell ref="R7:R8"/>
    <mergeCell ref="K6:N6"/>
    <mergeCell ref="O6:R6"/>
    <mergeCell ref="S6:S8"/>
    <mergeCell ref="T6:T8"/>
    <mergeCell ref="L7:M7"/>
    <mergeCell ref="N7:N8"/>
    <mergeCell ref="O7:O8"/>
    <mergeCell ref="P7:Q7"/>
    <mergeCell ref="I13:I14"/>
    <mergeCell ref="D13:D16"/>
    <mergeCell ref="R13:R14"/>
    <mergeCell ref="N13:N14"/>
    <mergeCell ref="F13:F14"/>
    <mergeCell ref="O13:O14"/>
    <mergeCell ref="L13:L14"/>
    <mergeCell ref="D26:D27"/>
    <mergeCell ref="B26:B27"/>
    <mergeCell ref="H13:H14"/>
    <mergeCell ref="E21:E23"/>
    <mergeCell ref="D17:D18"/>
    <mergeCell ref="C19:F19"/>
    <mergeCell ref="E26:E27"/>
    <mergeCell ref="B21:B23"/>
    <mergeCell ref="E17:E18"/>
    <mergeCell ref="C20:T20"/>
    <mergeCell ref="C21:C23"/>
    <mergeCell ref="M13:M14"/>
    <mergeCell ref="G13:G14"/>
    <mergeCell ref="K13:K14"/>
  </mergeCells>
  <printOptions/>
  <pageMargins left="0" right="0" top="0.3937007874015748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56" customWidth="1"/>
    <col min="7" max="9" width="9.140625" style="57" customWidth="1"/>
    <col min="10" max="10" width="9.140625" style="56" customWidth="1"/>
    <col min="11" max="31" width="9.140625" style="57" customWidth="1"/>
    <col min="32" max="16384" width="9.140625" style="56" customWidth="1"/>
  </cols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E48" sqref="E48"/>
    </sheetView>
  </sheetViews>
  <sheetFormatPr defaultColWidth="9.140625" defaultRowHeight="12.75"/>
  <cols>
    <col min="1" max="3" width="9.140625" style="4" customWidth="1"/>
    <col min="4" max="4" width="9.140625" style="5" customWidth="1"/>
    <col min="5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2020-02-03T13:31:49Z</cp:lastPrinted>
  <dcterms:created xsi:type="dcterms:W3CDTF">2007-08-30T08:13:08Z</dcterms:created>
  <dcterms:modified xsi:type="dcterms:W3CDTF">2020-02-07T09:33:39Z</dcterms:modified>
  <cp:category/>
  <cp:version/>
  <cp:contentType/>
  <cp:contentStatus/>
</cp:coreProperties>
</file>