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<sst xmlns="http://schemas.openxmlformats.org/spreadsheetml/2006/main" count="318" uniqueCount="97">
  <si>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</si>
  <si>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</si>
  <si>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</si>
  <si>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</si>
  <si>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</si>
  <si>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</si>
  <si>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</si>
  <si>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</si>
  <si>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</si>
  <si>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</si>
  <si>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</si>
  <si>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</si>
  <si>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</si>
  <si>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</si>
  <si>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</si>
  <si>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</si>
  <si>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</si>
  <si>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</si>
  <si>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</si>
  <si>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</si>
  <si>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</si>
  <si>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</si>
  <si>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</si>
  <si>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</si>
  <si>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</si>
  <si>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</si>
  <si>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</si>
  <si>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</si>
  <si>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</si>
  <si>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</si>
  <si>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</si>
  <si>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</si>
  <si>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</si>
  <si>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</si>
  <si>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</si>
  <si>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</si>
  <si>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</si>
  <si>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</si>
  <si>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</si>
  <si>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</si>
  <si>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</si>
  <si>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</si>
  <si>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</si>
  <si>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</si>
  <si>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</si>
  <si>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</si>
  <si>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</si>
  <si>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</si>
  <si>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</si>
  <si>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</si>
  <si>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</si>
  <si>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</si>
  <si>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</si>
  <si>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</si>
  <si>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</si>
  <si>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</si>
  <si>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</si>
  <si>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</si>
  <si>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</si>
  <si>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</si>
  <si>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</si>
  <si>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</si>
  <si>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</si>
  <si>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</si>
  <si>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</si>
  <si>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</si>
  <si>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</si>
  <si>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</si>
  <si>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</si>
  <si>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</si>
  <si>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</si>
  <si>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</si>
  <si>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</si>
  <si>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</si>
  <si>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</si>
  <si>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Nevyriausybinių organizacijų rėmimo programa</t>
  </si>
  <si>
    <t>15</t>
  </si>
  <si>
    <t>16</t>
  </si>
  <si>
    <t>17</t>
  </si>
  <si>
    <t>Socialinio būsto plėtra seniūnijose</t>
  </si>
  <si>
    <t>18</t>
  </si>
  <si>
    <t>Lygių galimybių politikos priemonių įgyvendinimas Savivaldybėje</t>
  </si>
  <si>
    <t>Koordinuotai teikiamų švietimo pagalbos, socialinių ir sveikatos priežiūros paslaugų teikimas</t>
  </si>
  <si>
    <t>2021 m. projektas</t>
  </si>
  <si>
    <t>Savivaldybės erdvinių duomenų rinkinių tvarkymas</t>
  </si>
  <si>
    <t>Dalyvaujamojo biudžeto įgalinimas Baltijos jūros regione</t>
  </si>
  <si>
    <t xml:space="preserve">2020 M.  RIETAVO SAVIVALDYBĖS  </t>
  </si>
  <si>
    <t>2019 m. išlaidos</t>
  </si>
  <si>
    <t>2020 m. išlaidų projektas</t>
  </si>
  <si>
    <t>2020 m. patvirtinta taryboje</t>
  </si>
  <si>
    <t>2022 m. projektas</t>
  </si>
  <si>
    <t>SB (VB)</t>
  </si>
  <si>
    <t>19</t>
  </si>
  <si>
    <t>01 Srateginis tikslas ─ Užtikrinti Savivaldybės valdymo kokybę, racionalų jos turto ir lėšų panaudojimą, gerinti švietimo, kultūros, sporto ir jaunimo užimtumo sistemą, formuoti socialiai saugią ir sveiką visuomenę</t>
  </si>
  <si>
    <t xml:space="preserve">03 programa ─ Savivaldybės veiklos funkcijų vykdymo, strategijos formavimo ir įgyvendinimo programa </t>
  </si>
  <si>
    <t>Paskolos už renovuotus butus grąžinimas (Rietavo komunaliniam ūkiui)</t>
  </si>
  <si>
    <t>Palūkanų  už renovuotus socialinius būstus mokėjimas (Rietavo komunaliniam ūkiui)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</si>
</sst>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3" xfId="0" applyNumberFormat="1" applyFont="1" applyFill="1" applyBorder="1" applyAlignment="1">
      <alignment horizontal="center" vertical="top"/>
    </xf>
    <xf numFmtId="180" fontId="10" fillId="0" borderId="0" xfId="0" applyNumberFormat="1" applyFont="1" applyAlignment="1">
      <alignment vertical="top"/>
    </xf>
    <xf numFmtId="180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vertical="top" textRotation="90" wrapText="1"/>
    </xf>
    <xf numFmtId="0" fontId="5" fillId="0" borderId="16" xfId="0" applyFont="1" applyFill="1" applyBorder="1" applyAlignment="1">
      <alignment vertical="center" textRotation="90" wrapText="1"/>
    </xf>
    <xf numFmtId="49" fontId="6" fillId="33" borderId="17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4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5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36" borderId="24" xfId="0" applyNumberFormat="1" applyFont="1" applyFill="1" applyBorder="1" applyAlignment="1">
      <alignment vertical="center"/>
    </xf>
    <xf numFmtId="180" fontId="1" fillId="36" borderId="23" xfId="0" applyNumberFormat="1" applyFont="1" applyFill="1" applyBorder="1" applyAlignment="1">
      <alignment vertical="center"/>
    </xf>
    <xf numFmtId="180" fontId="13" fillId="37" borderId="23" xfId="0" applyNumberFormat="1" applyFont="1" applyFill="1" applyBorder="1" applyAlignment="1">
      <alignment vertical="center"/>
    </xf>
    <xf numFmtId="180" fontId="3" fillId="37" borderId="24" xfId="0" applyNumberFormat="1" applyFont="1" applyFill="1" applyBorder="1" applyAlignment="1">
      <alignment vertical="top"/>
    </xf>
    <xf numFmtId="180" fontId="1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1" fontId="1" fillId="36" borderId="24" xfId="0" applyNumberFormat="1" applyFont="1" applyFill="1" applyBorder="1" applyAlignment="1">
      <alignment vertical="center"/>
    </xf>
    <xf numFmtId="181" fontId="1" fillId="36" borderId="23" xfId="0" applyNumberFormat="1" applyFont="1" applyFill="1" applyBorder="1" applyAlignment="1">
      <alignment vertical="center"/>
    </xf>
    <xf numFmtId="180" fontId="53" fillId="37" borderId="24" xfId="0" applyNumberFormat="1" applyFont="1" applyFill="1" applyBorder="1" applyAlignment="1">
      <alignment horizontal="right" vertical="center"/>
    </xf>
    <xf numFmtId="180" fontId="53" fillId="37" borderId="26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/>
    </xf>
    <xf numFmtId="2" fontId="3" fillId="37" borderId="24" xfId="0" applyNumberFormat="1" applyFont="1" applyFill="1" applyBorder="1" applyAlignment="1">
      <alignment vertical="top"/>
    </xf>
    <xf numFmtId="180" fontId="1" fillId="37" borderId="23" xfId="0" applyNumberFormat="1" applyFont="1" applyFill="1" applyBorder="1" applyAlignment="1">
      <alignment horizontal="right" vertical="center"/>
    </xf>
    <xf numFmtId="180" fontId="1" fillId="37" borderId="27" xfId="0" applyNumberFormat="1" applyFont="1" applyFill="1" applyBorder="1" applyAlignment="1">
      <alignment horizontal="right" vertical="center"/>
    </xf>
    <xf numFmtId="180" fontId="1" fillId="36" borderId="27" xfId="0" applyNumberFormat="1" applyFont="1" applyFill="1" applyBorder="1" applyAlignment="1">
      <alignment vertical="center"/>
    </xf>
    <xf numFmtId="180" fontId="3" fillId="37" borderId="26" xfId="0" applyNumberFormat="1" applyFont="1" applyFill="1" applyBorder="1" applyAlignment="1">
      <alignment vertical="top"/>
    </xf>
    <xf numFmtId="180" fontId="13" fillId="37" borderId="23" xfId="0" applyNumberFormat="1" applyFont="1" applyFill="1" applyBorder="1" applyAlignment="1">
      <alignment horizontal="right" vertical="center"/>
    </xf>
    <xf numFmtId="180" fontId="13" fillId="37" borderId="27" xfId="0" applyNumberFormat="1" applyFont="1" applyFill="1" applyBorder="1" applyAlignment="1">
      <alignment horizontal="right" vertical="center"/>
    </xf>
    <xf numFmtId="2" fontId="3" fillId="38" borderId="20" xfId="0" applyNumberFormat="1" applyFont="1" applyFill="1" applyBorder="1" applyAlignment="1">
      <alignment vertical="top"/>
    </xf>
    <xf numFmtId="180" fontId="54" fillId="0" borderId="0" xfId="0" applyNumberFormat="1" applyFont="1" applyAlignment="1">
      <alignment vertical="top"/>
    </xf>
    <xf numFmtId="181" fontId="3" fillId="38" borderId="20" xfId="0" applyNumberFormat="1" applyFont="1" applyFill="1" applyBorder="1" applyAlignment="1">
      <alignment vertical="top"/>
    </xf>
    <xf numFmtId="180" fontId="53" fillId="36" borderId="24" xfId="0" applyNumberFormat="1" applyFont="1" applyFill="1" applyBorder="1" applyAlignment="1">
      <alignment vertical="center"/>
    </xf>
    <xf numFmtId="181" fontId="3" fillId="37" borderId="16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top"/>
    </xf>
    <xf numFmtId="180" fontId="1" fillId="36" borderId="25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2" fontId="1" fillId="36" borderId="23" xfId="0" applyNumberFormat="1" applyFont="1" applyFill="1" applyBorder="1" applyAlignment="1">
      <alignment vertical="center"/>
    </xf>
    <xf numFmtId="180" fontId="3" fillId="38" borderId="28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36" borderId="15" xfId="0" applyFont="1" applyFill="1" applyBorder="1" applyAlignment="1">
      <alignment horizontal="center" vertical="top" wrapText="1"/>
    </xf>
    <xf numFmtId="180" fontId="1" fillId="36" borderId="22" xfId="0" applyNumberFormat="1" applyFont="1" applyFill="1" applyBorder="1" applyAlignment="1">
      <alignment vertical="center"/>
    </xf>
    <xf numFmtId="180" fontId="1" fillId="36" borderId="29" xfId="0" applyNumberFormat="1" applyFont="1" applyFill="1" applyBorder="1" applyAlignment="1">
      <alignment vertical="center"/>
    </xf>
    <xf numFmtId="181" fontId="3" fillId="37" borderId="20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2" fontId="3" fillId="37" borderId="20" xfId="0" applyNumberFormat="1" applyFont="1" applyFill="1" applyBorder="1" applyAlignment="1">
      <alignment vertical="top"/>
    </xf>
    <xf numFmtId="180" fontId="53" fillId="37" borderId="26" xfId="0" applyNumberFormat="1" applyFont="1" applyFill="1" applyBorder="1" applyAlignment="1">
      <alignment vertical="top"/>
    </xf>
    <xf numFmtId="181" fontId="3" fillId="37" borderId="24" xfId="0" applyNumberFormat="1" applyFont="1" applyFill="1" applyBorder="1" applyAlignment="1">
      <alignment vertical="top"/>
    </xf>
    <xf numFmtId="2" fontId="3" fillId="37" borderId="26" xfId="0" applyNumberFormat="1" applyFont="1" applyFill="1" applyBorder="1" applyAlignment="1">
      <alignment vertical="top"/>
    </xf>
    <xf numFmtId="180" fontId="1" fillId="0" borderId="29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180" fontId="1" fillId="0" borderId="23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 applyAlignment="1">
      <alignment horizontal="right" vertical="center"/>
    </xf>
    <xf numFmtId="180" fontId="1" fillId="0" borderId="25" xfId="0" applyNumberFormat="1" applyFont="1" applyFill="1" applyBorder="1" applyAlignment="1">
      <alignment horizontal="right" vertical="center"/>
    </xf>
    <xf numFmtId="180" fontId="1" fillId="0" borderId="31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26" xfId="0" applyNumberFormat="1" applyFont="1" applyFill="1" applyBorder="1" applyAlignment="1">
      <alignment horizontal="right" vertical="center"/>
    </xf>
    <xf numFmtId="180" fontId="1" fillId="37" borderId="26" xfId="0" applyNumberFormat="1" applyFont="1" applyFill="1" applyBorder="1" applyAlignment="1">
      <alignment horizontal="right" vertical="center"/>
    </xf>
    <xf numFmtId="180" fontId="1" fillId="0" borderId="26" xfId="0" applyNumberFormat="1" applyFont="1" applyFill="1" applyBorder="1" applyAlignment="1">
      <alignment horizontal="right" vertical="center"/>
    </xf>
    <xf numFmtId="180" fontId="1" fillId="37" borderId="24" xfId="0" applyNumberFormat="1" applyFont="1" applyFill="1" applyBorder="1" applyAlignment="1">
      <alignment horizontal="right" vertical="center"/>
    </xf>
    <xf numFmtId="180" fontId="1" fillId="36" borderId="26" xfId="0" applyNumberFormat="1" applyFont="1" applyFill="1" applyBorder="1" applyAlignment="1">
      <alignment vertical="center"/>
    </xf>
    <xf numFmtId="180" fontId="1" fillId="37" borderId="26" xfId="0" applyNumberFormat="1" applyFont="1" applyFill="1" applyBorder="1" applyAlignment="1">
      <alignment horizontal="right" vertical="top"/>
    </xf>
    <xf numFmtId="180" fontId="3" fillId="37" borderId="24" xfId="0" applyNumberFormat="1" applyFont="1" applyFill="1" applyBorder="1" applyAlignment="1">
      <alignment horizontal="center" vertical="center"/>
    </xf>
    <xf numFmtId="180" fontId="3" fillId="37" borderId="26" xfId="0" applyNumberFormat="1" applyFont="1" applyFill="1" applyBorder="1" applyAlignment="1">
      <alignment horizontal="right" vertical="top"/>
    </xf>
    <xf numFmtId="180" fontId="1" fillId="0" borderId="26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37" borderId="26" xfId="0" applyNumberFormat="1" applyFont="1" applyFill="1" applyBorder="1" applyAlignment="1">
      <alignment vertical="top"/>
    </xf>
    <xf numFmtId="180" fontId="3" fillId="37" borderId="24" xfId="0" applyNumberFormat="1" applyFont="1" applyFill="1" applyBorder="1" applyAlignment="1">
      <alignment vertical="center"/>
    </xf>
    <xf numFmtId="181" fontId="10" fillId="0" borderId="0" xfId="0" applyNumberFormat="1" applyFont="1" applyAlignment="1">
      <alignment vertical="top"/>
    </xf>
    <xf numFmtId="181" fontId="5" fillId="0" borderId="0" xfId="0" applyNumberFormat="1" applyFont="1" applyAlignment="1">
      <alignment vertical="top"/>
    </xf>
    <xf numFmtId="181" fontId="6" fillId="0" borderId="0" xfId="0" applyNumberFormat="1" applyFont="1" applyAlignment="1">
      <alignment vertical="top"/>
    </xf>
    <xf numFmtId="180" fontId="1" fillId="36" borderId="24" xfId="0" applyNumberFormat="1" applyFont="1" applyFill="1" applyBorder="1" applyAlignment="1">
      <alignment horizontal="right" vertical="center"/>
    </xf>
    <xf numFmtId="180" fontId="1" fillId="36" borderId="26" xfId="0" applyNumberFormat="1" applyFont="1" applyFill="1" applyBorder="1" applyAlignment="1">
      <alignment horizontal="right" vertical="top"/>
    </xf>
    <xf numFmtId="180" fontId="3" fillId="36" borderId="26" xfId="0" applyNumberFormat="1" applyFont="1" applyFill="1" applyBorder="1" applyAlignment="1">
      <alignment horizontal="right" vertical="top"/>
    </xf>
    <xf numFmtId="49" fontId="3" fillId="33" borderId="32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33" xfId="0" applyFont="1" applyBorder="1" applyAlignment="1">
      <alignment horizontal="center" vertical="top" textRotation="90" wrapText="1"/>
    </xf>
    <xf numFmtId="0" fontId="4" fillId="0" borderId="34" xfId="0" applyFont="1" applyBorder="1" applyAlignment="1">
      <alignment horizontal="center" vertical="top" textRotation="90" wrapText="1"/>
    </xf>
    <xf numFmtId="49" fontId="2" fillId="34" borderId="35" xfId="0" applyNumberFormat="1" applyFont="1" applyFill="1" applyBorder="1" applyAlignment="1">
      <alignment horizontal="right" vertical="top"/>
    </xf>
    <xf numFmtId="49" fontId="2" fillId="34" borderId="36" xfId="0" applyNumberFormat="1" applyFont="1" applyFill="1" applyBorder="1" applyAlignment="1">
      <alignment horizontal="right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textRotation="90" wrapText="1"/>
    </xf>
    <xf numFmtId="49" fontId="3" fillId="34" borderId="18" xfId="0" applyNumberFormat="1" applyFont="1" applyFill="1" applyBorder="1" applyAlignment="1">
      <alignment horizontal="center" vertical="top"/>
    </xf>
    <xf numFmtId="49" fontId="3" fillId="34" borderId="33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49" fontId="3" fillId="33" borderId="37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right" vertical="top"/>
    </xf>
    <xf numFmtId="49" fontId="2" fillId="33" borderId="38" xfId="0" applyNumberFormat="1" applyFont="1" applyFill="1" applyBorder="1" applyAlignment="1">
      <alignment horizontal="right" vertical="top"/>
    </xf>
    <xf numFmtId="0" fontId="9" fillId="33" borderId="13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left" vertical="top" wrapText="1"/>
    </xf>
    <xf numFmtId="49" fontId="2" fillId="34" borderId="40" xfId="0" applyNumberFormat="1" applyFont="1" applyFill="1" applyBorder="1" applyAlignment="1">
      <alignment horizontal="right" vertical="top"/>
    </xf>
    <xf numFmtId="49" fontId="2" fillId="34" borderId="41" xfId="0" applyNumberFormat="1" applyFont="1" applyFill="1" applyBorder="1" applyAlignment="1">
      <alignment horizontal="right" vertical="top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9" fillId="34" borderId="39" xfId="0" applyFont="1" applyFill="1" applyBorder="1" applyAlignment="1">
      <alignment horizontal="left" vertical="top" wrapText="1"/>
    </xf>
    <xf numFmtId="0" fontId="2" fillId="38" borderId="44" xfId="0" applyFont="1" applyFill="1" applyBorder="1" applyAlignment="1">
      <alignment horizontal="right" vertical="top"/>
    </xf>
    <xf numFmtId="0" fontId="2" fillId="38" borderId="38" xfId="0" applyFont="1" applyFill="1" applyBorder="1" applyAlignment="1">
      <alignment horizontal="right" vertical="top"/>
    </xf>
    <xf numFmtId="49" fontId="3" fillId="33" borderId="45" xfId="0" applyNumberFormat="1" applyFont="1" applyFill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top" textRotation="90" wrapText="1"/>
    </xf>
    <xf numFmtId="0" fontId="5" fillId="0" borderId="51" xfId="0" applyFont="1" applyFill="1" applyBorder="1" applyAlignment="1">
      <alignment vertical="top" textRotation="90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52" xfId="0" applyFont="1" applyBorder="1" applyAlignment="1">
      <alignment horizontal="right" vertical="top"/>
    </xf>
    <xf numFmtId="0" fontId="5" fillId="0" borderId="32" xfId="0" applyFont="1" applyBorder="1" applyAlignment="1">
      <alignment vertical="top" textRotation="90" wrapText="1"/>
    </xf>
    <xf numFmtId="0" fontId="5" fillId="0" borderId="53" xfId="0" applyFont="1" applyBorder="1" applyAlignment="1">
      <alignment vertical="top" textRotation="90" wrapText="1"/>
    </xf>
    <xf numFmtId="0" fontId="5" fillId="0" borderId="24" xfId="0" applyFont="1" applyBorder="1" applyAlignment="1">
      <alignment vertical="top"/>
    </xf>
    <xf numFmtId="49" fontId="9" fillId="39" borderId="44" xfId="0" applyNumberFormat="1" applyFont="1" applyFill="1" applyBorder="1" applyAlignment="1">
      <alignment horizontal="left" vertical="top" wrapText="1"/>
    </xf>
    <xf numFmtId="49" fontId="9" fillId="39" borderId="38" xfId="0" applyNumberFormat="1" applyFont="1" applyFill="1" applyBorder="1" applyAlignment="1">
      <alignment horizontal="left" vertical="top" wrapText="1"/>
    </xf>
    <xf numFmtId="49" fontId="9" fillId="39" borderId="39" xfId="0" applyNumberFormat="1" applyFont="1" applyFill="1" applyBorder="1" applyAlignment="1">
      <alignment horizontal="left" vertical="top" wrapText="1"/>
    </xf>
    <xf numFmtId="0" fontId="9" fillId="38" borderId="44" xfId="0" applyFont="1" applyFill="1" applyBorder="1" applyAlignment="1">
      <alignment horizontal="left" vertical="top" wrapText="1"/>
    </xf>
    <xf numFmtId="0" fontId="9" fillId="38" borderId="38" xfId="0" applyFont="1" applyFill="1" applyBorder="1" applyAlignment="1">
      <alignment horizontal="left" vertical="top" wrapText="1"/>
    </xf>
    <xf numFmtId="0" fontId="9" fillId="38" borderId="39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22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51" xfId="0" applyFont="1" applyBorder="1" applyAlignment="1">
      <alignment horizontal="center" vertical="top" textRotation="90" wrapText="1"/>
    </xf>
    <xf numFmtId="0" fontId="9" fillId="34" borderId="44" xfId="0" applyFont="1" applyFill="1" applyBorder="1" applyAlignment="1">
      <alignment horizontal="left" vertical="top" wrapText="1"/>
    </xf>
    <xf numFmtId="49" fontId="3" fillId="33" borderId="53" xfId="0" applyNumberFormat="1" applyFont="1" applyFill="1" applyBorder="1" applyAlignment="1">
      <alignment horizontal="center" vertical="top"/>
    </xf>
    <xf numFmtId="49" fontId="3" fillId="33" borderId="54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6"/>
  <sheetViews>
    <sheetView tabSelected="1" zoomScalePageLayoutView="0" workbookViewId="0" topLeftCell="A64">
      <selection activeCell="F54" sqref="A54:IV59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0" customWidth="1"/>
    <col min="9" max="9" width="7.140625" style="20" customWidth="1"/>
    <col min="10" max="10" width="6.421875" style="20" customWidth="1"/>
    <col min="11" max="12" width="8.00390625" style="20" customWidth="1"/>
    <col min="13" max="13" width="7.28125" style="20" customWidth="1"/>
    <col min="14" max="14" width="6.421875" style="20" customWidth="1"/>
    <col min="15" max="17" width="8.140625" style="20" customWidth="1"/>
    <col min="18" max="18" width="6.421875" style="20" customWidth="1"/>
    <col min="19" max="20" width="8.00390625" style="20" customWidth="1"/>
    <col min="21" max="21" width="1.28515625" style="1" customWidth="1"/>
    <col min="22" max="16384" width="9.140625" style="1" customWidth="1"/>
  </cols>
  <sheetData>
    <row r="1" spans="1:20" s="15" customFormat="1" ht="15.75" customHeight="1">
      <c r="A1" s="153" t="s">
        <v>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s="16" customFormat="1" ht="15.75" customHeight="1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6" customFormat="1" ht="15.75" customHeight="1">
      <c r="A3" s="154" t="s">
        <v>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s="15" customFormat="1" ht="15" customHeight="1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5.75" customHeight="1" thickBot="1">
      <c r="A5" s="156" t="s">
        <v>70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s="13" customFormat="1" ht="15.75" customHeight="1">
      <c r="A6" s="166" t="s">
        <v>0</v>
      </c>
      <c r="B6" s="169" t="s">
        <v>1</v>
      </c>
      <c r="C6" s="169" t="s">
        <v>2</v>
      </c>
      <c r="D6" s="172" t="s">
        <v>3</v>
      </c>
      <c r="E6" s="169" t="s">
        <v>4</v>
      </c>
      <c r="F6" s="175" t="s">
        <v>5</v>
      </c>
      <c r="G6" s="148" t="s">
        <v>87</v>
      </c>
      <c r="H6" s="149"/>
      <c r="I6" s="149"/>
      <c r="J6" s="150"/>
      <c r="K6" s="148" t="s">
        <v>88</v>
      </c>
      <c r="L6" s="149"/>
      <c r="M6" s="149"/>
      <c r="N6" s="150"/>
      <c r="O6" s="148" t="s">
        <v>89</v>
      </c>
      <c r="P6" s="149"/>
      <c r="Q6" s="149"/>
      <c r="R6" s="150"/>
      <c r="S6" s="142" t="s">
        <v>83</v>
      </c>
      <c r="T6" s="142" t="s">
        <v>90</v>
      </c>
    </row>
    <row r="7" spans="1:20" s="13" customFormat="1" ht="13.5" customHeight="1">
      <c r="A7" s="167"/>
      <c r="B7" s="170"/>
      <c r="C7" s="170"/>
      <c r="D7" s="173"/>
      <c r="E7" s="170"/>
      <c r="F7" s="176"/>
      <c r="G7" s="157" t="s">
        <v>6</v>
      </c>
      <c r="H7" s="159" t="s">
        <v>7</v>
      </c>
      <c r="I7" s="159"/>
      <c r="J7" s="151" t="s">
        <v>8</v>
      </c>
      <c r="K7" s="157" t="s">
        <v>6</v>
      </c>
      <c r="L7" s="159" t="s">
        <v>7</v>
      </c>
      <c r="M7" s="159"/>
      <c r="N7" s="151" t="s">
        <v>8</v>
      </c>
      <c r="O7" s="157" t="s">
        <v>6</v>
      </c>
      <c r="P7" s="159" t="s">
        <v>7</v>
      </c>
      <c r="Q7" s="159"/>
      <c r="R7" s="151" t="s">
        <v>8</v>
      </c>
      <c r="S7" s="143"/>
      <c r="T7" s="143"/>
    </row>
    <row r="8" spans="1:20" s="13" customFormat="1" ht="93.75" customHeight="1" thickBot="1">
      <c r="A8" s="168"/>
      <c r="B8" s="171"/>
      <c r="C8" s="171"/>
      <c r="D8" s="174"/>
      <c r="E8" s="171"/>
      <c r="F8" s="177"/>
      <c r="G8" s="158"/>
      <c r="H8" s="26" t="s">
        <v>6</v>
      </c>
      <c r="I8" s="27" t="s">
        <v>9</v>
      </c>
      <c r="J8" s="152"/>
      <c r="K8" s="158"/>
      <c r="L8" s="26" t="s">
        <v>6</v>
      </c>
      <c r="M8" s="27" t="s">
        <v>9</v>
      </c>
      <c r="N8" s="152"/>
      <c r="O8" s="158"/>
      <c r="P8" s="26" t="s">
        <v>6</v>
      </c>
      <c r="Q8" s="27" t="s">
        <v>9</v>
      </c>
      <c r="R8" s="152"/>
      <c r="S8" s="144"/>
      <c r="T8" s="144"/>
    </row>
    <row r="9" spans="1:21" ht="30" customHeight="1" thickBot="1">
      <c r="A9" s="160" t="s">
        <v>93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8"/>
    </row>
    <row r="10" spans="1:21" ht="15.75" customHeight="1" thickBot="1">
      <c r="A10" s="163" t="s">
        <v>94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  <c r="U10" s="8"/>
    </row>
    <row r="11" spans="1:21" ht="16.5" customHeight="1" thickBot="1">
      <c r="A11" s="2" t="s">
        <v>10</v>
      </c>
      <c r="B11" s="123" t="s">
        <v>11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  <c r="U11" s="8"/>
    </row>
    <row r="12" spans="1:21" ht="16.5" customHeight="1" thickBot="1">
      <c r="A12" s="3" t="s">
        <v>10</v>
      </c>
      <c r="B12" s="63" t="s">
        <v>10</v>
      </c>
      <c r="C12" s="178" t="s">
        <v>12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  <c r="U12" s="8"/>
    </row>
    <row r="13" spans="1:21" ht="14.25" customHeight="1">
      <c r="A13" s="134" t="s">
        <v>10</v>
      </c>
      <c r="B13" s="117" t="s">
        <v>10</v>
      </c>
      <c r="C13" s="135" t="s">
        <v>10</v>
      </c>
      <c r="D13" s="146" t="s">
        <v>59</v>
      </c>
      <c r="E13" s="108">
        <v>188747184</v>
      </c>
      <c r="F13" s="21" t="s">
        <v>13</v>
      </c>
      <c r="G13" s="70">
        <f>H13+J13</f>
        <v>62.4</v>
      </c>
      <c r="H13" s="71">
        <v>62.4</v>
      </c>
      <c r="I13" s="71">
        <v>53.7</v>
      </c>
      <c r="J13" s="71"/>
      <c r="K13" s="64">
        <f>L13+N13</f>
        <v>73.7</v>
      </c>
      <c r="L13" s="64">
        <v>73.7</v>
      </c>
      <c r="M13" s="64">
        <v>59.3</v>
      </c>
      <c r="N13" s="64"/>
      <c r="O13" s="64">
        <f>P13+R13</f>
        <v>73.7</v>
      </c>
      <c r="P13" s="64">
        <v>73.7</v>
      </c>
      <c r="Q13" s="64">
        <v>59.3</v>
      </c>
      <c r="R13" s="64"/>
      <c r="S13" s="82">
        <v>85</v>
      </c>
      <c r="T13" s="83">
        <v>98</v>
      </c>
      <c r="U13" s="8"/>
    </row>
    <row r="14" spans="1:21" ht="14.25" customHeight="1">
      <c r="A14" s="103"/>
      <c r="B14" s="104"/>
      <c r="C14" s="105"/>
      <c r="D14" s="146"/>
      <c r="E14" s="108"/>
      <c r="F14" s="22" t="s">
        <v>14</v>
      </c>
      <c r="G14" s="38">
        <f>H14+J14</f>
        <v>0</v>
      </c>
      <c r="H14" s="39"/>
      <c r="I14" s="39"/>
      <c r="J14" s="39"/>
      <c r="K14" s="39">
        <f>L14+N14</f>
        <v>0</v>
      </c>
      <c r="L14" s="39"/>
      <c r="M14" s="39"/>
      <c r="N14" s="39"/>
      <c r="O14" s="39">
        <f>P14+R14</f>
        <v>0</v>
      </c>
      <c r="P14" s="39"/>
      <c r="Q14" s="39"/>
      <c r="R14" s="39"/>
      <c r="S14" s="84"/>
      <c r="T14" s="85"/>
      <c r="U14" s="8"/>
    </row>
    <row r="15" spans="1:23" s="4" customFormat="1" ht="14.25" customHeight="1">
      <c r="A15" s="103"/>
      <c r="B15" s="104"/>
      <c r="C15" s="105"/>
      <c r="D15" s="146"/>
      <c r="E15" s="109"/>
      <c r="F15" s="23" t="s">
        <v>52</v>
      </c>
      <c r="G15" s="38">
        <f aca="true" t="shared" si="0" ref="G15:M15">SUM(G13:G14)</f>
        <v>62.4</v>
      </c>
      <c r="H15" s="39">
        <f t="shared" si="0"/>
        <v>62.4</v>
      </c>
      <c r="I15" s="39">
        <f t="shared" si="0"/>
        <v>53.7</v>
      </c>
      <c r="J15" s="39">
        <f t="shared" si="0"/>
        <v>0</v>
      </c>
      <c r="K15" s="39">
        <f t="shared" si="0"/>
        <v>73.7</v>
      </c>
      <c r="L15" s="39">
        <f t="shared" si="0"/>
        <v>73.7</v>
      </c>
      <c r="M15" s="39">
        <f t="shared" si="0"/>
        <v>59.3</v>
      </c>
      <c r="N15" s="39">
        <f aca="true" t="shared" si="1" ref="N15:T15">SUM(N13:N14)</f>
        <v>0</v>
      </c>
      <c r="O15" s="39">
        <f t="shared" si="1"/>
        <v>73.7</v>
      </c>
      <c r="P15" s="39">
        <f t="shared" si="1"/>
        <v>73.7</v>
      </c>
      <c r="Q15" s="39">
        <f t="shared" si="1"/>
        <v>59.3</v>
      </c>
      <c r="R15" s="39">
        <f>SUM(R13:R14)</f>
        <v>0</v>
      </c>
      <c r="S15" s="52">
        <f t="shared" si="1"/>
        <v>85</v>
      </c>
      <c r="T15" s="86">
        <f t="shared" si="1"/>
        <v>98</v>
      </c>
      <c r="U15" s="43"/>
      <c r="V15" s="32"/>
      <c r="W15" s="32"/>
    </row>
    <row r="16" spans="1:21" ht="14.25" customHeight="1">
      <c r="A16" s="134" t="s">
        <v>10</v>
      </c>
      <c r="B16" s="117" t="s">
        <v>10</v>
      </c>
      <c r="C16" s="135" t="s">
        <v>15</v>
      </c>
      <c r="D16" s="145" t="s">
        <v>56</v>
      </c>
      <c r="E16" s="107">
        <v>188747184</v>
      </c>
      <c r="F16" s="22" t="s">
        <v>13</v>
      </c>
      <c r="G16" s="38">
        <f>H16+J16</f>
        <v>6.3</v>
      </c>
      <c r="H16" s="39">
        <v>6.3</v>
      </c>
      <c r="I16" s="39"/>
      <c r="J16" s="39"/>
      <c r="K16" s="39">
        <f>L16+N16</f>
        <v>6.9</v>
      </c>
      <c r="L16" s="39">
        <v>6.9</v>
      </c>
      <c r="M16" s="39"/>
      <c r="N16" s="39"/>
      <c r="O16" s="39">
        <f>P16+R16</f>
        <v>6.9</v>
      </c>
      <c r="P16" s="39">
        <v>6.9</v>
      </c>
      <c r="Q16" s="39"/>
      <c r="R16" s="39"/>
      <c r="S16" s="80">
        <v>7</v>
      </c>
      <c r="T16" s="87">
        <v>7</v>
      </c>
      <c r="U16" s="8"/>
    </row>
    <row r="17" spans="1:21" ht="14.25" customHeight="1">
      <c r="A17" s="103"/>
      <c r="B17" s="104"/>
      <c r="C17" s="105"/>
      <c r="D17" s="146"/>
      <c r="E17" s="108"/>
      <c r="F17" s="22" t="s">
        <v>14</v>
      </c>
      <c r="G17" s="38">
        <f>H17+J17</f>
        <v>0</v>
      </c>
      <c r="H17" s="39"/>
      <c r="I17" s="39"/>
      <c r="J17" s="39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39"/>
      <c r="R17" s="39"/>
      <c r="S17" s="84"/>
      <c r="T17" s="85"/>
      <c r="U17" s="8"/>
    </row>
    <row r="18" spans="1:23" s="4" customFormat="1" ht="14.25" customHeight="1">
      <c r="A18" s="103"/>
      <c r="B18" s="104"/>
      <c r="C18" s="105"/>
      <c r="D18" s="147"/>
      <c r="E18" s="109"/>
      <c r="F18" s="23" t="s">
        <v>52</v>
      </c>
      <c r="G18" s="38">
        <f>SUM(G16:G17)</f>
        <v>6.3</v>
      </c>
      <c r="H18" s="39">
        <f>SUM(H16:H17)</f>
        <v>6.3</v>
      </c>
      <c r="I18" s="39">
        <f>SUM(I16:I17)</f>
        <v>0</v>
      </c>
      <c r="J18" s="39">
        <f>SUM(J16:J17)</f>
        <v>0</v>
      </c>
      <c r="K18" s="39">
        <f aca="true" t="shared" si="2" ref="K18:T18">SUM(K16:K17)</f>
        <v>6.9</v>
      </c>
      <c r="L18" s="39">
        <f t="shared" si="2"/>
        <v>6.9</v>
      </c>
      <c r="M18" s="39">
        <f t="shared" si="2"/>
        <v>0</v>
      </c>
      <c r="N18" s="39">
        <f t="shared" si="2"/>
        <v>0</v>
      </c>
      <c r="O18" s="39">
        <f>SUM(O16:O17)</f>
        <v>6.9</v>
      </c>
      <c r="P18" s="39">
        <f>SUM(P16:P17)</f>
        <v>6.9</v>
      </c>
      <c r="Q18" s="39">
        <f>SUM(Q16:Q17)</f>
        <v>0</v>
      </c>
      <c r="R18" s="39">
        <f>SUM(R16:R17)</f>
        <v>0</v>
      </c>
      <c r="S18" s="52">
        <f t="shared" si="2"/>
        <v>7</v>
      </c>
      <c r="T18" s="86">
        <f t="shared" si="2"/>
        <v>7</v>
      </c>
      <c r="U18" s="43"/>
      <c r="V18" s="32"/>
      <c r="W18" s="32"/>
    </row>
    <row r="19" spans="1:21" ht="14.25" customHeight="1">
      <c r="A19" s="134" t="s">
        <v>10</v>
      </c>
      <c r="B19" s="117" t="s">
        <v>10</v>
      </c>
      <c r="C19" s="135" t="s">
        <v>16</v>
      </c>
      <c r="D19" s="146" t="s">
        <v>57</v>
      </c>
      <c r="E19" s="107">
        <v>188747184</v>
      </c>
      <c r="F19" s="22" t="s">
        <v>13</v>
      </c>
      <c r="G19" s="38">
        <f>H19+J19</f>
        <v>4.4</v>
      </c>
      <c r="H19" s="39">
        <v>4.4</v>
      </c>
      <c r="I19" s="39"/>
      <c r="J19" s="39"/>
      <c r="K19" s="39">
        <f>L19+N19</f>
        <v>2.9</v>
      </c>
      <c r="L19" s="39">
        <v>2.9</v>
      </c>
      <c r="M19" s="39"/>
      <c r="N19" s="39"/>
      <c r="O19" s="39">
        <f>P19+R19</f>
        <v>2.9</v>
      </c>
      <c r="P19" s="39">
        <v>2.9</v>
      </c>
      <c r="Q19" s="39"/>
      <c r="R19" s="39"/>
      <c r="S19" s="80">
        <v>3</v>
      </c>
      <c r="T19" s="87">
        <v>3</v>
      </c>
      <c r="U19" s="8"/>
    </row>
    <row r="20" spans="1:21" ht="12" customHeight="1">
      <c r="A20" s="103"/>
      <c r="B20" s="104"/>
      <c r="C20" s="105"/>
      <c r="D20" s="146"/>
      <c r="E20" s="108"/>
      <c r="F20" s="22" t="s">
        <v>14</v>
      </c>
      <c r="G20" s="38">
        <f>H20+J20</f>
        <v>0</v>
      </c>
      <c r="H20" s="39"/>
      <c r="I20" s="39"/>
      <c r="J20" s="39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39"/>
      <c r="R20" s="39"/>
      <c r="S20" s="84"/>
      <c r="T20" s="85"/>
      <c r="U20" s="8"/>
    </row>
    <row r="21" spans="1:23" s="4" customFormat="1" ht="11.25" customHeight="1">
      <c r="A21" s="103"/>
      <c r="B21" s="104"/>
      <c r="C21" s="105"/>
      <c r="D21" s="147"/>
      <c r="E21" s="109"/>
      <c r="F21" s="23" t="s">
        <v>52</v>
      </c>
      <c r="G21" s="38">
        <f>SUM(G19:G20)</f>
        <v>4.4</v>
      </c>
      <c r="H21" s="39">
        <f>SUM(H19:H20)</f>
        <v>4.4</v>
      </c>
      <c r="I21" s="39">
        <f>SUM(I19:I20)</f>
        <v>0</v>
      </c>
      <c r="J21" s="39">
        <f>SUM(J19:J20)</f>
        <v>0</v>
      </c>
      <c r="K21" s="39">
        <f aca="true" t="shared" si="3" ref="K21:T21">SUM(K19:K20)</f>
        <v>2.9</v>
      </c>
      <c r="L21" s="39">
        <f t="shared" si="3"/>
        <v>2.9</v>
      </c>
      <c r="M21" s="39">
        <f t="shared" si="3"/>
        <v>0</v>
      </c>
      <c r="N21" s="39">
        <f t="shared" si="3"/>
        <v>0</v>
      </c>
      <c r="O21" s="39">
        <f>SUM(O19:O20)</f>
        <v>2.9</v>
      </c>
      <c r="P21" s="39">
        <f>SUM(P19:P20)</f>
        <v>2.9</v>
      </c>
      <c r="Q21" s="39">
        <f>SUM(Q19:Q20)</f>
        <v>0</v>
      </c>
      <c r="R21" s="39">
        <f>SUM(R19:R20)</f>
        <v>0</v>
      </c>
      <c r="S21" s="52">
        <f t="shared" si="3"/>
        <v>3</v>
      </c>
      <c r="T21" s="53">
        <f t="shared" si="3"/>
        <v>3</v>
      </c>
      <c r="U21" s="43"/>
      <c r="V21" s="32"/>
      <c r="W21" s="32"/>
    </row>
    <row r="22" spans="1:21" ht="14.25" customHeight="1">
      <c r="A22" s="103" t="s">
        <v>10</v>
      </c>
      <c r="B22" s="104" t="s">
        <v>10</v>
      </c>
      <c r="C22" s="105" t="s">
        <v>18</v>
      </c>
      <c r="D22" s="106" t="s">
        <v>58</v>
      </c>
      <c r="E22" s="107">
        <v>188747184</v>
      </c>
      <c r="F22" s="22" t="s">
        <v>13</v>
      </c>
      <c r="G22" s="38">
        <f>H22+J22</f>
        <v>51.4</v>
      </c>
      <c r="H22" s="39">
        <v>51.4</v>
      </c>
      <c r="I22" s="39">
        <v>46.6</v>
      </c>
      <c r="J22" s="39"/>
      <c r="K22" s="47">
        <f>L22+N22</f>
        <v>54.076</v>
      </c>
      <c r="L22" s="47">
        <v>54.076</v>
      </c>
      <c r="M22" s="47">
        <v>50.3</v>
      </c>
      <c r="N22" s="39"/>
      <c r="O22" s="47">
        <f>P22+R22</f>
        <v>54.076</v>
      </c>
      <c r="P22" s="47">
        <v>54.076</v>
      </c>
      <c r="Q22" s="39">
        <v>50.3</v>
      </c>
      <c r="R22" s="39"/>
      <c r="S22" s="52">
        <v>58</v>
      </c>
      <c r="T22" s="86">
        <v>62</v>
      </c>
      <c r="U22" s="8"/>
    </row>
    <row r="23" spans="1:21" ht="14.25" customHeight="1">
      <c r="A23" s="103"/>
      <c r="B23" s="104"/>
      <c r="C23" s="105"/>
      <c r="D23" s="106"/>
      <c r="E23" s="108"/>
      <c r="F23" s="22" t="s">
        <v>14</v>
      </c>
      <c r="G23" s="38">
        <f>H23+J23</f>
        <v>0</v>
      </c>
      <c r="H23" s="39"/>
      <c r="I23" s="39"/>
      <c r="J23" s="39"/>
      <c r="K23" s="47">
        <f>L23+N23</f>
        <v>0</v>
      </c>
      <c r="L23" s="47"/>
      <c r="M23" s="47"/>
      <c r="N23" s="39"/>
      <c r="O23" s="47">
        <f>P23+R23</f>
        <v>0</v>
      </c>
      <c r="P23" s="47"/>
      <c r="Q23" s="39"/>
      <c r="R23" s="39"/>
      <c r="S23" s="52"/>
      <c r="T23" s="86"/>
      <c r="U23" s="8"/>
    </row>
    <row r="24" spans="1:23" s="4" customFormat="1" ht="14.25" customHeight="1">
      <c r="A24" s="103"/>
      <c r="B24" s="104"/>
      <c r="C24" s="105"/>
      <c r="D24" s="106"/>
      <c r="E24" s="109"/>
      <c r="F24" s="23" t="s">
        <v>52</v>
      </c>
      <c r="G24" s="38">
        <f aca="true" t="shared" si="4" ref="G24:N24">SUM(G22:G23)</f>
        <v>51.4</v>
      </c>
      <c r="H24" s="39">
        <f t="shared" si="4"/>
        <v>51.4</v>
      </c>
      <c r="I24" s="39">
        <f t="shared" si="4"/>
        <v>46.6</v>
      </c>
      <c r="J24" s="39">
        <f t="shared" si="4"/>
        <v>0</v>
      </c>
      <c r="K24" s="47">
        <f t="shared" si="4"/>
        <v>54.076</v>
      </c>
      <c r="L24" s="47">
        <f t="shared" si="4"/>
        <v>54.076</v>
      </c>
      <c r="M24" s="47">
        <f t="shared" si="4"/>
        <v>50.3</v>
      </c>
      <c r="N24" s="39">
        <f t="shared" si="4"/>
        <v>0</v>
      </c>
      <c r="O24" s="47">
        <f aca="true" t="shared" si="5" ref="O24:T24">SUM(O22:O23)</f>
        <v>54.076</v>
      </c>
      <c r="P24" s="47">
        <f t="shared" si="5"/>
        <v>54.076</v>
      </c>
      <c r="Q24" s="39">
        <f t="shared" si="5"/>
        <v>50.3</v>
      </c>
      <c r="R24" s="39">
        <f t="shared" si="5"/>
        <v>0</v>
      </c>
      <c r="S24" s="39">
        <f t="shared" si="5"/>
        <v>58</v>
      </c>
      <c r="T24" s="54">
        <f t="shared" si="5"/>
        <v>62</v>
      </c>
      <c r="U24" s="43"/>
      <c r="V24" s="32" t="s">
        <v>69</v>
      </c>
      <c r="W24" s="32"/>
    </row>
    <row r="25" spans="1:21" ht="16.5" customHeight="1">
      <c r="A25" s="103" t="s">
        <v>10</v>
      </c>
      <c r="B25" s="104" t="s">
        <v>10</v>
      </c>
      <c r="C25" s="105" t="s">
        <v>19</v>
      </c>
      <c r="D25" s="106" t="s">
        <v>62</v>
      </c>
      <c r="E25" s="107">
        <v>188747184</v>
      </c>
      <c r="F25" s="22" t="s">
        <v>13</v>
      </c>
      <c r="G25" s="65">
        <f>H25+J25</f>
        <v>704.7</v>
      </c>
      <c r="H25" s="66">
        <v>700</v>
      </c>
      <c r="I25" s="39">
        <v>557.7</v>
      </c>
      <c r="J25" s="39">
        <v>4.7</v>
      </c>
      <c r="K25" s="66">
        <f>L25+N25</f>
        <v>732.8</v>
      </c>
      <c r="L25" s="66">
        <v>723.4</v>
      </c>
      <c r="M25" s="66">
        <v>583.8</v>
      </c>
      <c r="N25" s="66">
        <v>9.4</v>
      </c>
      <c r="O25" s="66">
        <f>P25+R25</f>
        <v>732.8</v>
      </c>
      <c r="P25" s="66">
        <v>723.4</v>
      </c>
      <c r="Q25" s="39">
        <v>583.8</v>
      </c>
      <c r="R25" s="39">
        <v>9.4</v>
      </c>
      <c r="S25" s="52">
        <v>755.2</v>
      </c>
      <c r="T25" s="86">
        <v>783</v>
      </c>
      <c r="U25" s="8"/>
    </row>
    <row r="26" spans="1:21" ht="16.5" customHeight="1">
      <c r="A26" s="103"/>
      <c r="B26" s="104"/>
      <c r="C26" s="105"/>
      <c r="D26" s="106"/>
      <c r="E26" s="108"/>
      <c r="F26" s="22" t="s">
        <v>17</v>
      </c>
      <c r="G26" s="65">
        <f>H26+J26</f>
        <v>19.5</v>
      </c>
      <c r="H26" s="66">
        <v>19.5</v>
      </c>
      <c r="I26" s="39"/>
      <c r="J26" s="39"/>
      <c r="K26" s="66">
        <f>L26+N26</f>
        <v>20</v>
      </c>
      <c r="L26" s="66">
        <v>20</v>
      </c>
      <c r="M26" s="66"/>
      <c r="N26" s="66"/>
      <c r="O26" s="66">
        <f>P26+R26</f>
        <v>20</v>
      </c>
      <c r="P26" s="66">
        <v>20</v>
      </c>
      <c r="Q26" s="39"/>
      <c r="R26" s="39"/>
      <c r="S26" s="52">
        <v>20</v>
      </c>
      <c r="T26" s="86">
        <v>22</v>
      </c>
      <c r="U26" s="8"/>
    </row>
    <row r="27" spans="1:21" ht="13.5" customHeight="1">
      <c r="A27" s="103"/>
      <c r="B27" s="104"/>
      <c r="C27" s="105"/>
      <c r="D27" s="106"/>
      <c r="E27" s="108"/>
      <c r="F27" s="22" t="s">
        <v>46</v>
      </c>
      <c r="G27" s="46">
        <f>H27+J27</f>
        <v>16.647</v>
      </c>
      <c r="H27" s="47">
        <v>14.647</v>
      </c>
      <c r="I27" s="39"/>
      <c r="J27" s="39">
        <v>2</v>
      </c>
      <c r="K27" s="47">
        <f>L27+N27</f>
        <v>14.1</v>
      </c>
      <c r="L27" s="47">
        <v>14.1</v>
      </c>
      <c r="M27" s="47"/>
      <c r="N27" s="47">
        <v>0</v>
      </c>
      <c r="O27" s="47">
        <f>P27+R27</f>
        <v>14.1</v>
      </c>
      <c r="P27" s="47">
        <v>14.1</v>
      </c>
      <c r="Q27" s="39"/>
      <c r="R27" s="39">
        <v>0</v>
      </c>
      <c r="S27" s="52">
        <v>18</v>
      </c>
      <c r="T27" s="86">
        <v>20</v>
      </c>
      <c r="U27" s="8"/>
    </row>
    <row r="28" spans="1:23" s="4" customFormat="1" ht="16.5" customHeight="1">
      <c r="A28" s="103"/>
      <c r="B28" s="104"/>
      <c r="C28" s="105"/>
      <c r="D28" s="106"/>
      <c r="E28" s="109"/>
      <c r="F28" s="23" t="s">
        <v>52</v>
      </c>
      <c r="G28" s="46">
        <f aca="true" t="shared" si="6" ref="G28:N28">SUM(G25:G27)</f>
        <v>740.8470000000001</v>
      </c>
      <c r="H28" s="47">
        <f t="shared" si="6"/>
        <v>734.147</v>
      </c>
      <c r="I28" s="39">
        <f t="shared" si="6"/>
        <v>557.7</v>
      </c>
      <c r="J28" s="39">
        <f t="shared" si="6"/>
        <v>6.7</v>
      </c>
      <c r="K28" s="47">
        <f t="shared" si="6"/>
        <v>766.9</v>
      </c>
      <c r="L28" s="47">
        <f t="shared" si="6"/>
        <v>757.5</v>
      </c>
      <c r="M28" s="47">
        <f t="shared" si="6"/>
        <v>583.8</v>
      </c>
      <c r="N28" s="47">
        <f t="shared" si="6"/>
        <v>9.4</v>
      </c>
      <c r="O28" s="47">
        <f aca="true" t="shared" si="7" ref="O28:T28">SUM(O25:O27)</f>
        <v>766.9</v>
      </c>
      <c r="P28" s="47">
        <f t="shared" si="7"/>
        <v>757.5</v>
      </c>
      <c r="Q28" s="39">
        <f t="shared" si="7"/>
        <v>583.8</v>
      </c>
      <c r="R28" s="39">
        <f t="shared" si="7"/>
        <v>9.4</v>
      </c>
      <c r="S28" s="39">
        <f t="shared" si="7"/>
        <v>793.2</v>
      </c>
      <c r="T28" s="54">
        <f t="shared" si="7"/>
        <v>825</v>
      </c>
      <c r="U28" s="43"/>
      <c r="V28" s="32"/>
      <c r="W28" s="32"/>
    </row>
    <row r="29" spans="1:21" ht="14.25" customHeight="1">
      <c r="A29" s="103" t="s">
        <v>10</v>
      </c>
      <c r="B29" s="104" t="s">
        <v>10</v>
      </c>
      <c r="C29" s="105" t="s">
        <v>21</v>
      </c>
      <c r="D29" s="106" t="s">
        <v>20</v>
      </c>
      <c r="E29" s="107">
        <v>188747184</v>
      </c>
      <c r="F29" s="22" t="s">
        <v>13</v>
      </c>
      <c r="G29" s="38">
        <f>H29+J29</f>
        <v>2.9</v>
      </c>
      <c r="H29" s="38">
        <v>2.9</v>
      </c>
      <c r="I29" s="38"/>
      <c r="J29" s="38"/>
      <c r="K29" s="38">
        <f>L29+N29</f>
        <v>2.9</v>
      </c>
      <c r="L29" s="38">
        <v>2.9</v>
      </c>
      <c r="M29" s="38"/>
      <c r="N29" s="38"/>
      <c r="O29" s="38">
        <f>P29+R29</f>
        <v>2.9</v>
      </c>
      <c r="P29" s="38">
        <v>2.9</v>
      </c>
      <c r="Q29" s="38"/>
      <c r="R29" s="38"/>
      <c r="S29" s="88">
        <v>2.9</v>
      </c>
      <c r="T29" s="86">
        <v>2.9</v>
      </c>
      <c r="U29" s="8"/>
    </row>
    <row r="30" spans="1:21" ht="11.25" customHeight="1">
      <c r="A30" s="103"/>
      <c r="B30" s="104"/>
      <c r="C30" s="105"/>
      <c r="D30" s="106"/>
      <c r="E30" s="108"/>
      <c r="F30" s="22" t="s">
        <v>14</v>
      </c>
      <c r="G30" s="38">
        <f>H30+J30</f>
        <v>0</v>
      </c>
      <c r="H30" s="38"/>
      <c r="I30" s="38"/>
      <c r="J30" s="38"/>
      <c r="K30" s="38">
        <f>L30+N30</f>
        <v>0</v>
      </c>
      <c r="L30" s="38"/>
      <c r="M30" s="38"/>
      <c r="N30" s="38"/>
      <c r="O30" s="38">
        <f>P30+R30</f>
        <v>0</v>
      </c>
      <c r="P30" s="38"/>
      <c r="Q30" s="38"/>
      <c r="R30" s="38"/>
      <c r="S30" s="88"/>
      <c r="T30" s="86"/>
      <c r="U30" s="8"/>
    </row>
    <row r="31" spans="1:23" s="4" customFormat="1" ht="12" customHeight="1">
      <c r="A31" s="103"/>
      <c r="B31" s="104"/>
      <c r="C31" s="105"/>
      <c r="D31" s="106"/>
      <c r="E31" s="109"/>
      <c r="F31" s="23" t="s">
        <v>52</v>
      </c>
      <c r="G31" s="38">
        <f aca="true" t="shared" si="8" ref="G31:N31">SUM(G29:G30)</f>
        <v>2.9</v>
      </c>
      <c r="H31" s="38">
        <f t="shared" si="8"/>
        <v>2.9</v>
      </c>
      <c r="I31" s="38">
        <f t="shared" si="8"/>
        <v>0</v>
      </c>
      <c r="J31" s="38">
        <f t="shared" si="8"/>
        <v>0</v>
      </c>
      <c r="K31" s="38">
        <f t="shared" si="8"/>
        <v>2.9</v>
      </c>
      <c r="L31" s="38">
        <f t="shared" si="8"/>
        <v>2.9</v>
      </c>
      <c r="M31" s="38">
        <f t="shared" si="8"/>
        <v>0</v>
      </c>
      <c r="N31" s="38">
        <f t="shared" si="8"/>
        <v>0</v>
      </c>
      <c r="O31" s="38">
        <f aca="true" t="shared" si="9" ref="O31:T31">SUM(O29:O30)</f>
        <v>2.9</v>
      </c>
      <c r="P31" s="38">
        <f t="shared" si="9"/>
        <v>2.9</v>
      </c>
      <c r="Q31" s="38">
        <f t="shared" si="9"/>
        <v>0</v>
      </c>
      <c r="R31" s="38">
        <f t="shared" si="9"/>
        <v>0</v>
      </c>
      <c r="S31" s="38">
        <f t="shared" si="9"/>
        <v>2.9</v>
      </c>
      <c r="T31" s="89">
        <f t="shared" si="9"/>
        <v>2.9</v>
      </c>
      <c r="U31" s="43"/>
      <c r="V31" s="32"/>
      <c r="W31" s="32"/>
    </row>
    <row r="32" spans="1:21" ht="14.25" customHeight="1">
      <c r="A32" s="103" t="s">
        <v>10</v>
      </c>
      <c r="B32" s="104" t="s">
        <v>10</v>
      </c>
      <c r="C32" s="105" t="s">
        <v>23</v>
      </c>
      <c r="D32" s="106" t="s">
        <v>22</v>
      </c>
      <c r="E32" s="107">
        <v>188747184</v>
      </c>
      <c r="F32" s="22" t="s">
        <v>13</v>
      </c>
      <c r="G32" s="38">
        <f>H32+J32</f>
        <v>72</v>
      </c>
      <c r="H32" s="38">
        <v>72</v>
      </c>
      <c r="I32" s="38"/>
      <c r="J32" s="38"/>
      <c r="K32" s="38">
        <f>L32+N32</f>
        <v>70</v>
      </c>
      <c r="L32" s="38">
        <v>70</v>
      </c>
      <c r="M32" s="38"/>
      <c r="N32" s="38"/>
      <c r="O32" s="38">
        <f>P32+R32</f>
        <v>70</v>
      </c>
      <c r="P32" s="38">
        <v>70</v>
      </c>
      <c r="Q32" s="38"/>
      <c r="R32" s="38"/>
      <c r="S32" s="88">
        <v>72</v>
      </c>
      <c r="T32" s="90">
        <v>72</v>
      </c>
      <c r="U32" s="8"/>
    </row>
    <row r="33" spans="1:21" ht="14.25" customHeight="1">
      <c r="A33" s="103"/>
      <c r="B33" s="104"/>
      <c r="C33" s="105"/>
      <c r="D33" s="106"/>
      <c r="E33" s="108"/>
      <c r="F33" s="22" t="s">
        <v>13</v>
      </c>
      <c r="G33" s="38">
        <f>H33+J33</f>
        <v>15.7</v>
      </c>
      <c r="H33" s="38">
        <v>15.7</v>
      </c>
      <c r="I33" s="38">
        <v>7.9</v>
      </c>
      <c r="J33" s="38"/>
      <c r="K33" s="38">
        <f>L33+N33</f>
        <v>15.6</v>
      </c>
      <c r="L33" s="38">
        <v>15.6</v>
      </c>
      <c r="M33" s="38">
        <v>9.4</v>
      </c>
      <c r="N33" s="38"/>
      <c r="O33" s="38">
        <f>P33+R33</f>
        <v>15.6</v>
      </c>
      <c r="P33" s="38">
        <v>15.6</v>
      </c>
      <c r="Q33" s="38">
        <v>9.4</v>
      </c>
      <c r="R33" s="38"/>
      <c r="S33" s="88">
        <v>16</v>
      </c>
      <c r="T33" s="90">
        <v>16.5</v>
      </c>
      <c r="U33" s="8"/>
    </row>
    <row r="34" spans="1:23" s="4" customFormat="1" ht="14.25" customHeight="1">
      <c r="A34" s="103"/>
      <c r="B34" s="104"/>
      <c r="C34" s="105"/>
      <c r="D34" s="106"/>
      <c r="E34" s="109"/>
      <c r="F34" s="23" t="s">
        <v>52</v>
      </c>
      <c r="G34" s="38">
        <f>SUM(G32:G33)</f>
        <v>87.7</v>
      </c>
      <c r="H34" s="38">
        <f>SUM(H32:H33)</f>
        <v>87.7</v>
      </c>
      <c r="I34" s="38">
        <f>SUM(I32:I33)</f>
        <v>7.9</v>
      </c>
      <c r="J34" s="38">
        <f>SUM(J32:J33)</f>
        <v>0</v>
      </c>
      <c r="K34" s="38">
        <f>SUM(K32:K33)</f>
        <v>85.6</v>
      </c>
      <c r="L34" s="38">
        <f>SUM(L32:L33)</f>
        <v>85.6</v>
      </c>
      <c r="M34" s="38">
        <f>SUM(M32:M33)</f>
        <v>9.4</v>
      </c>
      <c r="N34" s="38">
        <f>SUM(N32:N33)</f>
        <v>0</v>
      </c>
      <c r="O34" s="38">
        <f>SUM(O32:O33)</f>
        <v>85.6</v>
      </c>
      <c r="P34" s="38">
        <f>SUM(P32:P33)</f>
        <v>85.6</v>
      </c>
      <c r="Q34" s="38">
        <f>SUM(Q32:Q33)</f>
        <v>9.4</v>
      </c>
      <c r="R34" s="38">
        <f>SUM(R32:R33)</f>
        <v>0</v>
      </c>
      <c r="S34" s="38">
        <f>SUM(S32:S33)</f>
        <v>88</v>
      </c>
      <c r="T34" s="89">
        <f>SUM(T32:T33)</f>
        <v>88.5</v>
      </c>
      <c r="U34" s="43"/>
      <c r="V34" s="32"/>
      <c r="W34" s="32"/>
    </row>
    <row r="35" spans="1:21" ht="15" customHeight="1">
      <c r="A35" s="103" t="s">
        <v>10</v>
      </c>
      <c r="B35" s="104" t="s">
        <v>10</v>
      </c>
      <c r="C35" s="105" t="s">
        <v>24</v>
      </c>
      <c r="D35" s="106" t="s">
        <v>60</v>
      </c>
      <c r="E35" s="107">
        <v>188747184</v>
      </c>
      <c r="F35" s="22" t="s">
        <v>13</v>
      </c>
      <c r="G35" s="38">
        <f>H35+J35</f>
        <v>10</v>
      </c>
      <c r="H35" s="38">
        <v>10</v>
      </c>
      <c r="I35" s="38"/>
      <c r="J35" s="38"/>
      <c r="K35" s="38">
        <f>L35+N35</f>
        <v>10</v>
      </c>
      <c r="L35" s="38">
        <v>10</v>
      </c>
      <c r="M35" s="38"/>
      <c r="N35" s="38"/>
      <c r="O35" s="38">
        <f>P35+R35</f>
        <v>10</v>
      </c>
      <c r="P35" s="38">
        <v>10</v>
      </c>
      <c r="Q35" s="38"/>
      <c r="R35" s="38"/>
      <c r="S35" s="88">
        <v>10</v>
      </c>
      <c r="T35" s="90">
        <v>10</v>
      </c>
      <c r="U35" s="8"/>
    </row>
    <row r="36" spans="1:21" ht="15" customHeight="1">
      <c r="A36" s="103"/>
      <c r="B36" s="104"/>
      <c r="C36" s="105"/>
      <c r="D36" s="106"/>
      <c r="E36" s="108"/>
      <c r="F36" s="22" t="s">
        <v>14</v>
      </c>
      <c r="G36" s="38">
        <f>H36+J36</f>
        <v>0</v>
      </c>
      <c r="H36" s="38"/>
      <c r="I36" s="38"/>
      <c r="J36" s="38"/>
      <c r="K36" s="38">
        <f>L36+N36</f>
        <v>0</v>
      </c>
      <c r="L36" s="38"/>
      <c r="M36" s="38"/>
      <c r="N36" s="38"/>
      <c r="O36" s="38">
        <f>P36+R36</f>
        <v>0</v>
      </c>
      <c r="P36" s="38"/>
      <c r="Q36" s="38"/>
      <c r="R36" s="38"/>
      <c r="S36" s="88"/>
      <c r="T36" s="90"/>
      <c r="U36" s="8"/>
    </row>
    <row r="37" spans="1:23" s="4" customFormat="1" ht="15.75" customHeight="1">
      <c r="A37" s="103"/>
      <c r="B37" s="104"/>
      <c r="C37" s="105"/>
      <c r="D37" s="106"/>
      <c r="E37" s="109"/>
      <c r="F37" s="23" t="s">
        <v>52</v>
      </c>
      <c r="G37" s="38">
        <f aca="true" t="shared" si="10" ref="G37:N37">SUM(G35:G36)</f>
        <v>10</v>
      </c>
      <c r="H37" s="38">
        <f t="shared" si="10"/>
        <v>10</v>
      </c>
      <c r="I37" s="38">
        <f t="shared" si="10"/>
        <v>0</v>
      </c>
      <c r="J37" s="38">
        <f t="shared" si="10"/>
        <v>0</v>
      </c>
      <c r="K37" s="38">
        <f t="shared" si="10"/>
        <v>10</v>
      </c>
      <c r="L37" s="38">
        <f t="shared" si="10"/>
        <v>10</v>
      </c>
      <c r="M37" s="38">
        <f t="shared" si="10"/>
        <v>0</v>
      </c>
      <c r="N37" s="38">
        <f t="shared" si="10"/>
        <v>0</v>
      </c>
      <c r="O37" s="38">
        <f aca="true" t="shared" si="11" ref="O37:T37">SUM(O35:O36)</f>
        <v>10</v>
      </c>
      <c r="P37" s="38">
        <f t="shared" si="11"/>
        <v>10</v>
      </c>
      <c r="Q37" s="38">
        <f t="shared" si="11"/>
        <v>0</v>
      </c>
      <c r="R37" s="38">
        <f t="shared" si="11"/>
        <v>0</v>
      </c>
      <c r="S37" s="38">
        <f t="shared" si="11"/>
        <v>10</v>
      </c>
      <c r="T37" s="89">
        <f t="shared" si="11"/>
        <v>10</v>
      </c>
      <c r="U37" s="43"/>
      <c r="V37" s="32"/>
      <c r="W37" s="32"/>
    </row>
    <row r="38" spans="1:21" ht="15" customHeight="1">
      <c r="A38" s="103" t="s">
        <v>10</v>
      </c>
      <c r="B38" s="104" t="s">
        <v>10</v>
      </c>
      <c r="C38" s="105" t="s">
        <v>26</v>
      </c>
      <c r="D38" s="106" t="s">
        <v>25</v>
      </c>
      <c r="E38" s="107">
        <v>188747184</v>
      </c>
      <c r="F38" s="22" t="s">
        <v>13</v>
      </c>
      <c r="G38" s="38">
        <f>H38+J38</f>
        <v>8.5</v>
      </c>
      <c r="H38" s="38">
        <v>8.5</v>
      </c>
      <c r="I38" s="38"/>
      <c r="J38" s="38"/>
      <c r="K38" s="38">
        <f>L38+N38</f>
        <v>8.2</v>
      </c>
      <c r="L38" s="38">
        <v>8.2</v>
      </c>
      <c r="M38" s="38"/>
      <c r="N38" s="38"/>
      <c r="O38" s="38">
        <f>P38+R38</f>
        <v>8.2</v>
      </c>
      <c r="P38" s="38">
        <v>8.2</v>
      </c>
      <c r="Q38" s="38"/>
      <c r="R38" s="38"/>
      <c r="S38" s="88">
        <v>8.5</v>
      </c>
      <c r="T38" s="90">
        <v>8.5</v>
      </c>
      <c r="U38" s="8"/>
    </row>
    <row r="39" spans="1:21" ht="15" customHeight="1">
      <c r="A39" s="103"/>
      <c r="B39" s="104"/>
      <c r="C39" s="105"/>
      <c r="D39" s="106"/>
      <c r="E39" s="108"/>
      <c r="F39" s="22" t="s">
        <v>14</v>
      </c>
      <c r="G39" s="38">
        <f>H39+J39</f>
        <v>0</v>
      </c>
      <c r="H39" s="38"/>
      <c r="I39" s="38"/>
      <c r="J39" s="38"/>
      <c r="K39" s="38">
        <f>L39+N39</f>
        <v>0</v>
      </c>
      <c r="L39" s="38"/>
      <c r="M39" s="38"/>
      <c r="N39" s="38"/>
      <c r="O39" s="38">
        <f>P39+R39</f>
        <v>0</v>
      </c>
      <c r="P39" s="38"/>
      <c r="Q39" s="38"/>
      <c r="R39" s="38"/>
      <c r="S39" s="88"/>
      <c r="T39" s="90"/>
      <c r="U39" s="8"/>
    </row>
    <row r="40" spans="1:23" s="4" customFormat="1" ht="15" customHeight="1">
      <c r="A40" s="103"/>
      <c r="B40" s="104"/>
      <c r="C40" s="105"/>
      <c r="D40" s="106"/>
      <c r="E40" s="109"/>
      <c r="F40" s="23" t="s">
        <v>52</v>
      </c>
      <c r="G40" s="38">
        <f aca="true" t="shared" si="12" ref="G40:N40">SUM(G38:G39)</f>
        <v>8.5</v>
      </c>
      <c r="H40" s="38">
        <f t="shared" si="12"/>
        <v>8.5</v>
      </c>
      <c r="I40" s="38">
        <f t="shared" si="12"/>
        <v>0</v>
      </c>
      <c r="J40" s="38">
        <f t="shared" si="12"/>
        <v>0</v>
      </c>
      <c r="K40" s="38">
        <f t="shared" si="12"/>
        <v>8.2</v>
      </c>
      <c r="L40" s="38">
        <f t="shared" si="12"/>
        <v>8.2</v>
      </c>
      <c r="M40" s="38">
        <f t="shared" si="12"/>
        <v>0</v>
      </c>
      <c r="N40" s="38">
        <f t="shared" si="12"/>
        <v>0</v>
      </c>
      <c r="O40" s="38">
        <f aca="true" t="shared" si="13" ref="O40:T40">SUM(O38:O39)</f>
        <v>8.2</v>
      </c>
      <c r="P40" s="38">
        <f t="shared" si="13"/>
        <v>8.2</v>
      </c>
      <c r="Q40" s="38">
        <f t="shared" si="13"/>
        <v>0</v>
      </c>
      <c r="R40" s="38">
        <f t="shared" si="13"/>
        <v>0</v>
      </c>
      <c r="S40" s="38">
        <f t="shared" si="13"/>
        <v>8.5</v>
      </c>
      <c r="T40" s="89">
        <f t="shared" si="13"/>
        <v>8.5</v>
      </c>
      <c r="U40" s="43"/>
      <c r="V40" s="32"/>
      <c r="W40" s="32"/>
    </row>
    <row r="41" spans="1:21" ht="15" customHeight="1">
      <c r="A41" s="103" t="s">
        <v>10</v>
      </c>
      <c r="B41" s="104" t="s">
        <v>10</v>
      </c>
      <c r="C41" s="105" t="s">
        <v>28</v>
      </c>
      <c r="D41" s="106" t="s">
        <v>27</v>
      </c>
      <c r="E41" s="107">
        <v>188747184</v>
      </c>
      <c r="F41" s="22" t="s">
        <v>13</v>
      </c>
      <c r="G41" s="38">
        <f>H41+J41</f>
        <v>0</v>
      </c>
      <c r="H41" s="38">
        <v>0</v>
      </c>
      <c r="I41" s="38">
        <v>0</v>
      </c>
      <c r="J41" s="38"/>
      <c r="K41" s="38">
        <f>L41+N41</f>
        <v>9.6</v>
      </c>
      <c r="L41" s="38">
        <v>9.6</v>
      </c>
      <c r="M41" s="38">
        <v>9.4</v>
      </c>
      <c r="N41" s="38"/>
      <c r="O41" s="38">
        <f>P41+R41</f>
        <v>9.6</v>
      </c>
      <c r="P41" s="38">
        <v>9.6</v>
      </c>
      <c r="Q41" s="38">
        <v>9.4</v>
      </c>
      <c r="R41" s="38"/>
      <c r="S41" s="88">
        <v>9.5</v>
      </c>
      <c r="T41" s="90">
        <v>9.9</v>
      </c>
      <c r="U41" s="8"/>
    </row>
    <row r="42" spans="1:21" ht="15" customHeight="1">
      <c r="A42" s="103"/>
      <c r="B42" s="104"/>
      <c r="C42" s="105"/>
      <c r="D42" s="106"/>
      <c r="E42" s="108"/>
      <c r="F42" s="22" t="s">
        <v>14</v>
      </c>
      <c r="G42" s="38">
        <f>H42+J42</f>
        <v>0</v>
      </c>
      <c r="H42" s="38"/>
      <c r="I42" s="38"/>
      <c r="J42" s="38"/>
      <c r="K42" s="38">
        <f>L42+N42</f>
        <v>0</v>
      </c>
      <c r="L42" s="38"/>
      <c r="M42" s="38"/>
      <c r="N42" s="38"/>
      <c r="O42" s="38">
        <f>P42+R42</f>
        <v>0</v>
      </c>
      <c r="P42" s="38"/>
      <c r="Q42" s="38"/>
      <c r="R42" s="38"/>
      <c r="S42" s="91"/>
      <c r="T42" s="55"/>
      <c r="U42" s="8"/>
    </row>
    <row r="43" spans="1:23" s="4" customFormat="1" ht="15" customHeight="1">
      <c r="A43" s="103"/>
      <c r="B43" s="104"/>
      <c r="C43" s="105"/>
      <c r="D43" s="106"/>
      <c r="E43" s="109"/>
      <c r="F43" s="23" t="s">
        <v>52</v>
      </c>
      <c r="G43" s="38">
        <f aca="true" t="shared" si="14" ref="G43:N43">SUM(G41:G42)</f>
        <v>0</v>
      </c>
      <c r="H43" s="38">
        <f t="shared" si="14"/>
        <v>0</v>
      </c>
      <c r="I43" s="38">
        <f t="shared" si="14"/>
        <v>0</v>
      </c>
      <c r="J43" s="38">
        <f t="shared" si="14"/>
        <v>0</v>
      </c>
      <c r="K43" s="38">
        <f t="shared" si="14"/>
        <v>9.6</v>
      </c>
      <c r="L43" s="38">
        <f t="shared" si="14"/>
        <v>9.6</v>
      </c>
      <c r="M43" s="38">
        <f t="shared" si="14"/>
        <v>9.4</v>
      </c>
      <c r="N43" s="38">
        <f t="shared" si="14"/>
        <v>0</v>
      </c>
      <c r="O43" s="38">
        <f aca="true" t="shared" si="15" ref="O43:T43">SUM(O41:O42)</f>
        <v>9.6</v>
      </c>
      <c r="P43" s="38">
        <f t="shared" si="15"/>
        <v>9.6</v>
      </c>
      <c r="Q43" s="38">
        <f t="shared" si="15"/>
        <v>9.4</v>
      </c>
      <c r="R43" s="38">
        <f t="shared" si="15"/>
        <v>0</v>
      </c>
      <c r="S43" s="38">
        <f t="shared" si="15"/>
        <v>9.5</v>
      </c>
      <c r="T43" s="89">
        <f t="shared" si="15"/>
        <v>9.9</v>
      </c>
      <c r="U43" s="43"/>
      <c r="V43" s="32"/>
      <c r="W43" s="32"/>
    </row>
    <row r="44" spans="1:23" s="14" customFormat="1" ht="16.5" customHeight="1">
      <c r="A44" s="103" t="s">
        <v>10</v>
      </c>
      <c r="B44" s="104" t="s">
        <v>10</v>
      </c>
      <c r="C44" s="105" t="s">
        <v>30</v>
      </c>
      <c r="D44" s="106" t="s">
        <v>64</v>
      </c>
      <c r="E44" s="107">
        <v>188747184</v>
      </c>
      <c r="F44" s="24" t="s">
        <v>13</v>
      </c>
      <c r="G44" s="65">
        <f>H44+J44</f>
        <v>270.90000000000003</v>
      </c>
      <c r="H44" s="65">
        <v>268.6</v>
      </c>
      <c r="I44" s="65">
        <v>234.9</v>
      </c>
      <c r="J44" s="38">
        <v>2.3</v>
      </c>
      <c r="K44" s="38">
        <f>L44+N44</f>
        <v>273.59999999999997</v>
      </c>
      <c r="L44" s="38">
        <v>272.2</v>
      </c>
      <c r="M44" s="38">
        <v>240.9</v>
      </c>
      <c r="N44" s="38">
        <v>1.4</v>
      </c>
      <c r="O44" s="65">
        <f>P44+R44</f>
        <v>273.59999999999997</v>
      </c>
      <c r="P44" s="65">
        <v>272.2</v>
      </c>
      <c r="Q44" s="65">
        <v>240.9</v>
      </c>
      <c r="R44" s="38">
        <v>1.4</v>
      </c>
      <c r="S44" s="88">
        <v>280</v>
      </c>
      <c r="T44" s="90">
        <v>340</v>
      </c>
      <c r="U44" s="44"/>
      <c r="V44" s="1"/>
      <c r="W44" s="1"/>
    </row>
    <row r="45" spans="1:23" s="14" customFormat="1" ht="16.5" customHeight="1">
      <c r="A45" s="103"/>
      <c r="B45" s="104"/>
      <c r="C45" s="105"/>
      <c r="D45" s="106"/>
      <c r="E45" s="108"/>
      <c r="F45" s="24" t="s">
        <v>47</v>
      </c>
      <c r="G45" s="65">
        <f>H45+J45</f>
        <v>0</v>
      </c>
      <c r="H45" s="65"/>
      <c r="I45" s="65"/>
      <c r="J45" s="38"/>
      <c r="K45" s="38">
        <f>L45+N45</f>
        <v>0</v>
      </c>
      <c r="L45" s="38"/>
      <c r="M45" s="38"/>
      <c r="N45" s="38"/>
      <c r="O45" s="65">
        <f>P45+R45</f>
        <v>0</v>
      </c>
      <c r="P45" s="65"/>
      <c r="Q45" s="65"/>
      <c r="R45" s="38"/>
      <c r="S45" s="88"/>
      <c r="T45" s="92"/>
      <c r="U45" s="44"/>
      <c r="V45" s="1"/>
      <c r="W45" s="1"/>
    </row>
    <row r="46" spans="1:23" s="14" customFormat="1" ht="18" customHeight="1">
      <c r="A46" s="103"/>
      <c r="B46" s="104"/>
      <c r="C46" s="105"/>
      <c r="D46" s="106"/>
      <c r="E46" s="109"/>
      <c r="F46" s="33" t="s">
        <v>52</v>
      </c>
      <c r="G46" s="65">
        <f>SUM(G44:G45)</f>
        <v>270.90000000000003</v>
      </c>
      <c r="H46" s="65">
        <f>SUM(H44:H45)</f>
        <v>268.6</v>
      </c>
      <c r="I46" s="65">
        <f>SUM(I44:I45)</f>
        <v>234.9</v>
      </c>
      <c r="J46" s="38">
        <f>SUM(J44:J45)</f>
        <v>2.3</v>
      </c>
      <c r="K46" s="38">
        <f aca="true" t="shared" si="16" ref="K46:T46">SUM(K44:K45)</f>
        <v>273.59999999999997</v>
      </c>
      <c r="L46" s="38">
        <v>0</v>
      </c>
      <c r="M46" s="38">
        <f t="shared" si="16"/>
        <v>240.9</v>
      </c>
      <c r="N46" s="38">
        <f t="shared" si="16"/>
        <v>1.4</v>
      </c>
      <c r="O46" s="65">
        <f>SUM(O44:O45)</f>
        <v>273.59999999999997</v>
      </c>
      <c r="P46" s="65">
        <f>SUM(P44:P45)</f>
        <v>272.2</v>
      </c>
      <c r="Q46" s="65">
        <f>SUM(Q44:Q45)</f>
        <v>240.9</v>
      </c>
      <c r="R46" s="38">
        <f>SUM(R44:R45)</f>
        <v>1.4</v>
      </c>
      <c r="S46" s="38">
        <f t="shared" si="16"/>
        <v>280</v>
      </c>
      <c r="T46" s="89">
        <f t="shared" si="16"/>
        <v>340</v>
      </c>
      <c r="U46" s="44"/>
      <c r="V46" s="1"/>
      <c r="W46" s="1"/>
    </row>
    <row r="47" spans="1:23" s="14" customFormat="1" ht="16.5" customHeight="1">
      <c r="A47" s="103" t="s">
        <v>10</v>
      </c>
      <c r="B47" s="104" t="s">
        <v>10</v>
      </c>
      <c r="C47" s="105" t="s">
        <v>32</v>
      </c>
      <c r="D47" s="106" t="s">
        <v>67</v>
      </c>
      <c r="E47" s="107">
        <v>188747184</v>
      </c>
      <c r="F47" s="24" t="s">
        <v>13</v>
      </c>
      <c r="G47" s="46">
        <f>H47+J47</f>
        <v>210.225</v>
      </c>
      <c r="H47" s="46">
        <v>198.025</v>
      </c>
      <c r="I47" s="38">
        <v>135.5</v>
      </c>
      <c r="J47" s="38">
        <v>12.2</v>
      </c>
      <c r="K47" s="46">
        <f>L47+N47</f>
        <v>236</v>
      </c>
      <c r="L47" s="46">
        <v>217.7</v>
      </c>
      <c r="M47" s="38">
        <v>154.6</v>
      </c>
      <c r="N47" s="38">
        <v>18.3</v>
      </c>
      <c r="O47" s="46">
        <f>P47+R47</f>
        <v>236</v>
      </c>
      <c r="P47" s="46">
        <v>217.7</v>
      </c>
      <c r="Q47" s="38">
        <v>154.6</v>
      </c>
      <c r="R47" s="38">
        <v>18.3</v>
      </c>
      <c r="S47" s="88">
        <v>245.6</v>
      </c>
      <c r="T47" s="90">
        <v>262.9</v>
      </c>
      <c r="U47" s="44"/>
      <c r="V47" s="1"/>
      <c r="W47" s="1"/>
    </row>
    <row r="48" spans="1:23" s="14" customFormat="1" ht="16.5" customHeight="1">
      <c r="A48" s="103"/>
      <c r="B48" s="104"/>
      <c r="C48" s="105"/>
      <c r="D48" s="106"/>
      <c r="E48" s="108"/>
      <c r="F48" s="24" t="s">
        <v>13</v>
      </c>
      <c r="G48" s="38">
        <f>H48+J48</f>
        <v>30.2</v>
      </c>
      <c r="H48" s="38">
        <v>30.2</v>
      </c>
      <c r="I48" s="38"/>
      <c r="J48" s="38"/>
      <c r="K48" s="38">
        <f>L48+N48</f>
        <v>35</v>
      </c>
      <c r="L48" s="38">
        <v>35</v>
      </c>
      <c r="M48" s="38"/>
      <c r="N48" s="38"/>
      <c r="O48" s="38">
        <f>P48+R48</f>
        <v>35</v>
      </c>
      <c r="P48" s="38">
        <v>35</v>
      </c>
      <c r="Q48" s="38"/>
      <c r="R48" s="38"/>
      <c r="S48" s="88">
        <v>42</v>
      </c>
      <c r="T48" s="90">
        <v>46</v>
      </c>
      <c r="U48" s="44"/>
      <c r="V48" s="1"/>
      <c r="W48" s="1"/>
    </row>
    <row r="49" spans="1:23" s="14" customFormat="1" ht="16.5" customHeight="1">
      <c r="A49" s="103"/>
      <c r="B49" s="104"/>
      <c r="C49" s="105"/>
      <c r="D49" s="106"/>
      <c r="E49" s="108"/>
      <c r="F49" s="24" t="s">
        <v>46</v>
      </c>
      <c r="G49" s="46">
        <f>H49+J49</f>
        <v>10.675</v>
      </c>
      <c r="H49" s="46">
        <v>10.675</v>
      </c>
      <c r="I49" s="38"/>
      <c r="J49" s="38">
        <v>0</v>
      </c>
      <c r="K49" s="46">
        <f>L49+N49</f>
        <v>16.8</v>
      </c>
      <c r="L49" s="46">
        <v>16.8</v>
      </c>
      <c r="M49" s="38"/>
      <c r="N49" s="38">
        <v>0</v>
      </c>
      <c r="O49" s="46">
        <f>P49+R49</f>
        <v>16.8</v>
      </c>
      <c r="P49" s="46">
        <v>16.8</v>
      </c>
      <c r="Q49" s="38"/>
      <c r="R49" s="38">
        <v>0</v>
      </c>
      <c r="S49" s="38">
        <v>17.2</v>
      </c>
      <c r="T49" s="89">
        <v>20</v>
      </c>
      <c r="U49" s="44"/>
      <c r="V49" s="1"/>
      <c r="W49" s="1"/>
    </row>
    <row r="50" spans="1:23" s="14" customFormat="1" ht="16.5" customHeight="1">
      <c r="A50" s="103"/>
      <c r="B50" s="104"/>
      <c r="C50" s="105"/>
      <c r="D50" s="106"/>
      <c r="E50" s="109"/>
      <c r="F50" s="33" t="s">
        <v>52</v>
      </c>
      <c r="G50" s="46">
        <f>SUM(G47:G49)</f>
        <v>251.1</v>
      </c>
      <c r="H50" s="46">
        <f>SUM(H47:H49)</f>
        <v>238.9</v>
      </c>
      <c r="I50" s="38">
        <f>SUM(I47:I49)</f>
        <v>135.5</v>
      </c>
      <c r="J50" s="38">
        <f>SUM(J47:J49)</f>
        <v>12.2</v>
      </c>
      <c r="K50" s="46">
        <f aca="true" t="shared" si="17" ref="K50:T50">SUM(K47:K49)</f>
        <v>287.8</v>
      </c>
      <c r="L50" s="46">
        <f t="shared" si="17"/>
        <v>269.5</v>
      </c>
      <c r="M50" s="38">
        <f t="shared" si="17"/>
        <v>154.6</v>
      </c>
      <c r="N50" s="38">
        <f t="shared" si="17"/>
        <v>18.3</v>
      </c>
      <c r="O50" s="46">
        <f>SUM(O47:O49)</f>
        <v>287.8</v>
      </c>
      <c r="P50" s="46">
        <f>SUM(P47:P49)</f>
        <v>269.5</v>
      </c>
      <c r="Q50" s="38">
        <f>SUM(Q47:Q49)</f>
        <v>154.6</v>
      </c>
      <c r="R50" s="38">
        <f>SUM(R47:R49)</f>
        <v>18.3</v>
      </c>
      <c r="S50" s="38">
        <f t="shared" si="17"/>
        <v>304.8</v>
      </c>
      <c r="T50" s="89">
        <f t="shared" si="17"/>
        <v>328.9</v>
      </c>
      <c r="U50" s="44"/>
      <c r="V50" s="1"/>
      <c r="W50" s="1"/>
    </row>
    <row r="51" spans="1:23" s="14" customFormat="1" ht="14.25" customHeight="1">
      <c r="A51" s="103" t="s">
        <v>10</v>
      </c>
      <c r="B51" s="104" t="s">
        <v>10</v>
      </c>
      <c r="C51" s="105" t="s">
        <v>63</v>
      </c>
      <c r="D51" s="106" t="s">
        <v>72</v>
      </c>
      <c r="E51" s="107">
        <v>188747184</v>
      </c>
      <c r="F51" s="24" t="s">
        <v>13</v>
      </c>
      <c r="G51" s="38">
        <f>H51+J51</f>
        <v>0</v>
      </c>
      <c r="H51" s="38"/>
      <c r="I51" s="38"/>
      <c r="J51" s="38"/>
      <c r="K51" s="38">
        <f>L51+N51</f>
        <v>0</v>
      </c>
      <c r="L51" s="38"/>
      <c r="M51" s="38"/>
      <c r="N51" s="38"/>
      <c r="O51" s="38">
        <f>P51+R51</f>
        <v>0</v>
      </c>
      <c r="P51" s="38"/>
      <c r="Q51" s="38"/>
      <c r="R51" s="38"/>
      <c r="S51" s="48"/>
      <c r="T51" s="49"/>
      <c r="U51" s="44"/>
      <c r="V51" s="1"/>
      <c r="W51" s="1"/>
    </row>
    <row r="52" spans="1:23" s="14" customFormat="1" ht="14.25" customHeight="1">
      <c r="A52" s="103"/>
      <c r="B52" s="104"/>
      <c r="C52" s="105"/>
      <c r="D52" s="106"/>
      <c r="E52" s="108"/>
      <c r="F52" s="24" t="s">
        <v>47</v>
      </c>
      <c r="G52" s="38">
        <f>H52+J52</f>
        <v>0</v>
      </c>
      <c r="H52" s="38"/>
      <c r="I52" s="38"/>
      <c r="J52" s="38"/>
      <c r="K52" s="38">
        <f>L52+N52</f>
        <v>0</v>
      </c>
      <c r="L52" s="38"/>
      <c r="M52" s="38"/>
      <c r="N52" s="38"/>
      <c r="O52" s="38">
        <f>P52+R52</f>
        <v>0</v>
      </c>
      <c r="P52" s="38"/>
      <c r="Q52" s="38"/>
      <c r="R52" s="38"/>
      <c r="S52" s="88"/>
      <c r="T52" s="92"/>
      <c r="U52" s="44"/>
      <c r="V52" s="1"/>
      <c r="W52" s="1"/>
    </row>
    <row r="53" spans="1:23" s="14" customFormat="1" ht="14.25" customHeight="1">
      <c r="A53" s="103"/>
      <c r="B53" s="104"/>
      <c r="C53" s="105"/>
      <c r="D53" s="106"/>
      <c r="E53" s="109"/>
      <c r="F53" s="33" t="s">
        <v>52</v>
      </c>
      <c r="G53" s="38">
        <f>SUM(G51:G52)</f>
        <v>0</v>
      </c>
      <c r="H53" s="38">
        <f>SUM(H51:H52)</f>
        <v>0</v>
      </c>
      <c r="I53" s="38">
        <f>SUM(I51:I52)</f>
        <v>0</v>
      </c>
      <c r="J53" s="38">
        <f>SUM(J51:J52)</f>
        <v>0</v>
      </c>
      <c r="K53" s="38">
        <f aca="true" t="shared" si="18" ref="K53:T53">SUM(K51:K52)</f>
        <v>0</v>
      </c>
      <c r="L53" s="38">
        <f t="shared" si="18"/>
        <v>0</v>
      </c>
      <c r="M53" s="38">
        <f t="shared" si="18"/>
        <v>0</v>
      </c>
      <c r="N53" s="38">
        <f t="shared" si="18"/>
        <v>0</v>
      </c>
      <c r="O53" s="38">
        <f>SUM(O51:O52)</f>
        <v>0</v>
      </c>
      <c r="P53" s="38">
        <f>SUM(P51:P52)</f>
        <v>0</v>
      </c>
      <c r="Q53" s="38">
        <f>SUM(Q51:Q52)</f>
        <v>0</v>
      </c>
      <c r="R53" s="38">
        <f>SUM(R51:R52)</f>
        <v>0</v>
      </c>
      <c r="S53" s="38">
        <f t="shared" si="18"/>
        <v>0</v>
      </c>
      <c r="T53" s="89">
        <f t="shared" si="18"/>
        <v>0</v>
      </c>
      <c r="U53" s="44"/>
      <c r="V53" s="1"/>
      <c r="W53" s="1"/>
    </row>
    <row r="54" spans="1:23" s="14" customFormat="1" ht="15.75" customHeight="1">
      <c r="A54" s="103" t="s">
        <v>10</v>
      </c>
      <c r="B54" s="104" t="s">
        <v>10</v>
      </c>
      <c r="C54" s="105" t="s">
        <v>71</v>
      </c>
      <c r="D54" s="106" t="s">
        <v>73</v>
      </c>
      <c r="E54" s="107">
        <v>188747184</v>
      </c>
      <c r="F54" s="24" t="s">
        <v>13</v>
      </c>
      <c r="G54" s="38">
        <f>H54+J54</f>
        <v>0</v>
      </c>
      <c r="H54" s="38"/>
      <c r="I54" s="38"/>
      <c r="J54" s="38"/>
      <c r="K54" s="38">
        <f>L54+N54</f>
        <v>0</v>
      </c>
      <c r="L54" s="38"/>
      <c r="M54" s="38"/>
      <c r="N54" s="38"/>
      <c r="O54" s="38">
        <f>P54+R54</f>
        <v>0</v>
      </c>
      <c r="P54" s="38"/>
      <c r="Q54" s="38"/>
      <c r="R54" s="38"/>
      <c r="S54" s="88">
        <v>0</v>
      </c>
      <c r="T54" s="90">
        <v>0</v>
      </c>
      <c r="U54" s="44"/>
      <c r="V54" s="1"/>
      <c r="W54" s="1"/>
    </row>
    <row r="55" spans="1:23" s="14" customFormat="1" ht="15.75" customHeight="1">
      <c r="A55" s="103"/>
      <c r="B55" s="104"/>
      <c r="C55" s="105"/>
      <c r="D55" s="106"/>
      <c r="E55" s="108"/>
      <c r="F55" s="24" t="s">
        <v>74</v>
      </c>
      <c r="G55" s="38">
        <f>H55+J55</f>
        <v>0</v>
      </c>
      <c r="H55" s="38"/>
      <c r="I55" s="38"/>
      <c r="J55" s="38"/>
      <c r="K55" s="38">
        <f>L55+N55</f>
        <v>0</v>
      </c>
      <c r="L55" s="38"/>
      <c r="M55" s="38"/>
      <c r="N55" s="38"/>
      <c r="O55" s="38">
        <f>P55+R55</f>
        <v>0</v>
      </c>
      <c r="P55" s="38"/>
      <c r="Q55" s="38"/>
      <c r="R55" s="38"/>
      <c r="S55" s="88"/>
      <c r="T55" s="90"/>
      <c r="U55" s="44"/>
      <c r="V55" s="1"/>
      <c r="W55" s="1"/>
    </row>
    <row r="56" spans="1:23" s="14" customFormat="1" ht="15.75" customHeight="1">
      <c r="A56" s="103"/>
      <c r="B56" s="104"/>
      <c r="C56" s="105"/>
      <c r="D56" s="106"/>
      <c r="E56" s="109"/>
      <c r="F56" s="33" t="s">
        <v>52</v>
      </c>
      <c r="G56" s="38">
        <f>SUM(G54:G55)</f>
        <v>0</v>
      </c>
      <c r="H56" s="38">
        <f>SUM(H54:H55)</f>
        <v>0</v>
      </c>
      <c r="I56" s="38">
        <f>SUM(I54:I55)</f>
        <v>0</v>
      </c>
      <c r="J56" s="38">
        <f>SUM(J54:J55)</f>
        <v>0</v>
      </c>
      <c r="K56" s="38">
        <f aca="true" t="shared" si="19" ref="K56:T56">SUM(K54:K55)</f>
        <v>0</v>
      </c>
      <c r="L56" s="38">
        <f t="shared" si="19"/>
        <v>0</v>
      </c>
      <c r="M56" s="38">
        <f t="shared" si="19"/>
        <v>0</v>
      </c>
      <c r="N56" s="38">
        <f t="shared" si="19"/>
        <v>0</v>
      </c>
      <c r="O56" s="38">
        <f t="shared" si="19"/>
        <v>0</v>
      </c>
      <c r="P56" s="38">
        <f t="shared" si="19"/>
        <v>0</v>
      </c>
      <c r="Q56" s="38">
        <f t="shared" si="19"/>
        <v>0</v>
      </c>
      <c r="R56" s="38">
        <f t="shared" si="19"/>
        <v>0</v>
      </c>
      <c r="S56" s="38">
        <f t="shared" si="19"/>
        <v>0</v>
      </c>
      <c r="T56" s="89">
        <f t="shared" si="19"/>
        <v>0</v>
      </c>
      <c r="U56" s="44"/>
      <c r="V56" s="1"/>
      <c r="W56" s="1"/>
    </row>
    <row r="57" spans="1:23" s="14" customFormat="1" ht="15.75" customHeight="1">
      <c r="A57" s="103" t="s">
        <v>10</v>
      </c>
      <c r="B57" s="104" t="s">
        <v>10</v>
      </c>
      <c r="C57" s="105" t="s">
        <v>76</v>
      </c>
      <c r="D57" s="106" t="s">
        <v>95</v>
      </c>
      <c r="E57" s="107">
        <v>188747184</v>
      </c>
      <c r="F57" s="24" t="s">
        <v>13</v>
      </c>
      <c r="G57" s="38">
        <f>H57+J57</f>
        <v>0</v>
      </c>
      <c r="H57" s="38"/>
      <c r="I57" s="38"/>
      <c r="J57" s="38"/>
      <c r="K57" s="38">
        <f>L57+N57</f>
        <v>0</v>
      </c>
      <c r="L57" s="38"/>
      <c r="M57" s="38"/>
      <c r="N57" s="38"/>
      <c r="O57" s="38">
        <f>P57+R57</f>
        <v>0</v>
      </c>
      <c r="P57" s="38"/>
      <c r="Q57" s="38"/>
      <c r="R57" s="38"/>
      <c r="S57" s="100">
        <v>0</v>
      </c>
      <c r="T57" s="101">
        <v>0</v>
      </c>
      <c r="U57" s="44"/>
      <c r="V57" s="1"/>
      <c r="W57" s="1"/>
    </row>
    <row r="58" spans="1:23" s="14" customFormat="1" ht="15.75" customHeight="1">
      <c r="A58" s="103"/>
      <c r="B58" s="104"/>
      <c r="C58" s="105"/>
      <c r="D58" s="106"/>
      <c r="E58" s="108"/>
      <c r="F58" s="24" t="s">
        <v>13</v>
      </c>
      <c r="G58" s="38">
        <f>H58+J58</f>
        <v>0</v>
      </c>
      <c r="H58" s="38"/>
      <c r="I58" s="38"/>
      <c r="J58" s="38"/>
      <c r="K58" s="38">
        <f>L58+N58</f>
        <v>0</v>
      </c>
      <c r="L58" s="38"/>
      <c r="M58" s="38"/>
      <c r="N58" s="38"/>
      <c r="O58" s="38">
        <f>P58+R58</f>
        <v>0</v>
      </c>
      <c r="P58" s="38"/>
      <c r="Q58" s="38"/>
      <c r="R58" s="38"/>
      <c r="S58" s="100"/>
      <c r="T58" s="102"/>
      <c r="U58" s="44"/>
      <c r="V58" s="1"/>
      <c r="W58" s="1"/>
    </row>
    <row r="59" spans="1:23" s="14" customFormat="1" ht="15.75" customHeight="1">
      <c r="A59" s="103"/>
      <c r="B59" s="104"/>
      <c r="C59" s="105"/>
      <c r="D59" s="106"/>
      <c r="E59" s="109"/>
      <c r="F59" s="33" t="s">
        <v>52</v>
      </c>
      <c r="G59" s="38">
        <f>SUM(G57:G58)</f>
        <v>0</v>
      </c>
      <c r="H59" s="38">
        <f>SUM(H57:H58)</f>
        <v>0</v>
      </c>
      <c r="I59" s="38">
        <f>SUM(I57:I58)</f>
        <v>0</v>
      </c>
      <c r="J59" s="38">
        <f>SUM(J57:J58)</f>
        <v>0</v>
      </c>
      <c r="K59" s="38">
        <f aca="true" t="shared" si="20" ref="K59:T59">SUM(K57:K58)</f>
        <v>0</v>
      </c>
      <c r="L59" s="38">
        <f t="shared" si="20"/>
        <v>0</v>
      </c>
      <c r="M59" s="38">
        <f t="shared" si="20"/>
        <v>0</v>
      </c>
      <c r="N59" s="38">
        <f t="shared" si="20"/>
        <v>0</v>
      </c>
      <c r="O59" s="38">
        <f>SUM(O57:O58)</f>
        <v>0</v>
      </c>
      <c r="P59" s="38">
        <f>SUM(P57:P58)</f>
        <v>0</v>
      </c>
      <c r="Q59" s="38">
        <f>SUM(Q57:Q58)</f>
        <v>0</v>
      </c>
      <c r="R59" s="38">
        <f>SUM(R57:R58)</f>
        <v>0</v>
      </c>
      <c r="S59" s="38">
        <f t="shared" si="20"/>
        <v>0</v>
      </c>
      <c r="T59" s="89">
        <f t="shared" si="20"/>
        <v>0</v>
      </c>
      <c r="U59" s="44"/>
      <c r="V59" s="1"/>
      <c r="W59" s="1"/>
    </row>
    <row r="60" spans="1:23" s="14" customFormat="1" ht="14.25" customHeight="1">
      <c r="A60" s="103" t="s">
        <v>10</v>
      </c>
      <c r="B60" s="104" t="s">
        <v>10</v>
      </c>
      <c r="C60" s="105" t="s">
        <v>77</v>
      </c>
      <c r="D60" s="106" t="s">
        <v>96</v>
      </c>
      <c r="E60" s="107">
        <v>188747184</v>
      </c>
      <c r="F60" s="24" t="s">
        <v>13</v>
      </c>
      <c r="G60" s="38">
        <f>H60+J60</f>
        <v>0</v>
      </c>
      <c r="H60" s="38">
        <v>0</v>
      </c>
      <c r="I60" s="38"/>
      <c r="J60" s="38"/>
      <c r="K60" s="38">
        <f>L60+N60</f>
        <v>0</v>
      </c>
      <c r="L60" s="38">
        <v>0</v>
      </c>
      <c r="M60" s="38"/>
      <c r="N60" s="38"/>
      <c r="O60" s="38">
        <f>P60+R60</f>
        <v>0</v>
      </c>
      <c r="P60" s="38">
        <v>0</v>
      </c>
      <c r="Q60" s="38"/>
      <c r="R60" s="38"/>
      <c r="S60" s="100">
        <v>0</v>
      </c>
      <c r="T60" s="101">
        <v>0</v>
      </c>
      <c r="U60" s="44"/>
      <c r="V60" s="1"/>
      <c r="W60" s="1"/>
    </row>
    <row r="61" spans="1:23" s="14" customFormat="1" ht="14.25" customHeight="1">
      <c r="A61" s="103"/>
      <c r="B61" s="104"/>
      <c r="C61" s="105"/>
      <c r="D61" s="106"/>
      <c r="E61" s="108"/>
      <c r="F61" s="24" t="s">
        <v>13</v>
      </c>
      <c r="G61" s="38">
        <f>H61+J61</f>
        <v>0</v>
      </c>
      <c r="H61" s="38"/>
      <c r="I61" s="38"/>
      <c r="J61" s="38"/>
      <c r="K61" s="38">
        <f>L61+N61</f>
        <v>0</v>
      </c>
      <c r="L61" s="38"/>
      <c r="M61" s="38"/>
      <c r="N61" s="38"/>
      <c r="O61" s="38">
        <f>P61+R61</f>
        <v>0</v>
      </c>
      <c r="P61" s="38"/>
      <c r="Q61" s="38"/>
      <c r="R61" s="38"/>
      <c r="S61" s="100"/>
      <c r="T61" s="101"/>
      <c r="U61" s="44"/>
      <c r="V61" s="1"/>
      <c r="W61" s="1"/>
    </row>
    <row r="62" spans="1:23" s="14" customFormat="1" ht="16.5" customHeight="1">
      <c r="A62" s="103"/>
      <c r="B62" s="104"/>
      <c r="C62" s="105"/>
      <c r="D62" s="106"/>
      <c r="E62" s="109"/>
      <c r="F62" s="33" t="s">
        <v>52</v>
      </c>
      <c r="G62" s="38">
        <f>SUM(G60:G61)</f>
        <v>0</v>
      </c>
      <c r="H62" s="38">
        <f>SUM(H60:H61)</f>
        <v>0</v>
      </c>
      <c r="I62" s="38">
        <f>SUM(I60:I61)</f>
        <v>0</v>
      </c>
      <c r="J62" s="38">
        <f>SUM(J60:J61)</f>
        <v>0</v>
      </c>
      <c r="K62" s="38">
        <f aca="true" t="shared" si="21" ref="K62:T62">SUM(K60:K61)</f>
        <v>0</v>
      </c>
      <c r="L62" s="38">
        <f t="shared" si="21"/>
        <v>0</v>
      </c>
      <c r="M62" s="38">
        <f t="shared" si="21"/>
        <v>0</v>
      </c>
      <c r="N62" s="38">
        <f t="shared" si="21"/>
        <v>0</v>
      </c>
      <c r="O62" s="38">
        <f>SUM(O60:O61)</f>
        <v>0</v>
      </c>
      <c r="P62" s="38">
        <f>SUM(P60:P61)</f>
        <v>0</v>
      </c>
      <c r="Q62" s="38">
        <f>SUM(Q60:Q61)</f>
        <v>0</v>
      </c>
      <c r="R62" s="38">
        <f>SUM(R60:R61)</f>
        <v>0</v>
      </c>
      <c r="S62" s="38">
        <f t="shared" si="21"/>
        <v>0</v>
      </c>
      <c r="T62" s="89">
        <f t="shared" si="21"/>
        <v>0</v>
      </c>
      <c r="U62" s="44"/>
      <c r="V62" s="1"/>
      <c r="W62" s="1"/>
    </row>
    <row r="63" spans="1:23" s="14" customFormat="1" ht="18" customHeight="1">
      <c r="A63" s="103" t="s">
        <v>10</v>
      </c>
      <c r="B63" s="104" t="s">
        <v>10</v>
      </c>
      <c r="C63" s="105" t="s">
        <v>78</v>
      </c>
      <c r="D63" s="106" t="s">
        <v>79</v>
      </c>
      <c r="E63" s="107">
        <v>188747184</v>
      </c>
      <c r="F63" s="24" t="s">
        <v>13</v>
      </c>
      <c r="G63" s="38">
        <f>H63+J63</f>
        <v>9.9</v>
      </c>
      <c r="H63" s="38">
        <v>2</v>
      </c>
      <c r="I63" s="38">
        <v>0</v>
      </c>
      <c r="J63" s="38">
        <v>7.9</v>
      </c>
      <c r="K63" s="38">
        <f>L63+N63</f>
        <v>0</v>
      </c>
      <c r="L63" s="38">
        <v>0</v>
      </c>
      <c r="M63" s="38">
        <v>0</v>
      </c>
      <c r="N63" s="38">
        <v>0</v>
      </c>
      <c r="O63" s="38">
        <f>P63+R63</f>
        <v>0</v>
      </c>
      <c r="P63" s="38">
        <v>0</v>
      </c>
      <c r="Q63" s="38">
        <v>0</v>
      </c>
      <c r="R63" s="38">
        <v>0</v>
      </c>
      <c r="S63" s="100">
        <v>0</v>
      </c>
      <c r="T63" s="101">
        <v>0</v>
      </c>
      <c r="U63" s="44"/>
      <c r="V63" s="1"/>
      <c r="W63" s="1"/>
    </row>
    <row r="64" spans="1:23" s="14" customFormat="1" ht="14.25" customHeight="1">
      <c r="A64" s="103"/>
      <c r="B64" s="104"/>
      <c r="C64" s="105"/>
      <c r="D64" s="106"/>
      <c r="E64" s="108"/>
      <c r="F64" s="24" t="s">
        <v>13</v>
      </c>
      <c r="G64" s="38">
        <f>H64+J64</f>
        <v>0</v>
      </c>
      <c r="H64" s="38"/>
      <c r="I64" s="38"/>
      <c r="J64" s="38"/>
      <c r="K64" s="38">
        <f>L64+N64</f>
        <v>0</v>
      </c>
      <c r="L64" s="38"/>
      <c r="M64" s="38"/>
      <c r="N64" s="38"/>
      <c r="O64" s="38">
        <f>P64+R64</f>
        <v>0</v>
      </c>
      <c r="P64" s="38"/>
      <c r="Q64" s="38"/>
      <c r="R64" s="38"/>
      <c r="S64" s="100"/>
      <c r="T64" s="102"/>
      <c r="U64" s="44"/>
      <c r="V64" s="1"/>
      <c r="W64" s="1"/>
    </row>
    <row r="65" spans="1:23" s="14" customFormat="1" ht="14.25" customHeight="1">
      <c r="A65" s="103"/>
      <c r="B65" s="104"/>
      <c r="C65" s="105"/>
      <c r="D65" s="106"/>
      <c r="E65" s="109"/>
      <c r="F65" s="33" t="s">
        <v>52</v>
      </c>
      <c r="G65" s="38">
        <f>SUM(G63:G64)</f>
        <v>9.9</v>
      </c>
      <c r="H65" s="38">
        <f>SUM(H63:H64)</f>
        <v>2</v>
      </c>
      <c r="I65" s="38">
        <f>SUM(I63:I64)</f>
        <v>0</v>
      </c>
      <c r="J65" s="38">
        <f>SUM(J63:J64)</f>
        <v>7.9</v>
      </c>
      <c r="K65" s="38">
        <f aca="true" t="shared" si="22" ref="K65:T65">SUM(K63:K64)</f>
        <v>0</v>
      </c>
      <c r="L65" s="38">
        <f t="shared" si="22"/>
        <v>0</v>
      </c>
      <c r="M65" s="38">
        <f t="shared" si="22"/>
        <v>0</v>
      </c>
      <c r="N65" s="38">
        <f t="shared" si="22"/>
        <v>0</v>
      </c>
      <c r="O65" s="38">
        <f>SUM(O63:O64)</f>
        <v>0</v>
      </c>
      <c r="P65" s="38">
        <f>SUM(P63:P64)</f>
        <v>0</v>
      </c>
      <c r="Q65" s="38">
        <f>SUM(Q63:Q64)</f>
        <v>0</v>
      </c>
      <c r="R65" s="38">
        <f>SUM(R63:R64)</f>
        <v>0</v>
      </c>
      <c r="S65" s="38">
        <f t="shared" si="22"/>
        <v>0</v>
      </c>
      <c r="T65" s="89">
        <f t="shared" si="22"/>
        <v>0</v>
      </c>
      <c r="U65" s="44"/>
      <c r="V65" s="1"/>
      <c r="W65" s="1"/>
    </row>
    <row r="66" spans="1:23" s="14" customFormat="1" ht="14.25" customHeight="1">
      <c r="A66" s="103" t="s">
        <v>10</v>
      </c>
      <c r="B66" s="104" t="s">
        <v>10</v>
      </c>
      <c r="C66" s="105" t="s">
        <v>80</v>
      </c>
      <c r="D66" s="106" t="s">
        <v>81</v>
      </c>
      <c r="E66" s="107">
        <v>188747184</v>
      </c>
      <c r="F66" s="24" t="s">
        <v>13</v>
      </c>
      <c r="G66" s="38">
        <f>H66+J66</f>
        <v>0</v>
      </c>
      <c r="H66" s="38"/>
      <c r="I66" s="38"/>
      <c r="J66" s="38"/>
      <c r="K66" s="38">
        <f>L66+N66</f>
        <v>0</v>
      </c>
      <c r="L66" s="38"/>
      <c r="M66" s="38"/>
      <c r="N66" s="38"/>
      <c r="O66" s="38">
        <f>P66+R66</f>
        <v>0</v>
      </c>
      <c r="P66" s="38"/>
      <c r="Q66" s="38"/>
      <c r="R66" s="38"/>
      <c r="S66" s="88"/>
      <c r="T66" s="90"/>
      <c r="U66" s="44"/>
      <c r="V66" s="1"/>
      <c r="W66" s="1"/>
    </row>
    <row r="67" spans="1:23" s="14" customFormat="1" ht="14.25" customHeight="1">
      <c r="A67" s="103"/>
      <c r="B67" s="104"/>
      <c r="C67" s="105"/>
      <c r="D67" s="106"/>
      <c r="E67" s="108"/>
      <c r="F67" s="24" t="s">
        <v>14</v>
      </c>
      <c r="G67" s="38">
        <f>H67+J67</f>
        <v>0</v>
      </c>
      <c r="H67" s="38"/>
      <c r="I67" s="38"/>
      <c r="J67" s="38"/>
      <c r="K67" s="38">
        <f>L67+N67</f>
        <v>0</v>
      </c>
      <c r="L67" s="38"/>
      <c r="M67" s="38"/>
      <c r="N67" s="38"/>
      <c r="O67" s="38">
        <f>P67+R67</f>
        <v>0</v>
      </c>
      <c r="P67" s="38"/>
      <c r="Q67" s="38"/>
      <c r="R67" s="38"/>
      <c r="S67" s="88"/>
      <c r="T67" s="90"/>
      <c r="U67" s="44"/>
      <c r="V67" s="1"/>
      <c r="W67" s="1"/>
    </row>
    <row r="68" spans="1:23" s="14" customFormat="1" ht="14.25" customHeight="1">
      <c r="A68" s="103"/>
      <c r="B68" s="104"/>
      <c r="C68" s="105"/>
      <c r="D68" s="106"/>
      <c r="E68" s="109"/>
      <c r="F68" s="33" t="s">
        <v>52</v>
      </c>
      <c r="G68" s="38">
        <f>SUM(G66:G67)</f>
        <v>0</v>
      </c>
      <c r="H68" s="38">
        <f>SUM(H66:H67)</f>
        <v>0</v>
      </c>
      <c r="I68" s="38">
        <f>SUM(I66:I67)</f>
        <v>0</v>
      </c>
      <c r="J68" s="38">
        <f>SUM(J66:J67)</f>
        <v>0</v>
      </c>
      <c r="K68" s="38">
        <f aca="true" t="shared" si="23" ref="K68:T68">SUM(K66:K67)</f>
        <v>0</v>
      </c>
      <c r="L68" s="38">
        <f t="shared" si="23"/>
        <v>0</v>
      </c>
      <c r="M68" s="38">
        <f t="shared" si="23"/>
        <v>0</v>
      </c>
      <c r="N68" s="38">
        <f t="shared" si="23"/>
        <v>0</v>
      </c>
      <c r="O68" s="38">
        <f t="shared" si="23"/>
        <v>0</v>
      </c>
      <c r="P68" s="38">
        <f t="shared" si="23"/>
        <v>0</v>
      </c>
      <c r="Q68" s="38">
        <f t="shared" si="23"/>
        <v>0</v>
      </c>
      <c r="R68" s="38">
        <f t="shared" si="23"/>
        <v>0</v>
      </c>
      <c r="S68" s="38">
        <f t="shared" si="23"/>
        <v>0</v>
      </c>
      <c r="T68" s="89">
        <f t="shared" si="23"/>
        <v>0</v>
      </c>
      <c r="U68" s="44"/>
      <c r="V68" s="1"/>
      <c r="W68" s="1"/>
    </row>
    <row r="69" spans="1:23" s="14" customFormat="1" ht="14.25" customHeight="1">
      <c r="A69" s="103" t="s">
        <v>10</v>
      </c>
      <c r="B69" s="104" t="s">
        <v>10</v>
      </c>
      <c r="C69" s="105" t="s">
        <v>92</v>
      </c>
      <c r="D69" s="106" t="s">
        <v>85</v>
      </c>
      <c r="E69" s="107">
        <v>188747184</v>
      </c>
      <c r="F69" s="24" t="s">
        <v>13</v>
      </c>
      <c r="G69" s="46">
        <f>H69+J69</f>
        <v>4.667</v>
      </c>
      <c r="H69" s="46">
        <v>4.667</v>
      </c>
      <c r="I69" s="38">
        <v>3.6</v>
      </c>
      <c r="J69" s="38"/>
      <c r="K69" s="46">
        <f>L69+N69</f>
        <v>6.102</v>
      </c>
      <c r="L69" s="46">
        <v>6.102</v>
      </c>
      <c r="M69" s="46">
        <v>4.992</v>
      </c>
      <c r="N69" s="38"/>
      <c r="O69" s="46">
        <f>P69+R69</f>
        <v>6.102</v>
      </c>
      <c r="P69" s="46">
        <v>6.102</v>
      </c>
      <c r="Q69" s="46">
        <v>4.992</v>
      </c>
      <c r="R69" s="38"/>
      <c r="S69" s="88">
        <v>10.4</v>
      </c>
      <c r="T69" s="90"/>
      <c r="U69" s="44"/>
      <c r="V69" s="1"/>
      <c r="W69" s="1"/>
    </row>
    <row r="70" spans="1:23" s="14" customFormat="1" ht="14.25" customHeight="1">
      <c r="A70" s="103"/>
      <c r="B70" s="104"/>
      <c r="C70" s="105"/>
      <c r="D70" s="106"/>
      <c r="E70" s="108"/>
      <c r="F70" s="24" t="s">
        <v>14</v>
      </c>
      <c r="G70" s="46">
        <f>H70+J70</f>
        <v>0</v>
      </c>
      <c r="H70" s="46"/>
      <c r="I70" s="38"/>
      <c r="J70" s="38"/>
      <c r="K70" s="46">
        <f>L70+N70</f>
        <v>0</v>
      </c>
      <c r="L70" s="46"/>
      <c r="M70" s="46"/>
      <c r="N70" s="38"/>
      <c r="O70" s="46">
        <f>P70+R70</f>
        <v>0</v>
      </c>
      <c r="P70" s="46"/>
      <c r="Q70" s="46"/>
      <c r="R70" s="38"/>
      <c r="S70" s="88"/>
      <c r="T70" s="90"/>
      <c r="U70" s="44"/>
      <c r="V70" s="1"/>
      <c r="W70" s="1"/>
    </row>
    <row r="71" spans="1:23" s="14" customFormat="1" ht="14.25" customHeight="1">
      <c r="A71" s="103"/>
      <c r="B71" s="104"/>
      <c r="C71" s="105"/>
      <c r="D71" s="106"/>
      <c r="E71" s="109"/>
      <c r="F71" s="33" t="s">
        <v>52</v>
      </c>
      <c r="G71" s="46">
        <f>SUM(G69:G70)</f>
        <v>4.667</v>
      </c>
      <c r="H71" s="46">
        <f>SUM(H69:H70)</f>
        <v>4.667</v>
      </c>
      <c r="I71" s="38">
        <f>SUM(I69:I70)</f>
        <v>3.6</v>
      </c>
      <c r="J71" s="38">
        <f>SUM(J69:J70)</f>
        <v>0</v>
      </c>
      <c r="K71" s="46">
        <f aca="true" t="shared" si="24" ref="K71:T71">SUM(K69:K70)</f>
        <v>6.102</v>
      </c>
      <c r="L71" s="46">
        <f t="shared" si="24"/>
        <v>6.102</v>
      </c>
      <c r="M71" s="46">
        <f t="shared" si="24"/>
        <v>4.992</v>
      </c>
      <c r="N71" s="38">
        <f t="shared" si="24"/>
        <v>0</v>
      </c>
      <c r="O71" s="46">
        <f t="shared" si="24"/>
        <v>6.102</v>
      </c>
      <c r="P71" s="46">
        <f t="shared" si="24"/>
        <v>6.102</v>
      </c>
      <c r="Q71" s="46">
        <f t="shared" si="24"/>
        <v>4.992</v>
      </c>
      <c r="R71" s="38">
        <f t="shared" si="24"/>
        <v>0</v>
      </c>
      <c r="S71" s="38">
        <f t="shared" si="24"/>
        <v>10.4</v>
      </c>
      <c r="T71" s="89">
        <f t="shared" si="24"/>
        <v>0</v>
      </c>
      <c r="U71" s="44"/>
      <c r="V71" s="1"/>
      <c r="W71" s="1"/>
    </row>
    <row r="72" spans="1:23" s="4" customFormat="1" ht="15.75" customHeight="1" thickBot="1">
      <c r="A72" s="5" t="s">
        <v>10</v>
      </c>
      <c r="B72" s="6" t="s">
        <v>10</v>
      </c>
      <c r="C72" s="126" t="s">
        <v>53</v>
      </c>
      <c r="D72" s="127"/>
      <c r="E72" s="127"/>
      <c r="F72" s="127"/>
      <c r="G72" s="72">
        <f>G15+G18+G21+G24+G28+G31+G34+G37+G40+G43+G46+G50+G53+G56+G59+G62+G65+G68+G71</f>
        <v>1511.0140000000001</v>
      </c>
      <c r="H72" s="72">
        <f>H15+H18+H21+H24+H28+H31+H34+H37+H40+H43+H46+H50+H53+H56+H59+H62+H65+H68+H71</f>
        <v>1481.9140000000002</v>
      </c>
      <c r="I72" s="72">
        <f>I15+I18+I21+I24+I28+I31+I34+I37+I40+I43+I46+I50+I53+I56+I59+I62+I65+I68+I71</f>
        <v>1039.8999999999999</v>
      </c>
      <c r="J72" s="72">
        <f>J15+J18+J21+J24+J28+J31+J34+J37+J40+J43+J46+J50+J53+J56+J59+J62+J65+J68+J71</f>
        <v>29.1</v>
      </c>
      <c r="K72" s="62">
        <f>K15+K18+K21+K24+K28+K31+K34+K37+K40+K43+K46+K50+K53+K56+K59+K62+K65+K68+K71</f>
        <v>1588.278</v>
      </c>
      <c r="L72" s="62">
        <f>L15+L18+L21+L24+L28+L31+L34+L37+L40+L43+L46+L50+L53+L56+L59+L62+L65+L68+L71</f>
        <v>1286.9780000000003</v>
      </c>
      <c r="M72" s="62">
        <f>M15+M18+M21+M24+M28+M31+M34+M37+M40+M43+M46+M50+M53+M56+M59+M62+M65+M68+M71</f>
        <v>1112.6919999999998</v>
      </c>
      <c r="N72" s="62">
        <f>N15+N18+N21+N24+N28+N31+N34+N37+N40+N43+N46+N50+N53+N56+N59+N62+N65+N68+N71</f>
        <v>29.1</v>
      </c>
      <c r="O72" s="62">
        <f>O15+O18+O21+O24+O28+O31+O34+O37+O40+O43+O46+O50+O53+O56+O59+O62+O65+O68+O71</f>
        <v>1588.278</v>
      </c>
      <c r="P72" s="62">
        <f>P15+P18+P21+P24+P28+P31+P34+P37+P40+P43+P46+P50+P53+P56+P59+P62+P65+P68+P71</f>
        <v>1559.178</v>
      </c>
      <c r="Q72" s="62">
        <f>Q15+Q18+Q21+Q24+Q28+Q31+Q34+Q37+Q40+Q43+Q46+Q50+Q53+Q56+Q59+Q62+Q65+Q68+Q71</f>
        <v>1112.6919999999998</v>
      </c>
      <c r="R72" s="62">
        <f>R15+R18+R21+R24+R28+R31+R34+R37+R40+R43+R46+R50+R53+R56+R59+R62+R65+R68+R71</f>
        <v>29.1</v>
      </c>
      <c r="S72" s="62">
        <f>S15+S18+S21+S24+S28+S31+S34+S37+S40+S43+S46+S50+S53+S56+S59+S62+S65+S68+S71</f>
        <v>1660.3</v>
      </c>
      <c r="T72" s="62">
        <f>T15+T18+T21+T24+T28+T31+T34+T37+T40+T43+T46+T50+T53+T56+T59+T62+T65+T68+T71</f>
        <v>1783.7000000000003</v>
      </c>
      <c r="U72" s="43"/>
      <c r="V72" s="32"/>
      <c r="W72" s="32"/>
    </row>
    <row r="73" spans="1:21" ht="15.75" customHeight="1" thickBot="1">
      <c r="A73" s="7" t="s">
        <v>10</v>
      </c>
      <c r="B73" s="17" t="s">
        <v>15</v>
      </c>
      <c r="C73" s="178" t="s">
        <v>33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1"/>
      <c r="U73" s="8"/>
    </row>
    <row r="74" spans="1:21" ht="15.75" customHeight="1">
      <c r="A74" s="134" t="s">
        <v>10</v>
      </c>
      <c r="B74" s="117" t="s">
        <v>15</v>
      </c>
      <c r="C74" s="135" t="s">
        <v>10</v>
      </c>
      <c r="D74" s="112" t="s">
        <v>29</v>
      </c>
      <c r="E74" s="108">
        <v>188747184</v>
      </c>
      <c r="F74" s="21" t="s">
        <v>34</v>
      </c>
      <c r="G74" s="35">
        <f>H74+J74</f>
        <v>16.9</v>
      </c>
      <c r="H74" s="73">
        <v>16.9</v>
      </c>
      <c r="I74" s="73">
        <v>16.6</v>
      </c>
      <c r="J74" s="73"/>
      <c r="K74" s="42">
        <f>L74+N74</f>
        <v>17.7</v>
      </c>
      <c r="L74" s="42">
        <v>17.7</v>
      </c>
      <c r="M74" s="42">
        <v>17.4</v>
      </c>
      <c r="N74" s="42"/>
      <c r="O74" s="42">
        <f>P74+R74</f>
        <v>17.7</v>
      </c>
      <c r="P74" s="42">
        <v>17.7</v>
      </c>
      <c r="Q74" s="42">
        <v>17.4</v>
      </c>
      <c r="R74" s="42"/>
      <c r="S74" s="42">
        <v>17.8</v>
      </c>
      <c r="T74" s="94">
        <v>19</v>
      </c>
      <c r="U74" s="8"/>
    </row>
    <row r="75" spans="1:21" ht="14.25" customHeight="1">
      <c r="A75" s="103"/>
      <c r="B75" s="104"/>
      <c r="C75" s="105"/>
      <c r="D75" s="113"/>
      <c r="E75" s="108"/>
      <c r="F75" s="69" t="s">
        <v>13</v>
      </c>
      <c r="G75" s="37">
        <f>H75+J75</f>
        <v>4.6</v>
      </c>
      <c r="H75" s="36">
        <v>4.6</v>
      </c>
      <c r="I75" s="36">
        <v>4.3</v>
      </c>
      <c r="J75" s="36"/>
      <c r="K75" s="36">
        <f aca="true" t="shared" si="25" ref="K75:K102">L75+N75</f>
        <v>4.2</v>
      </c>
      <c r="L75" s="36">
        <v>4.2</v>
      </c>
      <c r="M75" s="36">
        <v>3.8</v>
      </c>
      <c r="N75" s="36"/>
      <c r="O75" s="36">
        <f>P75+R75</f>
        <v>4.2</v>
      </c>
      <c r="P75" s="36">
        <v>4.2</v>
      </c>
      <c r="Q75" s="36">
        <v>3.8</v>
      </c>
      <c r="R75" s="36"/>
      <c r="S75" s="36">
        <v>4</v>
      </c>
      <c r="T75" s="93">
        <v>4</v>
      </c>
      <c r="U75" s="8"/>
    </row>
    <row r="76" spans="1:23" s="4" customFormat="1" ht="15.75" customHeight="1">
      <c r="A76" s="103"/>
      <c r="B76" s="104"/>
      <c r="C76" s="105"/>
      <c r="D76" s="113"/>
      <c r="E76" s="109"/>
      <c r="F76" s="23" t="s">
        <v>52</v>
      </c>
      <c r="G76" s="38">
        <f aca="true" t="shared" si="26" ref="G76:N76">SUM(G74:G75)</f>
        <v>21.5</v>
      </c>
      <c r="H76" s="39">
        <f t="shared" si="26"/>
        <v>21.5</v>
      </c>
      <c r="I76" s="39">
        <f t="shared" si="26"/>
        <v>20.900000000000002</v>
      </c>
      <c r="J76" s="39">
        <f t="shared" si="26"/>
        <v>0</v>
      </c>
      <c r="K76" s="39">
        <f t="shared" si="26"/>
        <v>21.9</v>
      </c>
      <c r="L76" s="39">
        <f t="shared" si="26"/>
        <v>21.9</v>
      </c>
      <c r="M76" s="39">
        <f t="shared" si="26"/>
        <v>21.2</v>
      </c>
      <c r="N76" s="39">
        <f t="shared" si="26"/>
        <v>0</v>
      </c>
      <c r="O76" s="39">
        <f aca="true" t="shared" si="27" ref="O76:T76">SUM(O74:O75)</f>
        <v>21.9</v>
      </c>
      <c r="P76" s="39">
        <f t="shared" si="27"/>
        <v>21.9</v>
      </c>
      <c r="Q76" s="39">
        <f t="shared" si="27"/>
        <v>21.2</v>
      </c>
      <c r="R76" s="39">
        <f t="shared" si="27"/>
        <v>0</v>
      </c>
      <c r="S76" s="39">
        <f t="shared" si="27"/>
        <v>21.8</v>
      </c>
      <c r="T76" s="54">
        <f t="shared" si="27"/>
        <v>23</v>
      </c>
      <c r="U76" s="45"/>
      <c r="V76" s="32"/>
      <c r="W76" s="32"/>
    </row>
    <row r="77" spans="1:21" ht="15.75" customHeight="1">
      <c r="A77" s="103" t="s">
        <v>10</v>
      </c>
      <c r="B77" s="104" t="s">
        <v>15</v>
      </c>
      <c r="C77" s="105" t="s">
        <v>15</v>
      </c>
      <c r="D77" s="113" t="s">
        <v>35</v>
      </c>
      <c r="E77" s="107">
        <v>188747184</v>
      </c>
      <c r="F77" s="22" t="s">
        <v>34</v>
      </c>
      <c r="G77" s="38">
        <f>H77+J77</f>
        <v>0.1</v>
      </c>
      <c r="H77" s="39">
        <v>0.1</v>
      </c>
      <c r="I77" s="39">
        <v>0.1</v>
      </c>
      <c r="J77" s="39"/>
      <c r="K77" s="39">
        <f t="shared" si="25"/>
        <v>0.1</v>
      </c>
      <c r="L77" s="39">
        <v>0.1</v>
      </c>
      <c r="M77" s="39">
        <v>0.1</v>
      </c>
      <c r="N77" s="39"/>
      <c r="O77" s="39">
        <f>P77+R77</f>
        <v>0.1</v>
      </c>
      <c r="P77" s="39">
        <v>0.1</v>
      </c>
      <c r="Q77" s="39">
        <v>0.1</v>
      </c>
      <c r="R77" s="39"/>
      <c r="S77" s="39">
        <v>0.1</v>
      </c>
      <c r="T77" s="89">
        <v>0.1</v>
      </c>
      <c r="U77" s="8"/>
    </row>
    <row r="78" spans="1:21" ht="14.25" customHeight="1">
      <c r="A78" s="103"/>
      <c r="B78" s="104"/>
      <c r="C78" s="105"/>
      <c r="D78" s="113"/>
      <c r="E78" s="108"/>
      <c r="F78" s="22" t="s">
        <v>14</v>
      </c>
      <c r="G78" s="38">
        <f>H78+J78</f>
        <v>0</v>
      </c>
      <c r="H78" s="39"/>
      <c r="I78" s="39"/>
      <c r="J78" s="39"/>
      <c r="K78" s="39">
        <f t="shared" si="25"/>
        <v>0</v>
      </c>
      <c r="L78" s="39"/>
      <c r="M78" s="39"/>
      <c r="N78" s="39"/>
      <c r="O78" s="39">
        <f>P78+R78</f>
        <v>0</v>
      </c>
      <c r="P78" s="39"/>
      <c r="Q78" s="39"/>
      <c r="R78" s="39"/>
      <c r="S78" s="39"/>
      <c r="T78" s="89"/>
      <c r="U78" s="8"/>
    </row>
    <row r="79" spans="1:23" s="4" customFormat="1" ht="15.75" customHeight="1">
      <c r="A79" s="103"/>
      <c r="B79" s="104"/>
      <c r="C79" s="105"/>
      <c r="D79" s="113"/>
      <c r="E79" s="109"/>
      <c r="F79" s="23" t="s">
        <v>52</v>
      </c>
      <c r="G79" s="38">
        <f aca="true" t="shared" si="28" ref="G79:N79">SUM(G77:G78)</f>
        <v>0.1</v>
      </c>
      <c r="H79" s="39">
        <f t="shared" si="28"/>
        <v>0.1</v>
      </c>
      <c r="I79" s="39">
        <f t="shared" si="28"/>
        <v>0.1</v>
      </c>
      <c r="J79" s="39">
        <f t="shared" si="28"/>
        <v>0</v>
      </c>
      <c r="K79" s="39">
        <f t="shared" si="28"/>
        <v>0.1</v>
      </c>
      <c r="L79" s="39">
        <f t="shared" si="28"/>
        <v>0.1</v>
      </c>
      <c r="M79" s="39">
        <f t="shared" si="28"/>
        <v>0.1</v>
      </c>
      <c r="N79" s="39">
        <f t="shared" si="28"/>
        <v>0</v>
      </c>
      <c r="O79" s="39">
        <f aca="true" t="shared" si="29" ref="O79:T79">SUM(O77:O78)</f>
        <v>0.1</v>
      </c>
      <c r="P79" s="39">
        <f t="shared" si="29"/>
        <v>0.1</v>
      </c>
      <c r="Q79" s="39">
        <f t="shared" si="29"/>
        <v>0.1</v>
      </c>
      <c r="R79" s="39">
        <f t="shared" si="29"/>
        <v>0</v>
      </c>
      <c r="S79" s="39">
        <f t="shared" si="29"/>
        <v>0.1</v>
      </c>
      <c r="T79" s="54">
        <f t="shared" si="29"/>
        <v>0.1</v>
      </c>
      <c r="U79" s="43"/>
      <c r="V79" s="32"/>
      <c r="W79" s="32"/>
    </row>
    <row r="80" spans="1:21" ht="15.75" customHeight="1">
      <c r="A80" s="103" t="s">
        <v>10</v>
      </c>
      <c r="B80" s="104" t="s">
        <v>15</v>
      </c>
      <c r="C80" s="105" t="s">
        <v>16</v>
      </c>
      <c r="D80" s="136" t="s">
        <v>36</v>
      </c>
      <c r="E80" s="107">
        <v>188747184</v>
      </c>
      <c r="F80" s="22" t="s">
        <v>34</v>
      </c>
      <c r="G80" s="38">
        <f>H80+J80</f>
        <v>0.5</v>
      </c>
      <c r="H80" s="38">
        <v>0.5</v>
      </c>
      <c r="I80" s="38">
        <v>0.4</v>
      </c>
      <c r="J80" s="38"/>
      <c r="K80" s="38">
        <f t="shared" si="25"/>
        <v>0.1</v>
      </c>
      <c r="L80" s="38">
        <v>0.1</v>
      </c>
      <c r="M80" s="38">
        <v>0.1</v>
      </c>
      <c r="N80" s="38"/>
      <c r="O80" s="38">
        <f>P80+R80</f>
        <v>0.1</v>
      </c>
      <c r="P80" s="38">
        <v>0.1</v>
      </c>
      <c r="Q80" s="38">
        <v>0.1</v>
      </c>
      <c r="R80" s="38"/>
      <c r="S80" s="38">
        <v>0.2</v>
      </c>
      <c r="T80" s="95">
        <v>0.2</v>
      </c>
      <c r="U80" s="8"/>
    </row>
    <row r="81" spans="1:21" ht="14.25" customHeight="1">
      <c r="A81" s="103"/>
      <c r="B81" s="104"/>
      <c r="C81" s="105"/>
      <c r="D81" s="113"/>
      <c r="E81" s="108"/>
      <c r="F81" s="22" t="s">
        <v>14</v>
      </c>
      <c r="G81" s="38">
        <f>H81+J81</f>
        <v>0</v>
      </c>
      <c r="H81" s="38"/>
      <c r="I81" s="38"/>
      <c r="J81" s="38"/>
      <c r="K81" s="38">
        <f t="shared" si="25"/>
        <v>0</v>
      </c>
      <c r="L81" s="38"/>
      <c r="M81" s="38"/>
      <c r="N81" s="38"/>
      <c r="O81" s="38">
        <f>P81+R81</f>
        <v>0</v>
      </c>
      <c r="P81" s="38"/>
      <c r="Q81" s="38"/>
      <c r="R81" s="38"/>
      <c r="S81" s="38"/>
      <c r="T81" s="95"/>
      <c r="U81" s="8"/>
    </row>
    <row r="82" spans="1:23" s="4" customFormat="1" ht="15.75" customHeight="1">
      <c r="A82" s="103"/>
      <c r="B82" s="104"/>
      <c r="C82" s="105"/>
      <c r="D82" s="113"/>
      <c r="E82" s="109"/>
      <c r="F82" s="23" t="s">
        <v>52</v>
      </c>
      <c r="G82" s="38">
        <f aca="true" t="shared" si="30" ref="G82:N82">SUM(G80:G81)</f>
        <v>0.5</v>
      </c>
      <c r="H82" s="38">
        <f t="shared" si="30"/>
        <v>0.5</v>
      </c>
      <c r="I82" s="38">
        <f t="shared" si="30"/>
        <v>0.4</v>
      </c>
      <c r="J82" s="38">
        <f t="shared" si="30"/>
        <v>0</v>
      </c>
      <c r="K82" s="38">
        <f t="shared" si="30"/>
        <v>0.1</v>
      </c>
      <c r="L82" s="38">
        <f t="shared" si="30"/>
        <v>0.1</v>
      </c>
      <c r="M82" s="38">
        <f t="shared" si="30"/>
        <v>0.1</v>
      </c>
      <c r="N82" s="38">
        <f t="shared" si="30"/>
        <v>0</v>
      </c>
      <c r="O82" s="38">
        <f aca="true" t="shared" si="31" ref="O82:T82">SUM(O80:O81)</f>
        <v>0.1</v>
      </c>
      <c r="P82" s="38">
        <f t="shared" si="31"/>
        <v>0.1</v>
      </c>
      <c r="Q82" s="38">
        <f t="shared" si="31"/>
        <v>0.1</v>
      </c>
      <c r="R82" s="38">
        <f t="shared" si="31"/>
        <v>0</v>
      </c>
      <c r="S82" s="38">
        <f t="shared" si="31"/>
        <v>0.2</v>
      </c>
      <c r="T82" s="89">
        <f t="shared" si="31"/>
        <v>0.2</v>
      </c>
      <c r="U82" s="43"/>
      <c r="V82" s="32"/>
      <c r="W82" s="32"/>
    </row>
    <row r="83" spans="1:21" ht="15.75" customHeight="1">
      <c r="A83" s="179" t="s">
        <v>10</v>
      </c>
      <c r="B83" s="137" t="s">
        <v>15</v>
      </c>
      <c r="C83" s="138" t="s">
        <v>18</v>
      </c>
      <c r="D83" s="140" t="s">
        <v>37</v>
      </c>
      <c r="E83" s="107">
        <v>188747184</v>
      </c>
      <c r="F83" s="22" t="s">
        <v>34</v>
      </c>
      <c r="G83" s="38">
        <f>H83+J83</f>
        <v>16.7</v>
      </c>
      <c r="H83" s="38">
        <v>16.7</v>
      </c>
      <c r="I83" s="38">
        <v>14.2</v>
      </c>
      <c r="J83" s="38"/>
      <c r="K83" s="38">
        <f t="shared" si="25"/>
        <v>17.7</v>
      </c>
      <c r="L83" s="38">
        <v>17.7</v>
      </c>
      <c r="M83" s="38">
        <v>17</v>
      </c>
      <c r="N83" s="38"/>
      <c r="O83" s="38">
        <f>P83+R83</f>
        <v>17.7</v>
      </c>
      <c r="P83" s="38">
        <v>17.7</v>
      </c>
      <c r="Q83" s="38">
        <v>17</v>
      </c>
      <c r="R83" s="38"/>
      <c r="S83" s="38">
        <v>20</v>
      </c>
      <c r="T83" s="95">
        <v>25</v>
      </c>
      <c r="U83" s="8"/>
    </row>
    <row r="84" spans="1:21" ht="15.75" customHeight="1">
      <c r="A84" s="180"/>
      <c r="B84" s="116"/>
      <c r="C84" s="139"/>
      <c r="D84" s="141"/>
      <c r="E84" s="108"/>
      <c r="F84" s="24" t="s">
        <v>13</v>
      </c>
      <c r="G84" s="38">
        <f>H84+J84</f>
        <v>0</v>
      </c>
      <c r="H84" s="38"/>
      <c r="I84" s="38"/>
      <c r="J84" s="38"/>
      <c r="K84" s="38">
        <f t="shared" si="25"/>
        <v>0</v>
      </c>
      <c r="L84" s="38"/>
      <c r="M84" s="38"/>
      <c r="N84" s="38"/>
      <c r="O84" s="38">
        <f>P84+R84</f>
        <v>0</v>
      </c>
      <c r="P84" s="38"/>
      <c r="Q84" s="38"/>
      <c r="R84" s="38"/>
      <c r="S84" s="38"/>
      <c r="T84" s="95"/>
      <c r="U84" s="8"/>
    </row>
    <row r="85" spans="1:21" ht="15.75" customHeight="1">
      <c r="A85" s="134"/>
      <c r="B85" s="117"/>
      <c r="C85" s="135"/>
      <c r="D85" s="112"/>
      <c r="E85" s="109"/>
      <c r="F85" s="23" t="s">
        <v>52</v>
      </c>
      <c r="G85" s="38">
        <f aca="true" t="shared" si="32" ref="G85:N85">SUM(G83:G84)</f>
        <v>16.7</v>
      </c>
      <c r="H85" s="38">
        <f t="shared" si="32"/>
        <v>16.7</v>
      </c>
      <c r="I85" s="38">
        <f t="shared" si="32"/>
        <v>14.2</v>
      </c>
      <c r="J85" s="38">
        <f t="shared" si="32"/>
        <v>0</v>
      </c>
      <c r="K85" s="38">
        <f t="shared" si="32"/>
        <v>17.7</v>
      </c>
      <c r="L85" s="38">
        <f t="shared" si="32"/>
        <v>17.7</v>
      </c>
      <c r="M85" s="38">
        <f t="shared" si="32"/>
        <v>17</v>
      </c>
      <c r="N85" s="38">
        <f t="shared" si="32"/>
        <v>0</v>
      </c>
      <c r="O85" s="38">
        <f aca="true" t="shared" si="33" ref="O85:T85">SUM(O83:O84)</f>
        <v>17.7</v>
      </c>
      <c r="P85" s="38">
        <f t="shared" si="33"/>
        <v>17.7</v>
      </c>
      <c r="Q85" s="38">
        <f t="shared" si="33"/>
        <v>17</v>
      </c>
      <c r="R85" s="38">
        <f t="shared" si="33"/>
        <v>0</v>
      </c>
      <c r="S85" s="38">
        <f t="shared" si="33"/>
        <v>20</v>
      </c>
      <c r="T85" s="89">
        <f t="shared" si="33"/>
        <v>25</v>
      </c>
      <c r="U85" s="8"/>
    </row>
    <row r="86" spans="1:21" ht="15.75" customHeight="1">
      <c r="A86" s="103" t="s">
        <v>10</v>
      </c>
      <c r="B86" s="104" t="s">
        <v>15</v>
      </c>
      <c r="C86" s="105" t="s">
        <v>19</v>
      </c>
      <c r="D86" s="112" t="s">
        <v>41</v>
      </c>
      <c r="E86" s="107">
        <v>188747184</v>
      </c>
      <c r="F86" s="22" t="s">
        <v>34</v>
      </c>
      <c r="G86" s="38">
        <f>H86+J86</f>
        <v>0.3</v>
      </c>
      <c r="H86" s="38">
        <v>0.3</v>
      </c>
      <c r="I86" s="38">
        <v>0.3</v>
      </c>
      <c r="J86" s="38"/>
      <c r="K86" s="38">
        <f t="shared" si="25"/>
        <v>0</v>
      </c>
      <c r="L86" s="38">
        <v>0</v>
      </c>
      <c r="M86" s="38">
        <v>0</v>
      </c>
      <c r="N86" s="38"/>
      <c r="O86" s="38">
        <f>P86+R86</f>
        <v>0</v>
      </c>
      <c r="P86" s="38">
        <v>0</v>
      </c>
      <c r="Q86" s="38">
        <v>0</v>
      </c>
      <c r="R86" s="38"/>
      <c r="S86" s="38">
        <v>0</v>
      </c>
      <c r="T86" s="89">
        <v>0</v>
      </c>
      <c r="U86" s="8"/>
    </row>
    <row r="87" spans="1:21" ht="15.75" customHeight="1">
      <c r="A87" s="103"/>
      <c r="B87" s="104"/>
      <c r="C87" s="105"/>
      <c r="D87" s="113"/>
      <c r="E87" s="108"/>
      <c r="F87" s="22" t="s">
        <v>14</v>
      </c>
      <c r="G87" s="38">
        <f>H87+J87</f>
        <v>0</v>
      </c>
      <c r="H87" s="38"/>
      <c r="I87" s="38"/>
      <c r="J87" s="38"/>
      <c r="K87" s="38">
        <f t="shared" si="25"/>
        <v>0</v>
      </c>
      <c r="L87" s="38"/>
      <c r="M87" s="38"/>
      <c r="N87" s="38"/>
      <c r="O87" s="38">
        <f>P87+R87</f>
        <v>0</v>
      </c>
      <c r="P87" s="38"/>
      <c r="Q87" s="38"/>
      <c r="R87" s="38"/>
      <c r="S87" s="38"/>
      <c r="T87" s="95"/>
      <c r="U87" s="8"/>
    </row>
    <row r="88" spans="1:21" ht="15.75" customHeight="1">
      <c r="A88" s="103"/>
      <c r="B88" s="104"/>
      <c r="C88" s="105"/>
      <c r="D88" s="113"/>
      <c r="E88" s="109"/>
      <c r="F88" s="23" t="s">
        <v>52</v>
      </c>
      <c r="G88" s="38">
        <f aca="true" t="shared" si="34" ref="G88:N88">SUM(G86:G87)</f>
        <v>0.3</v>
      </c>
      <c r="H88" s="38">
        <f t="shared" si="34"/>
        <v>0.3</v>
      </c>
      <c r="I88" s="38">
        <f t="shared" si="34"/>
        <v>0.3</v>
      </c>
      <c r="J88" s="38">
        <f t="shared" si="34"/>
        <v>0</v>
      </c>
      <c r="K88" s="38">
        <f t="shared" si="34"/>
        <v>0</v>
      </c>
      <c r="L88" s="38">
        <f t="shared" si="34"/>
        <v>0</v>
      </c>
      <c r="M88" s="38">
        <f t="shared" si="34"/>
        <v>0</v>
      </c>
      <c r="N88" s="38">
        <f t="shared" si="34"/>
        <v>0</v>
      </c>
      <c r="O88" s="38">
        <f aca="true" t="shared" si="35" ref="O88:T88">SUM(O86:O87)</f>
        <v>0</v>
      </c>
      <c r="P88" s="38">
        <f t="shared" si="35"/>
        <v>0</v>
      </c>
      <c r="Q88" s="38">
        <f t="shared" si="35"/>
        <v>0</v>
      </c>
      <c r="R88" s="38">
        <f t="shared" si="35"/>
        <v>0</v>
      </c>
      <c r="S88" s="38">
        <f t="shared" si="35"/>
        <v>0</v>
      </c>
      <c r="T88" s="89">
        <f t="shared" si="35"/>
        <v>0</v>
      </c>
      <c r="U88" s="8"/>
    </row>
    <row r="89" spans="1:21" ht="15.75" customHeight="1">
      <c r="A89" s="103" t="s">
        <v>10</v>
      </c>
      <c r="B89" s="104" t="s">
        <v>15</v>
      </c>
      <c r="C89" s="105" t="s">
        <v>21</v>
      </c>
      <c r="D89" s="136" t="s">
        <v>27</v>
      </c>
      <c r="E89" s="107">
        <v>188747184</v>
      </c>
      <c r="F89" s="22" t="s">
        <v>34</v>
      </c>
      <c r="G89" s="38">
        <f>H89+J89</f>
        <v>7.9</v>
      </c>
      <c r="H89" s="38">
        <v>7.9</v>
      </c>
      <c r="I89" s="38">
        <v>7.8</v>
      </c>
      <c r="J89" s="38"/>
      <c r="K89" s="46">
        <f t="shared" si="25"/>
        <v>8.024</v>
      </c>
      <c r="L89" s="46">
        <v>8.024</v>
      </c>
      <c r="M89" s="46">
        <v>7.91</v>
      </c>
      <c r="N89" s="38"/>
      <c r="O89" s="46">
        <f>P89+R89</f>
        <v>8.024</v>
      </c>
      <c r="P89" s="46">
        <v>8.024</v>
      </c>
      <c r="Q89" s="38">
        <v>7.91</v>
      </c>
      <c r="R89" s="38"/>
      <c r="S89" s="38">
        <v>8.2</v>
      </c>
      <c r="T89" s="89">
        <v>9.5</v>
      </c>
      <c r="U89" s="8"/>
    </row>
    <row r="90" spans="1:21" ht="15.75" customHeight="1">
      <c r="A90" s="103"/>
      <c r="B90" s="104"/>
      <c r="C90" s="105"/>
      <c r="D90" s="136"/>
      <c r="E90" s="108"/>
      <c r="F90" s="22" t="s">
        <v>13</v>
      </c>
      <c r="G90" s="38">
        <f>H90+J90</f>
        <v>9.3</v>
      </c>
      <c r="H90" s="38">
        <v>9.3</v>
      </c>
      <c r="I90" s="38">
        <v>8.9</v>
      </c>
      <c r="J90" s="38"/>
      <c r="K90" s="46">
        <f t="shared" si="25"/>
        <v>0</v>
      </c>
      <c r="L90" s="46"/>
      <c r="M90" s="46"/>
      <c r="N90" s="38"/>
      <c r="O90" s="46">
        <f>P90+R90</f>
        <v>0</v>
      </c>
      <c r="P90" s="46"/>
      <c r="Q90" s="38"/>
      <c r="R90" s="38"/>
      <c r="S90" s="38"/>
      <c r="T90" s="95"/>
      <c r="U90" s="8"/>
    </row>
    <row r="91" spans="1:21" ht="15.75" customHeight="1">
      <c r="A91" s="103"/>
      <c r="B91" s="104"/>
      <c r="C91" s="105"/>
      <c r="D91" s="136"/>
      <c r="E91" s="109"/>
      <c r="F91" s="23" t="s">
        <v>52</v>
      </c>
      <c r="G91" s="38">
        <f aca="true" t="shared" si="36" ref="G91:N91">SUM(G89:G90)</f>
        <v>17.200000000000003</v>
      </c>
      <c r="H91" s="38">
        <f t="shared" si="36"/>
        <v>17.200000000000003</v>
      </c>
      <c r="I91" s="38">
        <f t="shared" si="36"/>
        <v>16.7</v>
      </c>
      <c r="J91" s="38">
        <f t="shared" si="36"/>
        <v>0</v>
      </c>
      <c r="K91" s="46">
        <f t="shared" si="36"/>
        <v>8.024</v>
      </c>
      <c r="L91" s="46">
        <f t="shared" si="36"/>
        <v>8.024</v>
      </c>
      <c r="M91" s="46">
        <f t="shared" si="36"/>
        <v>7.91</v>
      </c>
      <c r="N91" s="38">
        <f t="shared" si="36"/>
        <v>0</v>
      </c>
      <c r="O91" s="46">
        <f aca="true" t="shared" si="37" ref="O91:T91">SUM(O89:O90)</f>
        <v>8.024</v>
      </c>
      <c r="P91" s="46">
        <f t="shared" si="37"/>
        <v>8.024</v>
      </c>
      <c r="Q91" s="38">
        <f t="shared" si="37"/>
        <v>7.91</v>
      </c>
      <c r="R91" s="38">
        <f t="shared" si="37"/>
        <v>0</v>
      </c>
      <c r="S91" s="38">
        <f t="shared" si="37"/>
        <v>8.2</v>
      </c>
      <c r="T91" s="89">
        <f t="shared" si="37"/>
        <v>9.5</v>
      </c>
      <c r="U91" s="8"/>
    </row>
    <row r="92" spans="1:21" ht="15.75" customHeight="1">
      <c r="A92" s="103" t="s">
        <v>10</v>
      </c>
      <c r="B92" s="104" t="s">
        <v>15</v>
      </c>
      <c r="C92" s="105" t="s">
        <v>23</v>
      </c>
      <c r="D92" s="113" t="s">
        <v>31</v>
      </c>
      <c r="E92" s="107">
        <v>188747184</v>
      </c>
      <c r="F92" s="22" t="s">
        <v>34</v>
      </c>
      <c r="G92" s="38">
        <f>H92+J92</f>
        <v>7.1</v>
      </c>
      <c r="H92" s="38">
        <v>7.1</v>
      </c>
      <c r="I92" s="38">
        <v>5.9</v>
      </c>
      <c r="J92" s="38"/>
      <c r="K92" s="38">
        <f t="shared" si="25"/>
        <v>7.3</v>
      </c>
      <c r="L92" s="38">
        <v>7.3</v>
      </c>
      <c r="M92" s="38">
        <v>6.1</v>
      </c>
      <c r="N92" s="38"/>
      <c r="O92" s="38">
        <f>P92+R92</f>
        <v>7.3</v>
      </c>
      <c r="P92" s="38">
        <v>7.3</v>
      </c>
      <c r="Q92" s="38">
        <v>6.1</v>
      </c>
      <c r="R92" s="38"/>
      <c r="S92" s="38">
        <v>7.5</v>
      </c>
      <c r="T92" s="95">
        <v>7.9</v>
      </c>
      <c r="U92" s="8"/>
    </row>
    <row r="93" spans="1:21" ht="15.75" customHeight="1">
      <c r="A93" s="103"/>
      <c r="B93" s="104"/>
      <c r="C93" s="105"/>
      <c r="D93" s="113"/>
      <c r="E93" s="108"/>
      <c r="F93" s="22" t="s">
        <v>13</v>
      </c>
      <c r="G93" s="38">
        <f>H93+J93</f>
        <v>0</v>
      </c>
      <c r="H93" s="38">
        <v>0</v>
      </c>
      <c r="I93" s="38">
        <v>0</v>
      </c>
      <c r="J93" s="38"/>
      <c r="K93" s="38">
        <f t="shared" si="25"/>
        <v>0</v>
      </c>
      <c r="L93" s="38"/>
      <c r="M93" s="38"/>
      <c r="N93" s="38"/>
      <c r="O93" s="38">
        <f>P93+R93</f>
        <v>0</v>
      </c>
      <c r="P93" s="38">
        <v>0</v>
      </c>
      <c r="Q93" s="38">
        <v>0</v>
      </c>
      <c r="R93" s="38"/>
      <c r="S93" s="96"/>
      <c r="T93" s="55"/>
      <c r="U93" s="8"/>
    </row>
    <row r="94" spans="1:21" ht="15.75" customHeight="1">
      <c r="A94" s="103"/>
      <c r="B94" s="104"/>
      <c r="C94" s="105"/>
      <c r="D94" s="113"/>
      <c r="E94" s="109"/>
      <c r="F94" s="23" t="s">
        <v>52</v>
      </c>
      <c r="G94" s="38">
        <f aca="true" t="shared" si="38" ref="G94:N94">SUM(G92:G93)</f>
        <v>7.1</v>
      </c>
      <c r="H94" s="38">
        <f t="shared" si="38"/>
        <v>7.1</v>
      </c>
      <c r="I94" s="38">
        <f t="shared" si="38"/>
        <v>5.9</v>
      </c>
      <c r="J94" s="38">
        <f t="shared" si="38"/>
        <v>0</v>
      </c>
      <c r="K94" s="38">
        <f t="shared" si="38"/>
        <v>7.3</v>
      </c>
      <c r="L94" s="38">
        <f t="shared" si="38"/>
        <v>7.3</v>
      </c>
      <c r="M94" s="38">
        <f t="shared" si="38"/>
        <v>6.1</v>
      </c>
      <c r="N94" s="38">
        <f t="shared" si="38"/>
        <v>0</v>
      </c>
      <c r="O94" s="38">
        <f aca="true" t="shared" si="39" ref="O94:T94">SUM(O92:O93)</f>
        <v>7.3</v>
      </c>
      <c r="P94" s="38">
        <f t="shared" si="39"/>
        <v>7.3</v>
      </c>
      <c r="Q94" s="38">
        <f t="shared" si="39"/>
        <v>6.1</v>
      </c>
      <c r="R94" s="38">
        <f t="shared" si="39"/>
        <v>0</v>
      </c>
      <c r="S94" s="38">
        <f t="shared" si="39"/>
        <v>7.5</v>
      </c>
      <c r="T94" s="89">
        <f t="shared" si="39"/>
        <v>7.9</v>
      </c>
      <c r="U94" s="8"/>
    </row>
    <row r="95" spans="1:21" ht="15.75" customHeight="1">
      <c r="A95" s="103" t="s">
        <v>10</v>
      </c>
      <c r="B95" s="104" t="s">
        <v>15</v>
      </c>
      <c r="C95" s="105" t="s">
        <v>24</v>
      </c>
      <c r="D95" s="113" t="s">
        <v>49</v>
      </c>
      <c r="E95" s="107">
        <v>188747184</v>
      </c>
      <c r="F95" s="22" t="s">
        <v>38</v>
      </c>
      <c r="G95" s="38">
        <f>H95+J95</f>
        <v>6.5</v>
      </c>
      <c r="H95" s="38">
        <v>6.5</v>
      </c>
      <c r="I95" s="38">
        <v>6.1</v>
      </c>
      <c r="J95" s="38"/>
      <c r="K95" s="38">
        <f t="shared" si="25"/>
        <v>6.8</v>
      </c>
      <c r="L95" s="38">
        <v>6.8</v>
      </c>
      <c r="M95" s="38">
        <v>6</v>
      </c>
      <c r="N95" s="38"/>
      <c r="O95" s="38">
        <f>P95+R95</f>
        <v>6.8</v>
      </c>
      <c r="P95" s="38">
        <v>6.8</v>
      </c>
      <c r="Q95" s="38">
        <v>6</v>
      </c>
      <c r="R95" s="38"/>
      <c r="S95" s="38">
        <v>7.2</v>
      </c>
      <c r="T95" s="89">
        <v>8.5</v>
      </c>
      <c r="U95" s="8"/>
    </row>
    <row r="96" spans="1:21" ht="15.75" customHeight="1">
      <c r="A96" s="103"/>
      <c r="B96" s="104"/>
      <c r="C96" s="105"/>
      <c r="D96" s="113"/>
      <c r="E96" s="108"/>
      <c r="F96" s="24" t="s">
        <v>13</v>
      </c>
      <c r="G96" s="38">
        <f>H96+J96</f>
        <v>0</v>
      </c>
      <c r="H96" s="38"/>
      <c r="I96" s="38"/>
      <c r="J96" s="38"/>
      <c r="K96" s="38">
        <f t="shared" si="25"/>
        <v>0</v>
      </c>
      <c r="L96" s="38"/>
      <c r="M96" s="38"/>
      <c r="N96" s="38"/>
      <c r="O96" s="38">
        <f>P96+R96</f>
        <v>0</v>
      </c>
      <c r="P96" s="38"/>
      <c r="Q96" s="38"/>
      <c r="R96" s="38"/>
      <c r="S96" s="38"/>
      <c r="T96" s="95"/>
      <c r="U96" s="8"/>
    </row>
    <row r="97" spans="1:21" ht="15.75" customHeight="1">
      <c r="A97" s="103"/>
      <c r="B97" s="104"/>
      <c r="C97" s="105"/>
      <c r="D97" s="113"/>
      <c r="E97" s="109"/>
      <c r="F97" s="23" t="s">
        <v>52</v>
      </c>
      <c r="G97" s="38">
        <f aca="true" t="shared" si="40" ref="G97:N97">SUM(G95:G96)</f>
        <v>6.5</v>
      </c>
      <c r="H97" s="38">
        <f t="shared" si="40"/>
        <v>6.5</v>
      </c>
      <c r="I97" s="38">
        <f t="shared" si="40"/>
        <v>6.1</v>
      </c>
      <c r="J97" s="38">
        <f t="shared" si="40"/>
        <v>0</v>
      </c>
      <c r="K97" s="38">
        <f t="shared" si="40"/>
        <v>6.8</v>
      </c>
      <c r="L97" s="38">
        <f t="shared" si="40"/>
        <v>6.8</v>
      </c>
      <c r="M97" s="38">
        <f t="shared" si="40"/>
        <v>6</v>
      </c>
      <c r="N97" s="38">
        <f t="shared" si="40"/>
        <v>0</v>
      </c>
      <c r="O97" s="38">
        <f aca="true" t="shared" si="41" ref="O97:T97">SUM(O95:O96)</f>
        <v>6.8</v>
      </c>
      <c r="P97" s="38">
        <f t="shared" si="41"/>
        <v>6.8</v>
      </c>
      <c r="Q97" s="38">
        <f t="shared" si="41"/>
        <v>6</v>
      </c>
      <c r="R97" s="38">
        <f t="shared" si="41"/>
        <v>0</v>
      </c>
      <c r="S97" s="38">
        <f t="shared" si="41"/>
        <v>7.2</v>
      </c>
      <c r="T97" s="89">
        <f t="shared" si="41"/>
        <v>8.5</v>
      </c>
      <c r="U97" s="8"/>
    </row>
    <row r="98" spans="1:21" ht="15.75" customHeight="1">
      <c r="A98" s="103" t="s">
        <v>10</v>
      </c>
      <c r="B98" s="104" t="s">
        <v>15</v>
      </c>
      <c r="C98" s="105" t="s">
        <v>26</v>
      </c>
      <c r="D98" s="113" t="s">
        <v>39</v>
      </c>
      <c r="E98" s="107">
        <v>188747184</v>
      </c>
      <c r="F98" s="22" t="s">
        <v>34</v>
      </c>
      <c r="G98" s="38">
        <f>H98+J98</f>
        <v>0</v>
      </c>
      <c r="H98" s="38">
        <v>0</v>
      </c>
      <c r="I98" s="38">
        <v>0</v>
      </c>
      <c r="J98" s="38"/>
      <c r="K98" s="38">
        <f>L98+N98</f>
        <v>0</v>
      </c>
      <c r="L98" s="38">
        <v>0</v>
      </c>
      <c r="M98" s="38">
        <v>0</v>
      </c>
      <c r="N98" s="38"/>
      <c r="O98" s="38">
        <f>P98+R98</f>
        <v>0</v>
      </c>
      <c r="P98" s="38">
        <v>0</v>
      </c>
      <c r="Q98" s="38">
        <v>0</v>
      </c>
      <c r="R98" s="38"/>
      <c r="S98" s="38"/>
      <c r="T98" s="95"/>
      <c r="U98" s="8"/>
    </row>
    <row r="99" spans="1:21" ht="15.75" customHeight="1">
      <c r="A99" s="103"/>
      <c r="B99" s="104"/>
      <c r="C99" s="105"/>
      <c r="D99" s="113"/>
      <c r="E99" s="108"/>
      <c r="F99" s="22" t="s">
        <v>14</v>
      </c>
      <c r="G99" s="38">
        <f>H99+J99</f>
        <v>0</v>
      </c>
      <c r="H99" s="38"/>
      <c r="I99" s="38"/>
      <c r="J99" s="38"/>
      <c r="K99" s="38">
        <f t="shared" si="25"/>
        <v>0</v>
      </c>
      <c r="L99" s="38"/>
      <c r="M99" s="38"/>
      <c r="N99" s="38"/>
      <c r="O99" s="38">
        <f>P99+R99</f>
        <v>0</v>
      </c>
      <c r="P99" s="38"/>
      <c r="Q99" s="38"/>
      <c r="R99" s="38"/>
      <c r="S99" s="38"/>
      <c r="T99" s="95"/>
      <c r="U99" s="8"/>
    </row>
    <row r="100" spans="1:21" ht="15.75" customHeight="1">
      <c r="A100" s="103"/>
      <c r="B100" s="104"/>
      <c r="C100" s="105"/>
      <c r="D100" s="113"/>
      <c r="E100" s="109"/>
      <c r="F100" s="23" t="s">
        <v>52</v>
      </c>
      <c r="G100" s="38">
        <f aca="true" t="shared" si="42" ref="G100:N100">SUM(G98:G99)</f>
        <v>0</v>
      </c>
      <c r="H100" s="38">
        <f t="shared" si="42"/>
        <v>0</v>
      </c>
      <c r="I100" s="38">
        <f t="shared" si="42"/>
        <v>0</v>
      </c>
      <c r="J100" s="38">
        <f t="shared" si="42"/>
        <v>0</v>
      </c>
      <c r="K100" s="38">
        <f t="shared" si="42"/>
        <v>0</v>
      </c>
      <c r="L100" s="38">
        <f t="shared" si="42"/>
        <v>0</v>
      </c>
      <c r="M100" s="38">
        <f t="shared" si="42"/>
        <v>0</v>
      </c>
      <c r="N100" s="38">
        <f t="shared" si="42"/>
        <v>0</v>
      </c>
      <c r="O100" s="38">
        <f aca="true" t="shared" si="43" ref="O100:T100">SUM(O98:O99)</f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89">
        <f t="shared" si="43"/>
        <v>0</v>
      </c>
      <c r="U100" s="8"/>
    </row>
    <row r="101" spans="1:21" ht="15.75" customHeight="1">
      <c r="A101" s="103" t="s">
        <v>10</v>
      </c>
      <c r="B101" s="104" t="s">
        <v>15</v>
      </c>
      <c r="C101" s="105" t="s">
        <v>28</v>
      </c>
      <c r="D101" s="112" t="s">
        <v>40</v>
      </c>
      <c r="E101" s="107">
        <v>188747184</v>
      </c>
      <c r="F101" s="22" t="s">
        <v>34</v>
      </c>
      <c r="G101" s="65">
        <f>H101+J101</f>
        <v>1.41</v>
      </c>
      <c r="H101" s="65">
        <v>1.41</v>
      </c>
      <c r="I101" s="65">
        <v>1.41</v>
      </c>
      <c r="J101" s="38"/>
      <c r="K101" s="65">
        <f t="shared" si="25"/>
        <v>1.2</v>
      </c>
      <c r="L101" s="65">
        <v>1.2</v>
      </c>
      <c r="M101" s="65">
        <v>1.2</v>
      </c>
      <c r="N101" s="38"/>
      <c r="O101" s="65">
        <f>P101+R101</f>
        <v>1.2</v>
      </c>
      <c r="P101" s="65">
        <v>1.2</v>
      </c>
      <c r="Q101" s="65">
        <v>1.2</v>
      </c>
      <c r="R101" s="38"/>
      <c r="S101" s="38">
        <v>1.2</v>
      </c>
      <c r="T101" s="95">
        <v>1.2</v>
      </c>
      <c r="U101" s="8"/>
    </row>
    <row r="102" spans="1:21" ht="15.75" customHeight="1">
      <c r="A102" s="103"/>
      <c r="B102" s="104"/>
      <c r="C102" s="105"/>
      <c r="D102" s="113"/>
      <c r="E102" s="108"/>
      <c r="F102" s="22" t="s">
        <v>14</v>
      </c>
      <c r="G102" s="65">
        <f>H102+J102</f>
        <v>0</v>
      </c>
      <c r="H102" s="65"/>
      <c r="I102" s="65"/>
      <c r="J102" s="38"/>
      <c r="K102" s="65">
        <f t="shared" si="25"/>
        <v>0</v>
      </c>
      <c r="L102" s="65"/>
      <c r="M102" s="65"/>
      <c r="N102" s="38"/>
      <c r="O102" s="65">
        <f>P102+R102</f>
        <v>0</v>
      </c>
      <c r="P102" s="65"/>
      <c r="Q102" s="65"/>
      <c r="R102" s="38"/>
      <c r="S102" s="38"/>
      <c r="T102" s="95"/>
      <c r="U102" s="8"/>
    </row>
    <row r="103" spans="1:21" ht="15.75" customHeight="1">
      <c r="A103" s="103"/>
      <c r="B103" s="104"/>
      <c r="C103" s="105"/>
      <c r="D103" s="113"/>
      <c r="E103" s="109"/>
      <c r="F103" s="23" t="s">
        <v>52</v>
      </c>
      <c r="G103" s="65">
        <f aca="true" t="shared" si="44" ref="G103:N103">SUM(G101:G102)</f>
        <v>1.41</v>
      </c>
      <c r="H103" s="65">
        <f t="shared" si="44"/>
        <v>1.41</v>
      </c>
      <c r="I103" s="65">
        <f t="shared" si="44"/>
        <v>1.41</v>
      </c>
      <c r="J103" s="38">
        <f t="shared" si="44"/>
        <v>0</v>
      </c>
      <c r="K103" s="65">
        <f t="shared" si="44"/>
        <v>1.2</v>
      </c>
      <c r="L103" s="65">
        <f t="shared" si="44"/>
        <v>1.2</v>
      </c>
      <c r="M103" s="65">
        <f t="shared" si="44"/>
        <v>1.2</v>
      </c>
      <c r="N103" s="38">
        <f t="shared" si="44"/>
        <v>0</v>
      </c>
      <c r="O103" s="65">
        <f aca="true" t="shared" si="45" ref="O103:T103">SUM(O101:O102)</f>
        <v>1.2</v>
      </c>
      <c r="P103" s="65">
        <f t="shared" si="45"/>
        <v>1.2</v>
      </c>
      <c r="Q103" s="65">
        <f t="shared" si="45"/>
        <v>1.2</v>
      </c>
      <c r="R103" s="38">
        <f t="shared" si="45"/>
        <v>0</v>
      </c>
      <c r="S103" s="38">
        <f t="shared" si="45"/>
        <v>1.2</v>
      </c>
      <c r="T103" s="89">
        <f t="shared" si="45"/>
        <v>1.2</v>
      </c>
      <c r="U103" s="8"/>
    </row>
    <row r="104" spans="1:21" ht="15" customHeight="1">
      <c r="A104" s="103" t="s">
        <v>10</v>
      </c>
      <c r="B104" s="104" t="s">
        <v>15</v>
      </c>
      <c r="C104" s="105" t="s">
        <v>30</v>
      </c>
      <c r="D104" s="112" t="s">
        <v>42</v>
      </c>
      <c r="E104" s="107">
        <v>188747184</v>
      </c>
      <c r="F104" s="22" t="s">
        <v>34</v>
      </c>
      <c r="G104" s="38">
        <f>H104+J104</f>
        <v>3.6</v>
      </c>
      <c r="H104" s="38">
        <v>3.6</v>
      </c>
      <c r="I104" s="38">
        <v>0</v>
      </c>
      <c r="J104" s="38"/>
      <c r="K104" s="38">
        <f>L104+N104</f>
        <v>0</v>
      </c>
      <c r="L104" s="38">
        <v>0</v>
      </c>
      <c r="M104" s="38">
        <v>0</v>
      </c>
      <c r="N104" s="38"/>
      <c r="O104" s="38">
        <f>P104+R104</f>
        <v>0</v>
      </c>
      <c r="P104" s="38">
        <v>0</v>
      </c>
      <c r="Q104" s="38">
        <v>0</v>
      </c>
      <c r="R104" s="38"/>
      <c r="S104" s="38">
        <v>3.8</v>
      </c>
      <c r="T104" s="95">
        <v>3.8</v>
      </c>
      <c r="U104" s="8"/>
    </row>
    <row r="105" spans="1:21" ht="15" customHeight="1">
      <c r="A105" s="103"/>
      <c r="B105" s="104"/>
      <c r="C105" s="105"/>
      <c r="D105" s="113"/>
      <c r="E105" s="108"/>
      <c r="F105" s="22" t="s">
        <v>14</v>
      </c>
      <c r="G105" s="38">
        <f>H105+J105</f>
        <v>0</v>
      </c>
      <c r="H105" s="38"/>
      <c r="I105" s="38"/>
      <c r="J105" s="38"/>
      <c r="K105" s="38">
        <f>L105+N105</f>
        <v>0</v>
      </c>
      <c r="L105" s="38"/>
      <c r="M105" s="38">
        <v>0</v>
      </c>
      <c r="N105" s="38"/>
      <c r="O105" s="38">
        <f>P105+R105</f>
        <v>0</v>
      </c>
      <c r="P105" s="38"/>
      <c r="Q105" s="38"/>
      <c r="R105" s="38"/>
      <c r="S105" s="38"/>
      <c r="T105" s="95"/>
      <c r="U105" s="8"/>
    </row>
    <row r="106" spans="1:21" ht="15" customHeight="1">
      <c r="A106" s="103"/>
      <c r="B106" s="104"/>
      <c r="C106" s="105"/>
      <c r="D106" s="113"/>
      <c r="E106" s="109"/>
      <c r="F106" s="23" t="s">
        <v>52</v>
      </c>
      <c r="G106" s="38">
        <f aca="true" t="shared" si="46" ref="G106:N106">SUM(G104:G105)</f>
        <v>3.6</v>
      </c>
      <c r="H106" s="39">
        <f t="shared" si="46"/>
        <v>3.6</v>
      </c>
      <c r="I106" s="39">
        <f t="shared" si="46"/>
        <v>0</v>
      </c>
      <c r="J106" s="39">
        <f t="shared" si="46"/>
        <v>0</v>
      </c>
      <c r="K106" s="39">
        <f t="shared" si="46"/>
        <v>0</v>
      </c>
      <c r="L106" s="39">
        <f t="shared" si="46"/>
        <v>0</v>
      </c>
      <c r="M106" s="39">
        <f t="shared" si="46"/>
        <v>0</v>
      </c>
      <c r="N106" s="39">
        <f t="shared" si="46"/>
        <v>0</v>
      </c>
      <c r="O106" s="39">
        <f aca="true" t="shared" si="47" ref="O106:T106">SUM(O104:O105)</f>
        <v>0</v>
      </c>
      <c r="P106" s="39">
        <f t="shared" si="47"/>
        <v>0</v>
      </c>
      <c r="Q106" s="39">
        <f t="shared" si="47"/>
        <v>0</v>
      </c>
      <c r="R106" s="39">
        <f t="shared" si="47"/>
        <v>0</v>
      </c>
      <c r="S106" s="39">
        <f t="shared" si="47"/>
        <v>3.8</v>
      </c>
      <c r="T106" s="54">
        <f t="shared" si="47"/>
        <v>3.8</v>
      </c>
      <c r="U106" s="8"/>
    </row>
    <row r="107" spans="1:23" s="14" customFormat="1" ht="15" customHeight="1">
      <c r="A107" s="103" t="s">
        <v>10</v>
      </c>
      <c r="B107" s="104" t="s">
        <v>15</v>
      </c>
      <c r="C107" s="105" t="s">
        <v>32</v>
      </c>
      <c r="D107" s="112" t="s">
        <v>66</v>
      </c>
      <c r="E107" s="107">
        <v>188747184</v>
      </c>
      <c r="F107" s="22" t="s">
        <v>34</v>
      </c>
      <c r="G107" s="38">
        <f>H107+J107</f>
        <v>0</v>
      </c>
      <c r="H107" s="38"/>
      <c r="I107" s="38"/>
      <c r="J107" s="38"/>
      <c r="K107" s="38">
        <f>L107+N107</f>
        <v>0</v>
      </c>
      <c r="L107" s="38"/>
      <c r="M107" s="38"/>
      <c r="N107" s="38"/>
      <c r="O107" s="38">
        <f>P107+R107</f>
        <v>0</v>
      </c>
      <c r="P107" s="38"/>
      <c r="Q107" s="38"/>
      <c r="R107" s="38"/>
      <c r="S107" s="61"/>
      <c r="T107" s="75"/>
      <c r="U107" s="44"/>
      <c r="V107" s="1"/>
      <c r="W107" s="1"/>
    </row>
    <row r="108" spans="1:23" s="14" customFormat="1" ht="15" customHeight="1">
      <c r="A108" s="103"/>
      <c r="B108" s="104"/>
      <c r="C108" s="105"/>
      <c r="D108" s="112"/>
      <c r="E108" s="108"/>
      <c r="F108" s="22" t="s">
        <v>34</v>
      </c>
      <c r="G108" s="38">
        <f>H108+J108</f>
        <v>114.3</v>
      </c>
      <c r="H108" s="38">
        <v>114.3</v>
      </c>
      <c r="I108" s="38">
        <v>101.2</v>
      </c>
      <c r="J108" s="38"/>
      <c r="K108" s="38">
        <f>L108+N108</f>
        <v>139.1</v>
      </c>
      <c r="L108" s="38">
        <v>139.1</v>
      </c>
      <c r="M108" s="38">
        <v>130.1</v>
      </c>
      <c r="N108" s="38"/>
      <c r="O108" s="38">
        <f>P108+R108</f>
        <v>139.1</v>
      </c>
      <c r="P108" s="38">
        <v>139.1</v>
      </c>
      <c r="Q108" s="38">
        <v>130.1</v>
      </c>
      <c r="R108" s="38"/>
      <c r="S108" s="38">
        <v>159</v>
      </c>
      <c r="T108" s="89">
        <v>225</v>
      </c>
      <c r="U108" s="44"/>
      <c r="V108" s="1"/>
      <c r="W108" s="1"/>
    </row>
    <row r="109" spans="1:23" s="14" customFormat="1" ht="15" customHeight="1">
      <c r="A109" s="103"/>
      <c r="B109" s="104"/>
      <c r="C109" s="105"/>
      <c r="D109" s="113"/>
      <c r="E109" s="108"/>
      <c r="F109" s="22" t="s">
        <v>13</v>
      </c>
      <c r="G109" s="38">
        <f>H109+J109</f>
        <v>0</v>
      </c>
      <c r="H109" s="38"/>
      <c r="I109" s="38"/>
      <c r="J109" s="38"/>
      <c r="K109" s="38">
        <f>L109+N109</f>
        <v>0</v>
      </c>
      <c r="L109" s="38"/>
      <c r="M109" s="38"/>
      <c r="N109" s="38"/>
      <c r="O109" s="38">
        <f>P109+R109</f>
        <v>0</v>
      </c>
      <c r="P109" s="38"/>
      <c r="Q109" s="38"/>
      <c r="R109" s="38"/>
      <c r="S109" s="38"/>
      <c r="T109" s="95"/>
      <c r="U109" s="44"/>
      <c r="V109" s="1"/>
      <c r="W109" s="1"/>
    </row>
    <row r="110" spans="1:23" s="14" customFormat="1" ht="15" customHeight="1">
      <c r="A110" s="103"/>
      <c r="B110" s="104"/>
      <c r="C110" s="105"/>
      <c r="D110" s="113"/>
      <c r="E110" s="109"/>
      <c r="F110" s="25" t="s">
        <v>52</v>
      </c>
      <c r="G110" s="38">
        <f>SUM(G107:G109)</f>
        <v>114.3</v>
      </c>
      <c r="H110" s="39">
        <f>SUM(H107:H109)</f>
        <v>114.3</v>
      </c>
      <c r="I110" s="39">
        <f>SUM(I107:I109)</f>
        <v>101.2</v>
      </c>
      <c r="J110" s="39">
        <f>SUM(J107:J109)</f>
        <v>0</v>
      </c>
      <c r="K110" s="39">
        <f aca="true" t="shared" si="48" ref="K110:T110">SUM(K107:K109)</f>
        <v>139.1</v>
      </c>
      <c r="L110" s="39">
        <f t="shared" si="48"/>
        <v>139.1</v>
      </c>
      <c r="M110" s="39">
        <f t="shared" si="48"/>
        <v>130.1</v>
      </c>
      <c r="N110" s="39">
        <f t="shared" si="48"/>
        <v>0</v>
      </c>
      <c r="O110" s="39">
        <f>SUM(O107:O109)</f>
        <v>139.1</v>
      </c>
      <c r="P110" s="39">
        <f>SUM(P107:P109)</f>
        <v>139.1</v>
      </c>
      <c r="Q110" s="39">
        <f>SUM(Q107:Q109)</f>
        <v>130.1</v>
      </c>
      <c r="R110" s="39">
        <f>SUM(R107:R109)</f>
        <v>0</v>
      </c>
      <c r="S110" s="39">
        <f t="shared" si="48"/>
        <v>159</v>
      </c>
      <c r="T110" s="54">
        <f t="shared" si="48"/>
        <v>225</v>
      </c>
      <c r="U110" s="44"/>
      <c r="V110" s="1"/>
      <c r="W110" s="1"/>
    </row>
    <row r="111" spans="1:23" s="14" customFormat="1" ht="15.75" customHeight="1">
      <c r="A111" s="103" t="s">
        <v>10</v>
      </c>
      <c r="B111" s="104" t="s">
        <v>15</v>
      </c>
      <c r="C111" s="105" t="s">
        <v>63</v>
      </c>
      <c r="D111" s="112" t="s">
        <v>65</v>
      </c>
      <c r="E111" s="107">
        <v>188747184</v>
      </c>
      <c r="F111" s="22" t="s">
        <v>34</v>
      </c>
      <c r="G111" s="38">
        <f>H111+J111</f>
        <v>0.3</v>
      </c>
      <c r="H111" s="38">
        <v>0.3</v>
      </c>
      <c r="I111" s="38">
        <v>0.3</v>
      </c>
      <c r="J111" s="38"/>
      <c r="K111" s="38">
        <f>L111+N111</f>
        <v>4</v>
      </c>
      <c r="L111" s="38">
        <v>4</v>
      </c>
      <c r="M111" s="38">
        <v>4</v>
      </c>
      <c r="N111" s="38"/>
      <c r="O111" s="38">
        <f>P111+R111</f>
        <v>4</v>
      </c>
      <c r="P111" s="38">
        <v>4</v>
      </c>
      <c r="Q111" s="38">
        <v>4</v>
      </c>
      <c r="R111" s="38"/>
      <c r="S111" s="38">
        <v>4.5</v>
      </c>
      <c r="T111" s="95">
        <v>4.8</v>
      </c>
      <c r="U111" s="44"/>
      <c r="V111" s="1"/>
      <c r="W111" s="1"/>
    </row>
    <row r="112" spans="1:23" s="14" customFormat="1" ht="15.75" customHeight="1">
      <c r="A112" s="103"/>
      <c r="B112" s="104"/>
      <c r="C112" s="105"/>
      <c r="D112" s="113"/>
      <c r="E112" s="108"/>
      <c r="F112" s="22" t="s">
        <v>14</v>
      </c>
      <c r="G112" s="38">
        <f>H112+J112</f>
        <v>0</v>
      </c>
      <c r="H112" s="38"/>
      <c r="I112" s="38"/>
      <c r="J112" s="38"/>
      <c r="K112" s="38">
        <f>L112+N112</f>
        <v>0</v>
      </c>
      <c r="L112" s="38"/>
      <c r="M112" s="38"/>
      <c r="N112" s="38"/>
      <c r="O112" s="38">
        <f>P112+R112</f>
        <v>0</v>
      </c>
      <c r="P112" s="38"/>
      <c r="Q112" s="38"/>
      <c r="R112" s="38"/>
      <c r="S112" s="38"/>
      <c r="T112" s="95"/>
      <c r="U112" s="44"/>
      <c r="V112" s="1"/>
      <c r="W112" s="1"/>
    </row>
    <row r="113" spans="1:23" s="14" customFormat="1" ht="15.75" customHeight="1">
      <c r="A113" s="103"/>
      <c r="B113" s="104"/>
      <c r="C113" s="105"/>
      <c r="D113" s="113"/>
      <c r="E113" s="109"/>
      <c r="F113" s="25" t="s">
        <v>52</v>
      </c>
      <c r="G113" s="46">
        <f>SUM(G111:G112)</f>
        <v>0.3</v>
      </c>
      <c r="H113" s="47">
        <f>SUM(H111:H112)</f>
        <v>0.3</v>
      </c>
      <c r="I113" s="39">
        <f>SUM(I111:I112)</f>
        <v>0.3</v>
      </c>
      <c r="J113" s="39">
        <f>SUM(J111:J112)</f>
        <v>0</v>
      </c>
      <c r="K113" s="39">
        <f aca="true" t="shared" si="49" ref="K113:T113">SUM(K111:K112)</f>
        <v>4</v>
      </c>
      <c r="L113" s="39">
        <f t="shared" si="49"/>
        <v>4</v>
      </c>
      <c r="M113" s="39">
        <f t="shared" si="49"/>
        <v>4</v>
      </c>
      <c r="N113" s="39">
        <f t="shared" si="49"/>
        <v>0</v>
      </c>
      <c r="O113" s="39">
        <f>SUM(O111:O112)</f>
        <v>4</v>
      </c>
      <c r="P113" s="39">
        <f>SUM(P111:P112)</f>
        <v>4</v>
      </c>
      <c r="Q113" s="39">
        <f>SUM(Q111:Q112)</f>
        <v>4</v>
      </c>
      <c r="R113" s="39">
        <f>SUM(R111:R112)</f>
        <v>0</v>
      </c>
      <c r="S113" s="39">
        <f t="shared" si="49"/>
        <v>4.5</v>
      </c>
      <c r="T113" s="54">
        <f t="shared" si="49"/>
        <v>4.8</v>
      </c>
      <c r="U113" s="44"/>
      <c r="V113" s="1"/>
      <c r="W113" s="1"/>
    </row>
    <row r="114" spans="1:23" s="14" customFormat="1" ht="15.75" customHeight="1">
      <c r="A114" s="103" t="s">
        <v>10</v>
      </c>
      <c r="B114" s="104" t="s">
        <v>15</v>
      </c>
      <c r="C114" s="105" t="s">
        <v>71</v>
      </c>
      <c r="D114" s="112" t="s">
        <v>82</v>
      </c>
      <c r="E114" s="107">
        <v>188747184</v>
      </c>
      <c r="F114" s="22" t="s">
        <v>91</v>
      </c>
      <c r="G114" s="46">
        <f>H114+J114</f>
        <v>13.614</v>
      </c>
      <c r="H114" s="46">
        <v>13.614</v>
      </c>
      <c r="I114" s="38"/>
      <c r="J114" s="38"/>
      <c r="K114" s="38">
        <f>L114+N114</f>
        <v>0</v>
      </c>
      <c r="L114" s="38"/>
      <c r="M114" s="38"/>
      <c r="N114" s="38"/>
      <c r="O114" s="38">
        <f>P114+R114</f>
        <v>0</v>
      </c>
      <c r="P114" s="38"/>
      <c r="Q114" s="38"/>
      <c r="R114" s="38"/>
      <c r="S114" s="38">
        <v>15.6</v>
      </c>
      <c r="T114" s="95">
        <v>16.8</v>
      </c>
      <c r="U114" s="44"/>
      <c r="V114" s="1"/>
      <c r="W114" s="1"/>
    </row>
    <row r="115" spans="1:23" s="14" customFormat="1" ht="15.75" customHeight="1">
      <c r="A115" s="103"/>
      <c r="B115" s="104"/>
      <c r="C115" s="105"/>
      <c r="D115" s="113"/>
      <c r="E115" s="108"/>
      <c r="F115" s="22" t="s">
        <v>14</v>
      </c>
      <c r="G115" s="46">
        <f>H115+J115</f>
        <v>0</v>
      </c>
      <c r="H115" s="46"/>
      <c r="I115" s="38"/>
      <c r="J115" s="38"/>
      <c r="K115" s="38">
        <f>L115+N115</f>
        <v>0</v>
      </c>
      <c r="L115" s="38"/>
      <c r="M115" s="38"/>
      <c r="N115" s="38"/>
      <c r="O115" s="38">
        <f>P115+R115</f>
        <v>0</v>
      </c>
      <c r="P115" s="38"/>
      <c r="Q115" s="38"/>
      <c r="R115" s="38"/>
      <c r="S115" s="38"/>
      <c r="T115" s="95"/>
      <c r="U115" s="44"/>
      <c r="V115" s="1"/>
      <c r="W115" s="1"/>
    </row>
    <row r="116" spans="1:23" s="14" customFormat="1" ht="15.75" customHeight="1">
      <c r="A116" s="103"/>
      <c r="B116" s="104"/>
      <c r="C116" s="105"/>
      <c r="D116" s="113"/>
      <c r="E116" s="109"/>
      <c r="F116" s="25" t="s">
        <v>52</v>
      </c>
      <c r="G116" s="46">
        <f>SUM(G114:G115)</f>
        <v>13.614</v>
      </c>
      <c r="H116" s="47">
        <f>SUM(H114:H115)</f>
        <v>13.614</v>
      </c>
      <c r="I116" s="39">
        <f>SUM(I114:I115)</f>
        <v>0</v>
      </c>
      <c r="J116" s="39">
        <f>SUM(J114:J115)</f>
        <v>0</v>
      </c>
      <c r="K116" s="39">
        <f aca="true" t="shared" si="50" ref="K116:T116">SUM(K114:K115)</f>
        <v>0</v>
      </c>
      <c r="L116" s="39">
        <f t="shared" si="50"/>
        <v>0</v>
      </c>
      <c r="M116" s="39">
        <f t="shared" si="50"/>
        <v>0</v>
      </c>
      <c r="N116" s="39">
        <f t="shared" si="50"/>
        <v>0</v>
      </c>
      <c r="O116" s="39">
        <f t="shared" si="50"/>
        <v>0</v>
      </c>
      <c r="P116" s="39">
        <f t="shared" si="50"/>
        <v>0</v>
      </c>
      <c r="Q116" s="39">
        <f t="shared" si="50"/>
        <v>0</v>
      </c>
      <c r="R116" s="39">
        <f t="shared" si="50"/>
        <v>0</v>
      </c>
      <c r="S116" s="39">
        <f t="shared" si="50"/>
        <v>15.6</v>
      </c>
      <c r="T116" s="54">
        <f t="shared" si="50"/>
        <v>16.8</v>
      </c>
      <c r="U116" s="44"/>
      <c r="V116" s="1"/>
      <c r="W116" s="1"/>
    </row>
    <row r="117" spans="1:23" s="14" customFormat="1" ht="15.75" customHeight="1">
      <c r="A117" s="103" t="s">
        <v>10</v>
      </c>
      <c r="B117" s="104" t="s">
        <v>15</v>
      </c>
      <c r="C117" s="105" t="s">
        <v>76</v>
      </c>
      <c r="D117" s="112" t="s">
        <v>84</v>
      </c>
      <c r="E117" s="107">
        <v>188747184</v>
      </c>
      <c r="F117" s="22" t="s">
        <v>34</v>
      </c>
      <c r="G117" s="46">
        <f>H117+J117</f>
        <v>3.02</v>
      </c>
      <c r="H117" s="46">
        <v>3.02</v>
      </c>
      <c r="I117" s="65">
        <v>2.61</v>
      </c>
      <c r="J117" s="38"/>
      <c r="K117" s="46">
        <f>L117+N117</f>
        <v>3.144</v>
      </c>
      <c r="L117" s="46">
        <v>3.144</v>
      </c>
      <c r="M117" s="65">
        <v>2.6</v>
      </c>
      <c r="N117" s="65"/>
      <c r="O117" s="46">
        <f>P117+R117</f>
        <v>3.144</v>
      </c>
      <c r="P117" s="46">
        <v>3.144</v>
      </c>
      <c r="Q117" s="65">
        <v>2.6</v>
      </c>
      <c r="R117" s="38"/>
      <c r="S117" s="38">
        <v>3.5</v>
      </c>
      <c r="T117" s="95">
        <v>4</v>
      </c>
      <c r="U117" s="44"/>
      <c r="V117" s="1"/>
      <c r="W117" s="1"/>
    </row>
    <row r="118" spans="1:23" s="14" customFormat="1" ht="15.75" customHeight="1">
      <c r="A118" s="103"/>
      <c r="B118" s="104"/>
      <c r="C118" s="105"/>
      <c r="D118" s="113"/>
      <c r="E118" s="108"/>
      <c r="F118" s="22" t="s">
        <v>14</v>
      </c>
      <c r="G118" s="46">
        <f>H118+J118</f>
        <v>0</v>
      </c>
      <c r="H118" s="46"/>
      <c r="I118" s="65"/>
      <c r="J118" s="38"/>
      <c r="K118" s="46">
        <f>L118+N118</f>
        <v>0</v>
      </c>
      <c r="L118" s="46"/>
      <c r="M118" s="65"/>
      <c r="N118" s="65"/>
      <c r="O118" s="46">
        <f>P118+R118</f>
        <v>0</v>
      </c>
      <c r="P118" s="46"/>
      <c r="Q118" s="65"/>
      <c r="R118" s="38"/>
      <c r="S118" s="38"/>
      <c r="T118" s="95"/>
      <c r="U118" s="44"/>
      <c r="V118" s="1"/>
      <c r="W118" s="1"/>
    </row>
    <row r="119" spans="1:23" s="14" customFormat="1" ht="15.75" customHeight="1">
      <c r="A119" s="103"/>
      <c r="B119" s="104"/>
      <c r="C119" s="105"/>
      <c r="D119" s="113"/>
      <c r="E119" s="109"/>
      <c r="F119" s="25" t="s">
        <v>52</v>
      </c>
      <c r="G119" s="46">
        <f>SUM(G117:G118)</f>
        <v>3.02</v>
      </c>
      <c r="H119" s="47">
        <f>SUM(H117:H118)</f>
        <v>3.02</v>
      </c>
      <c r="I119" s="66">
        <f>SUM(I117:I118)</f>
        <v>2.61</v>
      </c>
      <c r="J119" s="39">
        <f>SUM(J117:J118)</f>
        <v>0</v>
      </c>
      <c r="K119" s="47">
        <f aca="true" t="shared" si="51" ref="K119:T119">SUM(K117:K118)</f>
        <v>3.144</v>
      </c>
      <c r="L119" s="47">
        <f t="shared" si="51"/>
        <v>3.144</v>
      </c>
      <c r="M119" s="66">
        <f t="shared" si="51"/>
        <v>2.6</v>
      </c>
      <c r="N119" s="66">
        <f t="shared" si="51"/>
        <v>0</v>
      </c>
      <c r="O119" s="47">
        <f t="shared" si="51"/>
        <v>3.144</v>
      </c>
      <c r="P119" s="47">
        <f t="shared" si="51"/>
        <v>3.144</v>
      </c>
      <c r="Q119" s="66">
        <f t="shared" si="51"/>
        <v>2.6</v>
      </c>
      <c r="R119" s="39">
        <f t="shared" si="51"/>
        <v>0</v>
      </c>
      <c r="S119" s="39">
        <f t="shared" si="51"/>
        <v>3.5</v>
      </c>
      <c r="T119" s="54">
        <f t="shared" si="51"/>
        <v>4</v>
      </c>
      <c r="U119" s="44"/>
      <c r="V119" s="1"/>
      <c r="W119" s="1"/>
    </row>
    <row r="120" spans="1:21" ht="15" customHeight="1" thickBot="1">
      <c r="A120" s="30" t="s">
        <v>10</v>
      </c>
      <c r="B120" s="31" t="s">
        <v>10</v>
      </c>
      <c r="C120" s="110" t="s">
        <v>53</v>
      </c>
      <c r="D120" s="111"/>
      <c r="E120" s="111"/>
      <c r="F120" s="111"/>
      <c r="G120" s="76">
        <f>G76+G79+G82+G85+G88+G91+G94+G97+G100+G103+G106+G110+G113+G116+G119</f>
        <v>206.144</v>
      </c>
      <c r="H120" s="76">
        <f>H76+H79+H82+H85+H88+H91+H94+H97+H100+H103+H106+H110+H113+H116+H119</f>
        <v>206.144</v>
      </c>
      <c r="I120" s="51">
        <f>I76+I79+I82+I85+I88+I91+I94+I97+I100+I103+I106+I110+I113+I116+I119</f>
        <v>170.12</v>
      </c>
      <c r="J120" s="51">
        <f>J76+J79+J82+J85+J88+J91+J94+J97+J100+J103+J106+J110+J113+J116+J119</f>
        <v>0</v>
      </c>
      <c r="K120" s="76">
        <f aca="true" t="shared" si="52" ref="K120:T120">K76+K79+K82+K85+K88+K91+K94+K97+K100+K103+K106+K110+K113+K116+K119</f>
        <v>209.368</v>
      </c>
      <c r="L120" s="76">
        <f t="shared" si="52"/>
        <v>209.368</v>
      </c>
      <c r="M120" s="51">
        <f t="shared" si="52"/>
        <v>196.31</v>
      </c>
      <c r="N120" s="51">
        <f t="shared" si="52"/>
        <v>0</v>
      </c>
      <c r="O120" s="76">
        <f t="shared" si="52"/>
        <v>209.368</v>
      </c>
      <c r="P120" s="76">
        <f t="shared" si="52"/>
        <v>209.368</v>
      </c>
      <c r="Q120" s="51">
        <f t="shared" si="52"/>
        <v>196.31</v>
      </c>
      <c r="R120" s="51">
        <f t="shared" si="52"/>
        <v>0</v>
      </c>
      <c r="S120" s="51">
        <f t="shared" si="52"/>
        <v>252.6</v>
      </c>
      <c r="T120" s="51">
        <f t="shared" si="52"/>
        <v>329.8</v>
      </c>
      <c r="U120" s="8"/>
    </row>
    <row r="121" spans="1:21" ht="18" customHeight="1" thickBot="1">
      <c r="A121" s="9" t="s">
        <v>10</v>
      </c>
      <c r="B121" s="121" t="s">
        <v>54</v>
      </c>
      <c r="C121" s="122"/>
      <c r="D121" s="122"/>
      <c r="E121" s="122"/>
      <c r="F121" s="122"/>
      <c r="G121" s="74">
        <f>G72+G120</f>
        <v>1717.1580000000001</v>
      </c>
      <c r="H121" s="74">
        <f>H72+H120</f>
        <v>1688.0580000000002</v>
      </c>
      <c r="I121" s="74">
        <f>I72+I120</f>
        <v>1210.02</v>
      </c>
      <c r="J121" s="74">
        <f>J72+J120</f>
        <v>29.1</v>
      </c>
      <c r="K121" s="76">
        <f aca="true" t="shared" si="53" ref="K121:T121">K72+K120</f>
        <v>1797.646</v>
      </c>
      <c r="L121" s="76">
        <f t="shared" si="53"/>
        <v>1496.3460000000002</v>
      </c>
      <c r="M121" s="51">
        <f t="shared" si="53"/>
        <v>1309.0019999999997</v>
      </c>
      <c r="N121" s="51">
        <f t="shared" si="53"/>
        <v>29.1</v>
      </c>
      <c r="O121" s="76">
        <f t="shared" si="53"/>
        <v>1797.646</v>
      </c>
      <c r="P121" s="76">
        <f t="shared" si="53"/>
        <v>1768.546</v>
      </c>
      <c r="Q121" s="51">
        <f t="shared" si="53"/>
        <v>1309.0019999999997</v>
      </c>
      <c r="R121" s="51">
        <f t="shared" si="53"/>
        <v>29.1</v>
      </c>
      <c r="S121" s="51">
        <f t="shared" si="53"/>
        <v>1912.8999999999999</v>
      </c>
      <c r="T121" s="51">
        <f t="shared" si="53"/>
        <v>2113.5000000000005</v>
      </c>
      <c r="U121" s="11"/>
    </row>
    <row r="122" spans="1:21" ht="18" customHeight="1" thickBot="1">
      <c r="A122" s="10" t="s">
        <v>15</v>
      </c>
      <c r="B122" s="123" t="s">
        <v>43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5"/>
      <c r="U122" s="8"/>
    </row>
    <row r="123" spans="1:21" ht="18" customHeight="1" thickBot="1">
      <c r="A123" s="28" t="s">
        <v>15</v>
      </c>
      <c r="B123" s="29" t="s">
        <v>10</v>
      </c>
      <c r="C123" s="128" t="s">
        <v>44</v>
      </c>
      <c r="D123" s="129"/>
      <c r="E123" s="129"/>
      <c r="F123" s="129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1"/>
      <c r="U123" s="8"/>
    </row>
    <row r="124" spans="1:21" ht="15" customHeight="1">
      <c r="A124" s="120" t="s">
        <v>15</v>
      </c>
      <c r="B124" s="115" t="s">
        <v>10</v>
      </c>
      <c r="C124" s="118" t="s">
        <v>10</v>
      </c>
      <c r="D124" s="119" t="s">
        <v>75</v>
      </c>
      <c r="E124" s="114">
        <v>188747184</v>
      </c>
      <c r="F124" s="34" t="s">
        <v>13</v>
      </c>
      <c r="G124" s="35">
        <f>H124+J124</f>
        <v>9.4</v>
      </c>
      <c r="H124" s="73">
        <v>9.4</v>
      </c>
      <c r="I124" s="73"/>
      <c r="J124" s="73"/>
      <c r="K124" s="73">
        <f>L124+N124</f>
        <v>9.4</v>
      </c>
      <c r="L124" s="73">
        <v>9.4</v>
      </c>
      <c r="M124" s="73"/>
      <c r="N124" s="73"/>
      <c r="O124" s="73">
        <f>P124+R124</f>
        <v>9.4</v>
      </c>
      <c r="P124" s="73">
        <v>9.4</v>
      </c>
      <c r="Q124" s="73"/>
      <c r="R124" s="73"/>
      <c r="S124" s="78">
        <v>10</v>
      </c>
      <c r="T124" s="79">
        <v>10</v>
      </c>
      <c r="U124" s="8"/>
    </row>
    <row r="125" spans="1:21" ht="15" customHeight="1">
      <c r="A125" s="103"/>
      <c r="B125" s="116"/>
      <c r="C125" s="105"/>
      <c r="D125" s="113"/>
      <c r="E125" s="108"/>
      <c r="F125" s="22" t="s">
        <v>14</v>
      </c>
      <c r="G125" s="37">
        <f>H125+J125</f>
        <v>0</v>
      </c>
      <c r="H125" s="36"/>
      <c r="I125" s="36"/>
      <c r="J125" s="36"/>
      <c r="K125" s="36">
        <f>L125+N125</f>
        <v>0</v>
      </c>
      <c r="L125" s="36"/>
      <c r="M125" s="36"/>
      <c r="N125" s="36"/>
      <c r="O125" s="36">
        <f>P125+R125</f>
        <v>0</v>
      </c>
      <c r="P125" s="36"/>
      <c r="Q125" s="36"/>
      <c r="R125" s="36"/>
      <c r="S125" s="80"/>
      <c r="T125" s="81"/>
      <c r="U125" s="8"/>
    </row>
    <row r="126" spans="1:21" ht="15" customHeight="1">
      <c r="A126" s="103"/>
      <c r="B126" s="117"/>
      <c r="C126" s="105"/>
      <c r="D126" s="113"/>
      <c r="E126" s="109"/>
      <c r="F126" s="23" t="s">
        <v>52</v>
      </c>
      <c r="G126" s="38">
        <f aca="true" t="shared" si="54" ref="G126:N126">SUM(G124:G125)</f>
        <v>9.4</v>
      </c>
      <c r="H126" s="39">
        <f t="shared" si="54"/>
        <v>9.4</v>
      </c>
      <c r="I126" s="39">
        <f t="shared" si="54"/>
        <v>0</v>
      </c>
      <c r="J126" s="39">
        <f t="shared" si="54"/>
        <v>0</v>
      </c>
      <c r="K126" s="39">
        <f t="shared" si="54"/>
        <v>9.4</v>
      </c>
      <c r="L126" s="39">
        <f t="shared" si="54"/>
        <v>9.4</v>
      </c>
      <c r="M126" s="39">
        <f t="shared" si="54"/>
        <v>0</v>
      </c>
      <c r="N126" s="39">
        <f t="shared" si="54"/>
        <v>0</v>
      </c>
      <c r="O126" s="39">
        <f aca="true" t="shared" si="55" ref="O126:T126">SUM(O124:O125)</f>
        <v>9.4</v>
      </c>
      <c r="P126" s="39">
        <f t="shared" si="55"/>
        <v>9.4</v>
      </c>
      <c r="Q126" s="39">
        <f t="shared" si="55"/>
        <v>0</v>
      </c>
      <c r="R126" s="39">
        <f t="shared" si="55"/>
        <v>0</v>
      </c>
      <c r="S126" s="52">
        <f t="shared" si="55"/>
        <v>10</v>
      </c>
      <c r="T126" s="53">
        <f t="shared" si="55"/>
        <v>10</v>
      </c>
      <c r="U126" s="8"/>
    </row>
    <row r="127" spans="1:21" ht="15" customHeight="1">
      <c r="A127" s="134" t="s">
        <v>15</v>
      </c>
      <c r="B127" s="117" t="s">
        <v>10</v>
      </c>
      <c r="C127" s="135" t="s">
        <v>15</v>
      </c>
      <c r="D127" s="112" t="s">
        <v>45</v>
      </c>
      <c r="E127" s="107">
        <v>188747184</v>
      </c>
      <c r="F127" s="22" t="s">
        <v>13</v>
      </c>
      <c r="G127" s="38">
        <f>H127+J127</f>
        <v>3</v>
      </c>
      <c r="H127" s="39">
        <v>3</v>
      </c>
      <c r="I127" s="40"/>
      <c r="J127" s="40"/>
      <c r="K127" s="39">
        <f>L127+N127</f>
        <v>3</v>
      </c>
      <c r="L127" s="39">
        <v>3</v>
      </c>
      <c r="M127" s="40"/>
      <c r="N127" s="40"/>
      <c r="O127" s="39">
        <f>P127+R127</f>
        <v>3</v>
      </c>
      <c r="P127" s="39">
        <v>3</v>
      </c>
      <c r="Q127" s="40"/>
      <c r="R127" s="40"/>
      <c r="S127" s="52">
        <v>3</v>
      </c>
      <c r="T127" s="53">
        <v>3</v>
      </c>
      <c r="U127" s="8"/>
    </row>
    <row r="128" spans="1:21" ht="15" customHeight="1">
      <c r="A128" s="103"/>
      <c r="B128" s="104"/>
      <c r="C128" s="105"/>
      <c r="D128" s="113"/>
      <c r="E128" s="108"/>
      <c r="F128" s="22" t="s">
        <v>14</v>
      </c>
      <c r="G128" s="38">
        <f>H128+J128</f>
        <v>0</v>
      </c>
      <c r="H128" s="40"/>
      <c r="I128" s="40"/>
      <c r="J128" s="40"/>
      <c r="K128" s="39">
        <f>L128+N128</f>
        <v>0</v>
      </c>
      <c r="L128" s="40"/>
      <c r="M128" s="40"/>
      <c r="N128" s="40"/>
      <c r="O128" s="39">
        <f>P128+R128</f>
        <v>0</v>
      </c>
      <c r="P128" s="40"/>
      <c r="Q128" s="40"/>
      <c r="R128" s="40"/>
      <c r="S128" s="56"/>
      <c r="T128" s="57"/>
      <c r="U128" s="8"/>
    </row>
    <row r="129" spans="1:21" ht="15" customHeight="1">
      <c r="A129" s="103"/>
      <c r="B129" s="104"/>
      <c r="C129" s="105"/>
      <c r="D129" s="113"/>
      <c r="E129" s="109"/>
      <c r="F129" s="23" t="s">
        <v>52</v>
      </c>
      <c r="G129" s="38">
        <f aca="true" t="shared" si="56" ref="G129:N129">SUM(G127:G128)</f>
        <v>3</v>
      </c>
      <c r="H129" s="39">
        <f t="shared" si="56"/>
        <v>3</v>
      </c>
      <c r="I129" s="39">
        <f t="shared" si="56"/>
        <v>0</v>
      </c>
      <c r="J129" s="39">
        <f t="shared" si="56"/>
        <v>0</v>
      </c>
      <c r="K129" s="39">
        <f t="shared" si="56"/>
        <v>3</v>
      </c>
      <c r="L129" s="39">
        <f t="shared" si="56"/>
        <v>3</v>
      </c>
      <c r="M129" s="39">
        <f t="shared" si="56"/>
        <v>0</v>
      </c>
      <c r="N129" s="39">
        <f t="shared" si="56"/>
        <v>0</v>
      </c>
      <c r="O129" s="39">
        <f aca="true" t="shared" si="57" ref="O129:T129">SUM(O127:O128)</f>
        <v>3</v>
      </c>
      <c r="P129" s="39">
        <f t="shared" si="57"/>
        <v>3</v>
      </c>
      <c r="Q129" s="39">
        <f t="shared" si="57"/>
        <v>0</v>
      </c>
      <c r="R129" s="39">
        <f t="shared" si="57"/>
        <v>0</v>
      </c>
      <c r="S129" s="39">
        <f t="shared" si="57"/>
        <v>3</v>
      </c>
      <c r="T129" s="54">
        <f t="shared" si="57"/>
        <v>3</v>
      </c>
      <c r="U129" s="8"/>
    </row>
    <row r="130" spans="1:21" ht="15" customHeight="1" thickBot="1">
      <c r="A130" s="30" t="s">
        <v>15</v>
      </c>
      <c r="B130" s="31" t="s">
        <v>10</v>
      </c>
      <c r="C130" s="110" t="s">
        <v>53</v>
      </c>
      <c r="D130" s="111"/>
      <c r="E130" s="111"/>
      <c r="F130" s="111"/>
      <c r="G130" s="51">
        <f>G126+G129</f>
        <v>12.4</v>
      </c>
      <c r="H130" s="51">
        <f aca="true" t="shared" si="58" ref="H130:T130">H126+H129</f>
        <v>12.4</v>
      </c>
      <c r="I130" s="51">
        <f t="shared" si="58"/>
        <v>0</v>
      </c>
      <c r="J130" s="51">
        <f t="shared" si="58"/>
        <v>0</v>
      </c>
      <c r="K130" s="51">
        <f t="shared" si="58"/>
        <v>12.4</v>
      </c>
      <c r="L130" s="51">
        <f t="shared" si="58"/>
        <v>12.4</v>
      </c>
      <c r="M130" s="51">
        <f t="shared" si="58"/>
        <v>0</v>
      </c>
      <c r="N130" s="51">
        <f t="shared" si="58"/>
        <v>0</v>
      </c>
      <c r="O130" s="51">
        <f t="shared" si="58"/>
        <v>12.4</v>
      </c>
      <c r="P130" s="51">
        <f t="shared" si="58"/>
        <v>12.4</v>
      </c>
      <c r="Q130" s="51">
        <f t="shared" si="58"/>
        <v>0</v>
      </c>
      <c r="R130" s="51">
        <f t="shared" si="58"/>
        <v>0</v>
      </c>
      <c r="S130" s="51">
        <f t="shared" si="58"/>
        <v>13</v>
      </c>
      <c r="T130" s="77">
        <f t="shared" si="58"/>
        <v>13</v>
      </c>
      <c r="U130" s="8"/>
    </row>
    <row r="131" spans="1:21" ht="15" customHeight="1" thickBot="1">
      <c r="A131" s="9" t="s">
        <v>15</v>
      </c>
      <c r="B131" s="121" t="s">
        <v>54</v>
      </c>
      <c r="C131" s="122"/>
      <c r="D131" s="122"/>
      <c r="E131" s="122"/>
      <c r="F131" s="122"/>
      <c r="G131" s="51">
        <f>G130</f>
        <v>12.4</v>
      </c>
      <c r="H131" s="41">
        <f>H130</f>
        <v>12.4</v>
      </c>
      <c r="I131" s="41">
        <f>I130</f>
        <v>0</v>
      </c>
      <c r="J131" s="41">
        <f>J130</f>
        <v>0</v>
      </c>
      <c r="K131" s="41">
        <f aca="true" t="shared" si="59" ref="K131:T131">K130</f>
        <v>12.4</v>
      </c>
      <c r="L131" s="41">
        <f t="shared" si="59"/>
        <v>12.4</v>
      </c>
      <c r="M131" s="41">
        <f t="shared" si="59"/>
        <v>0</v>
      </c>
      <c r="N131" s="41">
        <f t="shared" si="59"/>
        <v>0</v>
      </c>
      <c r="O131" s="41">
        <f>O130</f>
        <v>12.4</v>
      </c>
      <c r="P131" s="41">
        <f>P130</f>
        <v>12.4</v>
      </c>
      <c r="Q131" s="41">
        <f>Q130</f>
        <v>0</v>
      </c>
      <c r="R131" s="41">
        <f>R130</f>
        <v>0</v>
      </c>
      <c r="S131" s="41">
        <f t="shared" si="59"/>
        <v>13</v>
      </c>
      <c r="T131" s="55">
        <f t="shared" si="59"/>
        <v>13</v>
      </c>
      <c r="U131" s="11"/>
    </row>
    <row r="132" spans="1:34" ht="15" customHeight="1" thickBot="1">
      <c r="A132" s="132" t="s">
        <v>55</v>
      </c>
      <c r="B132" s="133"/>
      <c r="C132" s="133"/>
      <c r="D132" s="133"/>
      <c r="E132" s="133"/>
      <c r="F132" s="133"/>
      <c r="G132" s="60">
        <f aca="true" t="shared" si="60" ref="G132:T132">G121+G131</f>
        <v>1729.5580000000002</v>
      </c>
      <c r="H132" s="60">
        <f t="shared" si="60"/>
        <v>1700.4580000000003</v>
      </c>
      <c r="I132" s="60">
        <f t="shared" si="60"/>
        <v>1210.02</v>
      </c>
      <c r="J132" s="58">
        <f t="shared" si="60"/>
        <v>29.1</v>
      </c>
      <c r="K132" s="60">
        <f t="shared" si="60"/>
        <v>1810.046</v>
      </c>
      <c r="L132" s="60">
        <f t="shared" si="60"/>
        <v>1508.7460000000003</v>
      </c>
      <c r="M132" s="60">
        <f t="shared" si="60"/>
        <v>1309.0019999999997</v>
      </c>
      <c r="N132" s="58">
        <f t="shared" si="60"/>
        <v>29.1</v>
      </c>
      <c r="O132" s="60">
        <f t="shared" si="60"/>
        <v>1810.046</v>
      </c>
      <c r="P132" s="60">
        <f t="shared" si="60"/>
        <v>1780.9460000000001</v>
      </c>
      <c r="Q132" s="60">
        <f t="shared" si="60"/>
        <v>1309.0019999999997</v>
      </c>
      <c r="R132" s="58">
        <f t="shared" si="60"/>
        <v>29.1</v>
      </c>
      <c r="S132" s="58">
        <f t="shared" si="60"/>
        <v>1925.8999999999999</v>
      </c>
      <c r="T132" s="67">
        <f t="shared" si="60"/>
        <v>2126.5000000000005</v>
      </c>
      <c r="U132" s="11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5:20" ht="13.5" customHeight="1">
      <c r="E133" s="12"/>
      <c r="G133" s="12"/>
      <c r="H133" s="12"/>
      <c r="I133" s="12"/>
      <c r="J133" s="12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4:20" s="15" customFormat="1" ht="17.25" customHeight="1">
      <c r="D134" s="15" t="s">
        <v>50</v>
      </c>
      <c r="E134" s="18"/>
      <c r="O134" s="59"/>
      <c r="P134" s="59"/>
      <c r="Q134" s="59"/>
      <c r="R134" s="18" t="s">
        <v>48</v>
      </c>
      <c r="S134" s="50"/>
      <c r="T134" s="50"/>
    </row>
    <row r="135" s="15" customFormat="1" ht="13.5" customHeight="1"/>
    <row r="136" s="15" customFormat="1" ht="13.5" customHeight="1"/>
    <row r="137" s="15" customFormat="1" ht="13.5" customHeight="1"/>
    <row r="138" s="15" customFormat="1" ht="13.5" customHeight="1"/>
    <row r="139" s="68" customFormat="1" ht="13.5" customHeight="1"/>
    <row r="140" s="15" customFormat="1" ht="13.5" customHeight="1"/>
    <row r="141" s="68" customFormat="1" ht="13.5" customHeight="1"/>
    <row r="142" s="15" customFormat="1" ht="13.5" customHeight="1"/>
    <row r="143" spans="5:20" s="15" customFormat="1" ht="13.5" customHeight="1">
      <c r="E143" s="18"/>
      <c r="O143" s="59"/>
      <c r="P143" s="59"/>
      <c r="Q143" s="59"/>
      <c r="R143" s="18"/>
      <c r="S143" s="50"/>
      <c r="T143" s="50"/>
    </row>
    <row r="144" spans="5:20" s="15" customFormat="1" ht="13.5" customHeight="1">
      <c r="E144" s="18"/>
      <c r="O144" s="59"/>
      <c r="P144" s="59"/>
      <c r="Q144" s="59"/>
      <c r="R144" s="18"/>
      <c r="S144" s="50"/>
      <c r="T144" s="50"/>
    </row>
    <row r="145" spans="5:20" s="15" customFormat="1" ht="13.5" customHeight="1">
      <c r="E145" s="18"/>
      <c r="O145" s="59"/>
      <c r="P145" s="59"/>
      <c r="Q145" s="59"/>
      <c r="R145" s="18"/>
      <c r="S145" s="50"/>
      <c r="T145" s="50"/>
    </row>
    <row r="146" spans="5:20" s="15" customFormat="1" ht="13.5" customHeight="1">
      <c r="E146" s="18"/>
      <c r="O146" s="59"/>
      <c r="P146" s="59"/>
      <c r="Q146" s="59"/>
      <c r="R146" s="18"/>
      <c r="S146" s="50"/>
      <c r="T146" s="50"/>
    </row>
    <row r="147" spans="5:20" s="15" customFormat="1" ht="13.5" customHeight="1">
      <c r="E147" s="18"/>
      <c r="O147" s="59"/>
      <c r="P147" s="59"/>
      <c r="Q147" s="59"/>
      <c r="R147" s="18"/>
      <c r="S147" s="50"/>
      <c r="T147" s="50"/>
    </row>
    <row r="148" spans="5:20" s="15" customFormat="1" ht="13.5" customHeight="1">
      <c r="E148" s="18"/>
      <c r="O148" s="59"/>
      <c r="P148" s="59"/>
      <c r="Q148" s="59"/>
      <c r="R148" s="18"/>
      <c r="S148" s="50"/>
      <c r="T148" s="50"/>
    </row>
    <row r="149" spans="5:20" s="15" customFormat="1" ht="13.5" customHeight="1">
      <c r="E149" s="18"/>
      <c r="O149" s="59"/>
      <c r="P149" s="59"/>
      <c r="Q149" s="59"/>
      <c r="R149" s="18"/>
      <c r="S149" s="50"/>
      <c r="T149" s="50"/>
    </row>
    <row r="150" spans="5:20" s="15" customFormat="1" ht="13.5" customHeight="1">
      <c r="E150" s="18"/>
      <c r="O150" s="59"/>
      <c r="P150" s="59"/>
      <c r="Q150" s="59"/>
      <c r="R150" s="18"/>
      <c r="S150" s="50"/>
      <c r="T150" s="50"/>
    </row>
    <row r="151" spans="5:20" s="15" customFormat="1" ht="13.5" customHeight="1">
      <c r="E151" s="18"/>
      <c r="O151" s="59"/>
      <c r="P151" s="59"/>
      <c r="Q151" s="59"/>
      <c r="R151" s="18"/>
      <c r="S151" s="50"/>
      <c r="T151" s="50"/>
    </row>
    <row r="152" spans="5:20" s="15" customFormat="1" ht="13.5" customHeight="1">
      <c r="E152" s="18"/>
      <c r="O152" s="59"/>
      <c r="P152" s="59"/>
      <c r="Q152" s="59"/>
      <c r="R152" s="18"/>
      <c r="S152" s="50"/>
      <c r="T152" s="50"/>
    </row>
    <row r="153" spans="5:20" s="15" customFormat="1" ht="13.5" customHeight="1">
      <c r="E153" s="18"/>
      <c r="O153" s="59"/>
      <c r="P153" s="59"/>
      <c r="Q153" s="59"/>
      <c r="R153" s="18"/>
      <c r="S153" s="50"/>
      <c r="T153" s="50"/>
    </row>
    <row r="154" spans="5:20" s="15" customFormat="1" ht="13.5" customHeight="1">
      <c r="E154" s="18"/>
      <c r="O154" s="59"/>
      <c r="P154" s="59"/>
      <c r="Q154" s="59"/>
      <c r="R154" s="18"/>
      <c r="S154" s="50"/>
      <c r="T154" s="50"/>
    </row>
    <row r="155" spans="5:20" s="15" customFormat="1" ht="13.5" customHeight="1">
      <c r="E155" s="18"/>
      <c r="O155" s="59"/>
      <c r="P155" s="59"/>
      <c r="Q155" s="59"/>
      <c r="R155" s="18"/>
      <c r="S155" s="50"/>
      <c r="T155" s="50"/>
    </row>
    <row r="156" spans="5:20" s="15" customFormat="1" ht="13.5" customHeight="1">
      <c r="E156" s="18"/>
      <c r="O156" s="59"/>
      <c r="P156" s="59"/>
      <c r="Q156" s="59"/>
      <c r="R156" s="18"/>
      <c r="S156" s="50"/>
      <c r="T156" s="50"/>
    </row>
    <row r="157" spans="5:20" s="15" customFormat="1" ht="13.5" customHeight="1">
      <c r="E157" s="18"/>
      <c r="O157" s="59"/>
      <c r="P157" s="59"/>
      <c r="Q157" s="59"/>
      <c r="R157" s="18"/>
      <c r="S157" s="50"/>
      <c r="T157" s="50"/>
    </row>
    <row r="158" spans="5:20" s="15" customFormat="1" ht="13.5" customHeight="1">
      <c r="E158" s="18"/>
      <c r="O158" s="59"/>
      <c r="P158" s="59"/>
      <c r="Q158" s="59"/>
      <c r="R158" s="18"/>
      <c r="S158" s="50"/>
      <c r="T158" s="50"/>
    </row>
    <row r="159" spans="5:20" s="15" customFormat="1" ht="13.5" customHeight="1">
      <c r="E159" s="18"/>
      <c r="O159" s="59"/>
      <c r="P159" s="59"/>
      <c r="Q159" s="59"/>
      <c r="R159" s="18"/>
      <c r="S159" s="50"/>
      <c r="T159" s="50"/>
    </row>
    <row r="160" spans="5:20" s="15" customFormat="1" ht="13.5" customHeight="1">
      <c r="E160" s="18"/>
      <c r="O160" s="59"/>
      <c r="P160" s="59"/>
      <c r="Q160" s="59"/>
      <c r="R160" s="18"/>
      <c r="S160" s="50"/>
      <c r="T160" s="50"/>
    </row>
    <row r="161" spans="5:20" s="15" customFormat="1" ht="13.5" customHeight="1">
      <c r="E161" s="18"/>
      <c r="O161" s="59"/>
      <c r="P161" s="59"/>
      <c r="Q161" s="59"/>
      <c r="R161" s="18"/>
      <c r="S161" s="50"/>
      <c r="T161" s="50"/>
    </row>
    <row r="162" spans="5:20" s="15" customFormat="1" ht="13.5" customHeight="1">
      <c r="E162" s="18"/>
      <c r="O162" s="59"/>
      <c r="P162" s="59"/>
      <c r="Q162" s="59"/>
      <c r="R162" s="18"/>
      <c r="S162" s="50"/>
      <c r="T162" s="50"/>
    </row>
    <row r="163" spans="5:20" s="15" customFormat="1" ht="13.5" customHeight="1">
      <c r="E163" s="18"/>
      <c r="O163" s="59"/>
      <c r="P163" s="59"/>
      <c r="Q163" s="59"/>
      <c r="R163" s="18"/>
      <c r="S163" s="50"/>
      <c r="T163" s="50"/>
    </row>
    <row r="164" spans="5:20" s="15" customFormat="1" ht="13.5" customHeight="1">
      <c r="E164" s="18"/>
      <c r="O164" s="59"/>
      <c r="P164" s="59"/>
      <c r="Q164" s="59"/>
      <c r="R164" s="18"/>
      <c r="S164" s="50"/>
      <c r="T164" s="50"/>
    </row>
    <row r="165" spans="5:20" s="15" customFormat="1" ht="13.5" customHeight="1">
      <c r="E165" s="18"/>
      <c r="O165" s="59"/>
      <c r="P165" s="59"/>
      <c r="Q165" s="59"/>
      <c r="R165" s="18"/>
      <c r="S165" s="50"/>
      <c r="T165" s="50"/>
    </row>
    <row r="166" spans="5:20" s="15" customFormat="1" ht="13.5" customHeight="1">
      <c r="E166" s="18"/>
      <c r="O166" s="59"/>
      <c r="P166" s="59"/>
      <c r="Q166" s="59"/>
      <c r="R166" s="18"/>
      <c r="S166" s="50"/>
      <c r="T166" s="50"/>
    </row>
    <row r="167" spans="5:20" s="15" customFormat="1" ht="13.5" customHeight="1">
      <c r="E167" s="18"/>
      <c r="O167" s="59"/>
      <c r="P167" s="59"/>
      <c r="Q167" s="59"/>
      <c r="R167" s="18"/>
      <c r="S167" s="50"/>
      <c r="T167" s="50"/>
    </row>
    <row r="168" spans="5:20" s="15" customFormat="1" ht="13.5" customHeight="1">
      <c r="E168" s="18"/>
      <c r="O168" s="59"/>
      <c r="P168" s="59"/>
      <c r="Q168" s="59"/>
      <c r="R168" s="18"/>
      <c r="S168" s="50"/>
      <c r="T168" s="50"/>
    </row>
    <row r="181" spans="6:20" ht="15">
      <c r="F181" s="15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</row>
    <row r="182" spans="6:20" ht="15">
      <c r="F182" s="15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</row>
    <row r="183" spans="6:20" ht="15">
      <c r="F183" s="15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</row>
    <row r="184" spans="6:20" ht="12">
      <c r="F184" s="68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6:20" ht="15">
      <c r="F185" s="68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</row>
    <row r="186" spans="6:20" ht="12">
      <c r="F186" s="68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</sheetData>
  <sheetProtection/>
  <mergeCells count="218">
    <mergeCell ref="A117:A119"/>
    <mergeCell ref="B117:B119"/>
    <mergeCell ref="C117:C119"/>
    <mergeCell ref="D117:D119"/>
    <mergeCell ref="E117:E119"/>
    <mergeCell ref="A77:A79"/>
    <mergeCell ref="B77:B79"/>
    <mergeCell ref="C77:C79"/>
    <mergeCell ref="D77:D79"/>
    <mergeCell ref="A83:A85"/>
    <mergeCell ref="C73:T73"/>
    <mergeCell ref="A80:A82"/>
    <mergeCell ref="B80:B82"/>
    <mergeCell ref="C80:C82"/>
    <mergeCell ref="D80:D82"/>
    <mergeCell ref="A66:A68"/>
    <mergeCell ref="B66:B68"/>
    <mergeCell ref="C66:C68"/>
    <mergeCell ref="D66:D68"/>
    <mergeCell ref="E66:E68"/>
    <mergeCell ref="A74:A76"/>
    <mergeCell ref="B74:B76"/>
    <mergeCell ref="C74:C76"/>
    <mergeCell ref="D74:D76"/>
    <mergeCell ref="A19:A21"/>
    <mergeCell ref="B19:B21"/>
    <mergeCell ref="C19:C21"/>
    <mergeCell ref="D22:D24"/>
    <mergeCell ref="D19:D21"/>
    <mergeCell ref="A60:A62"/>
    <mergeCell ref="A13:A15"/>
    <mergeCell ref="C6:C8"/>
    <mergeCell ref="F6:F8"/>
    <mergeCell ref="B13:B15"/>
    <mergeCell ref="C13:C15"/>
    <mergeCell ref="E16:E18"/>
    <mergeCell ref="E13:E15"/>
    <mergeCell ref="C12:T12"/>
    <mergeCell ref="S6:S8"/>
    <mergeCell ref="N7:N8"/>
    <mergeCell ref="G6:J6"/>
    <mergeCell ref="K7:K8"/>
    <mergeCell ref="D57:D59"/>
    <mergeCell ref="D6:D8"/>
    <mergeCell ref="E19:E21"/>
    <mergeCell ref="E22:E24"/>
    <mergeCell ref="D13:D15"/>
    <mergeCell ref="B11:T11"/>
    <mergeCell ref="P7:Q7"/>
    <mergeCell ref="R7:R8"/>
    <mergeCell ref="G7:G8"/>
    <mergeCell ref="H7:I7"/>
    <mergeCell ref="A9:T9"/>
    <mergeCell ref="A10:T10"/>
    <mergeCell ref="O6:R6"/>
    <mergeCell ref="A6:A8"/>
    <mergeCell ref="B6:B8"/>
    <mergeCell ref="O7:O8"/>
    <mergeCell ref="L7:M7"/>
    <mergeCell ref="E6:E8"/>
    <mergeCell ref="K6:N6"/>
    <mergeCell ref="J7:J8"/>
    <mergeCell ref="B22:B24"/>
    <mergeCell ref="A1:T1"/>
    <mergeCell ref="A2:T2"/>
    <mergeCell ref="A3:T3"/>
    <mergeCell ref="A4:T4"/>
    <mergeCell ref="A5:T5"/>
    <mergeCell ref="A22:A24"/>
    <mergeCell ref="C22:C24"/>
    <mergeCell ref="T6:T8"/>
    <mergeCell ref="E25:E28"/>
    <mergeCell ref="A25:A28"/>
    <mergeCell ref="B25:B28"/>
    <mergeCell ref="C25:C28"/>
    <mergeCell ref="D25:D28"/>
    <mergeCell ref="A16:A18"/>
    <mergeCell ref="B16:B18"/>
    <mergeCell ref="C16:C18"/>
    <mergeCell ref="D16:D18"/>
    <mergeCell ref="E29:E31"/>
    <mergeCell ref="A29:A31"/>
    <mergeCell ref="B29:B31"/>
    <mergeCell ref="C29:C31"/>
    <mergeCell ref="D29:D31"/>
    <mergeCell ref="E32:E34"/>
    <mergeCell ref="A32:A34"/>
    <mergeCell ref="B32:B34"/>
    <mergeCell ref="C32:C34"/>
    <mergeCell ref="D32:D34"/>
    <mergeCell ref="E35:E37"/>
    <mergeCell ref="A35:A37"/>
    <mergeCell ref="B35:B37"/>
    <mergeCell ref="C35:C37"/>
    <mergeCell ref="D35:D37"/>
    <mergeCell ref="E38:E40"/>
    <mergeCell ref="A38:A40"/>
    <mergeCell ref="B38:B40"/>
    <mergeCell ref="C38:C40"/>
    <mergeCell ref="D38:D40"/>
    <mergeCell ref="B60:B62"/>
    <mergeCell ref="B44:B46"/>
    <mergeCell ref="C54:C56"/>
    <mergeCell ref="D54:D56"/>
    <mergeCell ref="A47:A50"/>
    <mergeCell ref="C47:C50"/>
    <mergeCell ref="A57:A59"/>
    <mergeCell ref="B57:B59"/>
    <mergeCell ref="C57:C59"/>
    <mergeCell ref="A54:A56"/>
    <mergeCell ref="E41:E43"/>
    <mergeCell ref="A41:A43"/>
    <mergeCell ref="B41:B43"/>
    <mergeCell ref="C41:C43"/>
    <mergeCell ref="D41:D43"/>
    <mergeCell ref="B47:B50"/>
    <mergeCell ref="D47:D50"/>
    <mergeCell ref="C44:C46"/>
    <mergeCell ref="D44:D46"/>
    <mergeCell ref="A44:A46"/>
    <mergeCell ref="B83:B85"/>
    <mergeCell ref="C83:C85"/>
    <mergeCell ref="D83:D85"/>
    <mergeCell ref="E86:E88"/>
    <mergeCell ref="A86:A88"/>
    <mergeCell ref="B86:B88"/>
    <mergeCell ref="C86:C88"/>
    <mergeCell ref="D86:D88"/>
    <mergeCell ref="E83:E85"/>
    <mergeCell ref="A89:A91"/>
    <mergeCell ref="B89:B91"/>
    <mergeCell ref="C89:C91"/>
    <mergeCell ref="D89:D91"/>
    <mergeCell ref="E92:E94"/>
    <mergeCell ref="A92:A94"/>
    <mergeCell ref="B92:B94"/>
    <mergeCell ref="C92:C94"/>
    <mergeCell ref="D92:D94"/>
    <mergeCell ref="E89:E91"/>
    <mergeCell ref="E98:E100"/>
    <mergeCell ref="A98:A100"/>
    <mergeCell ref="B98:B100"/>
    <mergeCell ref="C98:C100"/>
    <mergeCell ref="D98:D100"/>
    <mergeCell ref="E95:E97"/>
    <mergeCell ref="D111:D113"/>
    <mergeCell ref="A95:A97"/>
    <mergeCell ref="B95:B97"/>
    <mergeCell ref="C95:C97"/>
    <mergeCell ref="D95:D97"/>
    <mergeCell ref="C107:C110"/>
    <mergeCell ref="B111:B113"/>
    <mergeCell ref="A132:F132"/>
    <mergeCell ref="C130:F130"/>
    <mergeCell ref="B131:F131"/>
    <mergeCell ref="B101:B103"/>
    <mergeCell ref="D101:D103"/>
    <mergeCell ref="A127:A129"/>
    <mergeCell ref="B127:B129"/>
    <mergeCell ref="C127:C129"/>
    <mergeCell ref="B104:B106"/>
    <mergeCell ref="C104:C106"/>
    <mergeCell ref="E44:E46"/>
    <mergeCell ref="C123:T123"/>
    <mergeCell ref="E74:E76"/>
    <mergeCell ref="C60:C62"/>
    <mergeCell ref="D60:D62"/>
    <mergeCell ref="E60:E62"/>
    <mergeCell ref="E80:E82"/>
    <mergeCell ref="E47:E50"/>
    <mergeCell ref="E57:E59"/>
    <mergeCell ref="E114:E116"/>
    <mergeCell ref="A51:A53"/>
    <mergeCell ref="B51:B53"/>
    <mergeCell ref="C51:C53"/>
    <mergeCell ref="D51:D53"/>
    <mergeCell ref="E51:E53"/>
    <mergeCell ref="A107:A110"/>
    <mergeCell ref="C101:C103"/>
    <mergeCell ref="E101:E103"/>
    <mergeCell ref="E104:E106"/>
    <mergeCell ref="D104:D106"/>
    <mergeCell ref="B54:B56"/>
    <mergeCell ref="E54:E56"/>
    <mergeCell ref="B122:T122"/>
    <mergeCell ref="A63:A65"/>
    <mergeCell ref="B63:B65"/>
    <mergeCell ref="C63:C65"/>
    <mergeCell ref="D63:D65"/>
    <mergeCell ref="E63:E65"/>
    <mergeCell ref="C72:F72"/>
    <mergeCell ref="A101:A103"/>
    <mergeCell ref="A124:A126"/>
    <mergeCell ref="B121:F121"/>
    <mergeCell ref="E111:E113"/>
    <mergeCell ref="B107:B110"/>
    <mergeCell ref="A111:A113"/>
    <mergeCell ref="C111:C113"/>
    <mergeCell ref="A114:A116"/>
    <mergeCell ref="B114:B116"/>
    <mergeCell ref="C114:C116"/>
    <mergeCell ref="D114:D116"/>
    <mergeCell ref="E124:E126"/>
    <mergeCell ref="B124:B126"/>
    <mergeCell ref="C124:C126"/>
    <mergeCell ref="D124:D126"/>
    <mergeCell ref="E127:E129"/>
    <mergeCell ref="D127:D129"/>
    <mergeCell ref="A69:A71"/>
    <mergeCell ref="B69:B71"/>
    <mergeCell ref="C69:C71"/>
    <mergeCell ref="D69:D71"/>
    <mergeCell ref="E69:E71"/>
    <mergeCell ref="C120:F120"/>
    <mergeCell ref="E107:E110"/>
    <mergeCell ref="D107:D110"/>
    <mergeCell ref="E77:E79"/>
    <mergeCell ref="A104:A106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2020-02-06T14:56:43Z</cp:lastPrinted>
  <dcterms:created xsi:type="dcterms:W3CDTF">1996-10-14T23:33:28Z</dcterms:created>
  <dcterms:modified xsi:type="dcterms:W3CDTF">2020-02-06T14:56:53Z</dcterms:modified>
  <cp:category/>
  <cp:version/>
  <cp:contentType/>
  <cp:contentStatus/>
</cp:coreProperties>
</file>