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935" firstSheet="1" activeTab="1"/>
  </bookViews>
  <sheets>
    <sheet name="Lapas1" sheetId="1" state="hidden" r:id="rId1"/>
    <sheet name="Asignav." sheetId="2" r:id="rId2"/>
    <sheet name="Lapas2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<sst xmlns="http://schemas.openxmlformats.org/spreadsheetml/2006/main" count="117" uniqueCount="51">
  <si>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</si>
  <si>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</si>
  <si>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</si>
  <si>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</si>
  <si>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</si>
  <si>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</si>
  <si>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</si>
  <si>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</si>
  <si>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</si>
  <si>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Darbo užmokesčiui</t>
  </si>
  <si>
    <t>01</t>
  </si>
  <si>
    <t>02</t>
  </si>
  <si>
    <t>03</t>
  </si>
  <si>
    <t>SB</t>
  </si>
  <si>
    <t>Valstybinių (perduotų savivaldybėms) žemės ūkio funkcijų vykdymas</t>
  </si>
  <si>
    <t>Savivaldybėms perduotų valstybinių žemės ūkio funkcijų vykdymas</t>
  </si>
  <si>
    <t>Savivaldybės parama žemės ūkiui</t>
  </si>
  <si>
    <t xml:space="preserve">Parama žemės ūkiui </t>
  </si>
  <si>
    <t>SB (VB)</t>
  </si>
  <si>
    <t>KAIMO TERITORIJOS VYSTYMO IR ŽEMĖS ŪKIO PLĖTROS PROGRAMA</t>
  </si>
  <si>
    <t xml:space="preserve">SB </t>
  </si>
  <si>
    <t>Kt.</t>
  </si>
  <si>
    <t>Melioracijos įrenginių renovacija, priežiūra ir remontas</t>
  </si>
  <si>
    <t>188747184</t>
  </si>
  <si>
    <t>Alfonsas Stabingis</t>
  </si>
  <si>
    <t xml:space="preserve">                  1 lentelė</t>
  </si>
  <si>
    <t xml:space="preserve"> Skatinti žemės ūkio modernizavimą ir sukurti verslui plėtotis palankią aplinką</t>
  </si>
  <si>
    <t>Saugaus valstybinio duomenų perdavimo tinklo kanalų nuomos paslauga vykdant žemės ūkio funkcijas</t>
  </si>
  <si>
    <t>TIKSLŲ, PROGRAMŲ TIKSLŲ, UŽDAVINIŲ IR PRIEMONIŲ IŠLAIDŲ SUVESTINĖ</t>
  </si>
  <si>
    <t>02 strateginis tikslas - skatinti žemės ūkio modernizavimą, sukurti verslui plėtotis palankią aplinką, formuoti turizmui patrauklaus krašto įvaizdį</t>
  </si>
  <si>
    <t>07 programa - kaimo teritorijos vystymo ir žemės ūkio plėtros programa</t>
  </si>
  <si>
    <t>iš viso</t>
  </si>
  <si>
    <t>Iš viso uždaviniui</t>
  </si>
  <si>
    <t>Iš viso programai</t>
  </si>
  <si>
    <t>Valstybinių žemės ūkio funkcijų vykdymas seniūnijose</t>
  </si>
  <si>
    <t>Programos koordinatorius</t>
  </si>
  <si>
    <t>Patikėjimo teise valdomų ir naudojamų valstybei priklausančių melioracijos įrenginių remonto ir priežiūros darbų organizavimas</t>
  </si>
  <si>
    <t>Iš viso tikslui</t>
  </si>
  <si>
    <t>SB (VIP)</t>
  </si>
  <si>
    <t>tūkst. Eur</t>
  </si>
  <si>
    <t>Privalomųjų biologinių saugumo priemonių neversliuose kiaulininkystės ūkiuose taikymo įvertinimo ir sklaidos apie afrikinį kiaulių marą organizavimo išlaidų padengimas</t>
  </si>
  <si>
    <t xml:space="preserve"> </t>
  </si>
  <si>
    <t>2020 m. projektas</t>
  </si>
  <si>
    <t>04</t>
  </si>
  <si>
    <t>Savivaldybės erdvinių duomenų rinkinių tvarkymas</t>
  </si>
  <si>
    <t xml:space="preserve">2019 M.  RIETAVO SAVIVALDYBĖS </t>
  </si>
  <si>
    <t>2018 m. išlaidos</t>
  </si>
  <si>
    <t>2019 m. išlaidų projektas</t>
  </si>
  <si>
    <t>2019 m. patvirtinta Taryboje</t>
  </si>
  <si>
    <t>2021 m. projektas</t>
  </si>
  <si>
    <t>Patikėjimo teise valdomai ir naudojamai valstybei nuosavybės teise priklausančiai dėl liūčių pažeistai melioracijos infrastruktūrai atkurti</t>
  </si>
</sst>
</file>

<file path=xl/styles.xml><?xml version="1.0" encoding="utf-8"?>
<styleSheet xmlns="http://schemas.openxmlformats.org/spreadsheetml/2006/main">
  <numFmts count="1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&quot;Taip&quot;;&quot;Taip&quot;;&quot;Ne&quot;"/>
    <numFmt numFmtId="171" formatCode="&quot;Teisinga&quot;;&quot;Teisinga&quot;;&quot;Klaidinga&quot;"/>
    <numFmt numFmtId="172" formatCode="[$€-2]\ ###,000_);[Red]\([$€-2]\ ###,000\)"/>
    <numFmt numFmtId="173" formatCode="0.0000"/>
  </numFmts>
  <fonts count="48">
    <font>
      <sz val="10"/>
      <name val="Arial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7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10" xfId="0" applyFont="1" applyBorder="1" applyAlignment="1">
      <alignment horizontal="center" vertical="top" textRotation="90" wrapText="1"/>
    </xf>
    <xf numFmtId="0" fontId="5" fillId="0" borderId="10" xfId="0" applyFont="1" applyBorder="1" applyAlignment="1">
      <alignment vertical="top" textRotation="90" wrapText="1"/>
    </xf>
    <xf numFmtId="0" fontId="5" fillId="0" borderId="10" xfId="0" applyFont="1" applyFill="1" applyBorder="1" applyAlignment="1">
      <alignment vertical="center" textRotation="90" wrapText="1"/>
    </xf>
    <xf numFmtId="0" fontId="5" fillId="0" borderId="10" xfId="0" applyFont="1" applyFill="1" applyBorder="1" applyAlignment="1">
      <alignment horizontal="center" vertical="top" textRotation="90" wrapText="1"/>
    </xf>
    <xf numFmtId="0" fontId="5" fillId="0" borderId="10" xfId="0" applyFont="1" applyBorder="1" applyAlignment="1">
      <alignment vertical="center" textRotation="90" wrapText="1"/>
    </xf>
    <xf numFmtId="0" fontId="5" fillId="0" borderId="10" xfId="0" applyFont="1" applyFill="1" applyBorder="1" applyAlignment="1">
      <alignment vertical="top" textRotation="90" wrapText="1"/>
    </xf>
    <xf numFmtId="0" fontId="5" fillId="0" borderId="10" xfId="0" applyFont="1" applyBorder="1" applyAlignment="1">
      <alignment vertical="top" textRotation="90"/>
    </xf>
    <xf numFmtId="0" fontId="5" fillId="0" borderId="11" xfId="0" applyFont="1" applyBorder="1" applyAlignment="1">
      <alignment vertical="top" textRotation="90"/>
    </xf>
    <xf numFmtId="0" fontId="5" fillId="0" borderId="0" xfId="0" applyFont="1" applyBorder="1" applyAlignment="1">
      <alignment vertical="top"/>
    </xf>
    <xf numFmtId="49" fontId="7" fillId="33" borderId="12" xfId="0" applyNumberFormat="1" applyFont="1" applyFill="1" applyBorder="1" applyAlignment="1">
      <alignment horizontal="left" vertical="top" wrapText="1"/>
    </xf>
    <xf numFmtId="49" fontId="7" fillId="33" borderId="13" xfId="0" applyNumberFormat="1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center" vertical="top"/>
    </xf>
    <xf numFmtId="49" fontId="7" fillId="33" borderId="14" xfId="0" applyNumberFormat="1" applyFont="1" applyFill="1" applyBorder="1" applyAlignment="1">
      <alignment horizontal="left" vertical="top" wrapText="1"/>
    </xf>
    <xf numFmtId="0" fontId="7" fillId="33" borderId="14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center" vertical="top"/>
    </xf>
    <xf numFmtId="49" fontId="7" fillId="33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top"/>
    </xf>
    <xf numFmtId="49" fontId="8" fillId="33" borderId="12" xfId="0" applyNumberFormat="1" applyFont="1" applyFill="1" applyBorder="1" applyAlignment="1">
      <alignment horizontal="center" vertical="top"/>
    </xf>
    <xf numFmtId="49" fontId="7" fillId="34" borderId="15" xfId="0" applyNumberFormat="1" applyFont="1" applyFill="1" applyBorder="1" applyAlignment="1">
      <alignment horizontal="center" vertical="top"/>
    </xf>
    <xf numFmtId="49" fontId="1" fillId="33" borderId="16" xfId="0" applyNumberFormat="1" applyFont="1" applyFill="1" applyBorder="1" applyAlignment="1">
      <alignment horizontal="center" vertical="top"/>
    </xf>
    <xf numFmtId="49" fontId="1" fillId="34" borderId="17" xfId="0" applyNumberFormat="1" applyFont="1" applyFill="1" applyBorder="1" applyAlignment="1">
      <alignment horizontal="center" vertical="top"/>
    </xf>
    <xf numFmtId="0" fontId="5" fillId="0" borderId="14" xfId="0" applyFont="1" applyBorder="1" applyAlignment="1">
      <alignment vertical="top"/>
    </xf>
    <xf numFmtId="164" fontId="1" fillId="0" borderId="14" xfId="0" applyNumberFormat="1" applyFont="1" applyBorder="1" applyAlignment="1">
      <alignment vertical="top"/>
    </xf>
    <xf numFmtId="0" fontId="9" fillId="0" borderId="14" xfId="0" applyFont="1" applyBorder="1" applyAlignment="1">
      <alignment vertical="top"/>
    </xf>
    <xf numFmtId="49" fontId="1" fillId="33" borderId="12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164" fontId="1" fillId="0" borderId="14" xfId="0" applyNumberFormat="1" applyFont="1" applyBorder="1" applyAlignment="1">
      <alignment horizontal="center" vertical="top"/>
    </xf>
    <xf numFmtId="49" fontId="5" fillId="33" borderId="18" xfId="0" applyNumberFormat="1" applyFont="1" applyFill="1" applyBorder="1" applyAlignment="1">
      <alignment horizontal="center" vertical="top"/>
    </xf>
    <xf numFmtId="49" fontId="5" fillId="34" borderId="10" xfId="0" applyNumberFormat="1" applyFont="1" applyFill="1" applyBorder="1" applyAlignment="1">
      <alignment horizontal="center" vertical="top"/>
    </xf>
    <xf numFmtId="0" fontId="7" fillId="33" borderId="19" xfId="0" applyFont="1" applyFill="1" applyBorder="1" applyAlignment="1">
      <alignment horizontal="left" vertical="top" wrapText="1"/>
    </xf>
    <xf numFmtId="0" fontId="7" fillId="33" borderId="14" xfId="0" applyFont="1" applyFill="1" applyBorder="1" applyAlignment="1">
      <alignment horizontal="center" vertical="top" wrapText="1"/>
    </xf>
    <xf numFmtId="0" fontId="7" fillId="33" borderId="20" xfId="0" applyFont="1" applyFill="1" applyBorder="1" applyAlignment="1">
      <alignment horizontal="left" vertical="top" wrapText="1"/>
    </xf>
    <xf numFmtId="0" fontId="7" fillId="33" borderId="21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Alignment="1">
      <alignment vertical="top"/>
    </xf>
    <xf numFmtId="0" fontId="4" fillId="0" borderId="0" xfId="0" applyFont="1" applyBorder="1" applyAlignment="1">
      <alignment vertical="top"/>
    </xf>
    <xf numFmtId="164" fontId="5" fillId="0" borderId="0" xfId="0" applyNumberFormat="1" applyFont="1" applyBorder="1" applyAlignment="1">
      <alignment vertical="top"/>
    </xf>
    <xf numFmtId="164" fontId="5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right" vertical="top"/>
    </xf>
    <xf numFmtId="0" fontId="1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10" xfId="0" applyFont="1" applyBorder="1" applyAlignment="1">
      <alignment horizontal="center" vertical="top" textRotation="90" wrapText="1"/>
    </xf>
    <xf numFmtId="0" fontId="5" fillId="0" borderId="10" xfId="0" applyFont="1" applyFill="1" applyBorder="1" applyAlignment="1">
      <alignment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35" borderId="22" xfId="0" applyNumberFormat="1" applyFont="1" applyFill="1" applyBorder="1" applyAlignment="1">
      <alignment horizontal="center" vertical="center"/>
    </xf>
    <xf numFmtId="2" fontId="1" fillId="34" borderId="14" xfId="0" applyNumberFormat="1" applyFont="1" applyFill="1" applyBorder="1" applyAlignment="1">
      <alignment horizontal="center" vertical="top"/>
    </xf>
    <xf numFmtId="2" fontId="5" fillId="35" borderId="14" xfId="0" applyNumberFormat="1" applyFont="1" applyFill="1" applyBorder="1" applyAlignment="1">
      <alignment horizontal="center" vertical="center"/>
    </xf>
    <xf numFmtId="2" fontId="5" fillId="0" borderId="22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vertical="top"/>
    </xf>
    <xf numFmtId="169" fontId="1" fillId="34" borderId="14" xfId="0" applyNumberFormat="1" applyFont="1" applyFill="1" applyBorder="1" applyAlignment="1">
      <alignment horizontal="center" vertical="top"/>
    </xf>
    <xf numFmtId="169" fontId="5" fillId="35" borderId="22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top" wrapText="1"/>
    </xf>
    <xf numFmtId="49" fontId="7" fillId="33" borderId="12" xfId="0" applyNumberFormat="1" applyFont="1" applyFill="1" applyBorder="1" applyAlignment="1">
      <alignment horizontal="center" vertical="top"/>
    </xf>
    <xf numFmtId="49" fontId="7" fillId="34" borderId="15" xfId="0" applyNumberFormat="1" applyFont="1" applyFill="1" applyBorder="1" applyAlignment="1">
      <alignment horizontal="center" vertical="top"/>
    </xf>
    <xf numFmtId="0" fontId="1" fillId="36" borderId="14" xfId="0" applyFont="1" applyFill="1" applyBorder="1" applyAlignment="1">
      <alignment horizontal="right" vertical="top" wrapText="1"/>
    </xf>
    <xf numFmtId="49" fontId="1" fillId="33" borderId="16" xfId="0" applyNumberFormat="1" applyFont="1" applyFill="1" applyBorder="1" applyAlignment="1">
      <alignment horizontal="center" vertical="top"/>
    </xf>
    <xf numFmtId="49" fontId="1" fillId="34" borderId="17" xfId="0" applyNumberFormat="1" applyFont="1" applyFill="1" applyBorder="1" applyAlignment="1">
      <alignment horizontal="center" vertical="top"/>
    </xf>
    <xf numFmtId="0" fontId="1" fillId="36" borderId="20" xfId="0" applyFont="1" applyFill="1" applyBorder="1" applyAlignment="1">
      <alignment horizontal="right" vertical="top" wrapText="1"/>
    </xf>
    <xf numFmtId="49" fontId="1" fillId="37" borderId="23" xfId="0" applyNumberFormat="1" applyFont="1" applyFill="1" applyBorder="1" applyAlignment="1">
      <alignment horizontal="center" vertical="top"/>
    </xf>
    <xf numFmtId="49" fontId="1" fillId="37" borderId="24" xfId="0" applyNumberFormat="1" applyFont="1" applyFill="1" applyBorder="1" applyAlignment="1">
      <alignment horizontal="center" vertical="top"/>
    </xf>
    <xf numFmtId="0" fontId="5" fillId="0" borderId="0" xfId="0" applyFont="1" applyAlignment="1">
      <alignment vertical="top"/>
    </xf>
    <xf numFmtId="0" fontId="8" fillId="0" borderId="25" xfId="0" applyFont="1" applyBorder="1" applyAlignment="1">
      <alignment vertical="top"/>
    </xf>
    <xf numFmtId="0" fontId="8" fillId="0" borderId="0" xfId="0" applyFont="1" applyAlignment="1">
      <alignment vertical="top"/>
    </xf>
    <xf numFmtId="0" fontId="5" fillId="0" borderId="25" xfId="0" applyFont="1" applyBorder="1" applyAlignment="1">
      <alignment vertical="top"/>
    </xf>
    <xf numFmtId="0" fontId="5" fillId="0" borderId="13" xfId="0" applyFont="1" applyBorder="1" applyAlignment="1">
      <alignment horizontal="center" vertical="top"/>
    </xf>
    <xf numFmtId="0" fontId="5" fillId="35" borderId="14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35" borderId="0" xfId="0" applyFont="1" applyFill="1" applyAlignment="1">
      <alignment vertical="top"/>
    </xf>
    <xf numFmtId="0" fontId="4" fillId="0" borderId="0" xfId="0" applyFont="1" applyAlignment="1">
      <alignment vertical="top"/>
    </xf>
    <xf numFmtId="169" fontId="5" fillId="0" borderId="22" xfId="0" applyNumberFormat="1" applyFont="1" applyFill="1" applyBorder="1" applyAlignment="1">
      <alignment horizontal="center" vertical="center"/>
    </xf>
    <xf numFmtId="169" fontId="5" fillId="35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5" fillId="0" borderId="19" xfId="0" applyFont="1" applyFill="1" applyBorder="1" applyAlignment="1">
      <alignment horizontal="center" vertical="top" wrapText="1"/>
    </xf>
    <xf numFmtId="2" fontId="5" fillId="0" borderId="13" xfId="0" applyNumberFormat="1" applyFont="1" applyFill="1" applyBorder="1" applyAlignment="1">
      <alignment horizontal="center" vertical="center"/>
    </xf>
    <xf numFmtId="49" fontId="1" fillId="33" borderId="26" xfId="0" applyNumberFormat="1" applyFont="1" applyFill="1" applyBorder="1" applyAlignment="1">
      <alignment horizontal="center" vertical="top"/>
    </xf>
    <xf numFmtId="49" fontId="1" fillId="34" borderId="27" xfId="0" applyNumberFormat="1" applyFont="1" applyFill="1" applyBorder="1" applyAlignment="1">
      <alignment horizontal="center" vertical="top"/>
    </xf>
    <xf numFmtId="2" fontId="1" fillId="34" borderId="10" xfId="0" applyNumberFormat="1" applyFont="1" applyFill="1" applyBorder="1" applyAlignment="1">
      <alignment horizontal="center" vertical="top"/>
    </xf>
    <xf numFmtId="2" fontId="5" fillId="35" borderId="13" xfId="0" applyNumberFormat="1" applyFont="1" applyFill="1" applyBorder="1" applyAlignment="1">
      <alignment horizontal="center" vertical="center"/>
    </xf>
    <xf numFmtId="2" fontId="5" fillId="0" borderId="28" xfId="0" applyNumberFormat="1" applyFont="1" applyFill="1" applyBorder="1" applyAlignment="1">
      <alignment horizontal="center" vertical="center"/>
    </xf>
    <xf numFmtId="2" fontId="5" fillId="35" borderId="28" xfId="0" applyNumberFormat="1" applyFont="1" applyFill="1" applyBorder="1" applyAlignment="1">
      <alignment horizontal="center" vertical="center"/>
    </xf>
    <xf numFmtId="169" fontId="5" fillId="0" borderId="14" xfId="0" applyNumberFormat="1" applyFont="1" applyBorder="1" applyAlignment="1">
      <alignment horizontal="center" vertical="center"/>
    </xf>
    <xf numFmtId="173" fontId="5" fillId="35" borderId="14" xfId="0" applyNumberFormat="1" applyFont="1" applyFill="1" applyBorder="1" applyAlignment="1">
      <alignment horizontal="center" vertical="center"/>
    </xf>
    <xf numFmtId="164" fontId="5" fillId="35" borderId="14" xfId="0" applyNumberFormat="1" applyFont="1" applyFill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49" fontId="7" fillId="34" borderId="29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5" fillId="35" borderId="0" xfId="0" applyFont="1" applyFill="1" applyBorder="1" applyAlignment="1">
      <alignment vertical="top"/>
    </xf>
    <xf numFmtId="2" fontId="5" fillId="0" borderId="30" xfId="0" applyNumberFormat="1" applyFont="1" applyBorder="1" applyAlignment="1">
      <alignment horizontal="center" vertical="center"/>
    </xf>
    <xf numFmtId="2" fontId="5" fillId="35" borderId="31" xfId="0" applyNumberFormat="1" applyFont="1" applyFill="1" applyBorder="1" applyAlignment="1">
      <alignment horizontal="center" vertical="center"/>
    </xf>
    <xf numFmtId="169" fontId="1" fillId="34" borderId="32" xfId="0" applyNumberFormat="1" applyFont="1" applyFill="1" applyBorder="1" applyAlignment="1">
      <alignment horizontal="center" vertical="top"/>
    </xf>
    <xf numFmtId="2" fontId="5" fillId="0" borderId="33" xfId="0" applyNumberFormat="1" applyFont="1" applyFill="1" applyBorder="1" applyAlignment="1">
      <alignment horizontal="center" vertical="top"/>
    </xf>
    <xf numFmtId="2" fontId="5" fillId="35" borderId="32" xfId="0" applyNumberFormat="1" applyFont="1" applyFill="1" applyBorder="1" applyAlignment="1">
      <alignment horizontal="center" vertical="top"/>
    </xf>
    <xf numFmtId="2" fontId="5" fillId="35" borderId="32" xfId="0" applyNumberFormat="1" applyFont="1" applyFill="1" applyBorder="1" applyAlignment="1">
      <alignment horizontal="center" vertical="center"/>
    </xf>
    <xf numFmtId="2" fontId="1" fillId="34" borderId="11" xfId="0" applyNumberFormat="1" applyFont="1" applyFill="1" applyBorder="1" applyAlignment="1">
      <alignment horizontal="center" vertical="top"/>
    </xf>
    <xf numFmtId="2" fontId="5" fillId="0" borderId="34" xfId="0" applyNumberFormat="1" applyFont="1" applyFill="1" applyBorder="1" applyAlignment="1">
      <alignment horizontal="center" vertical="center"/>
    </xf>
    <xf numFmtId="2" fontId="5" fillId="0" borderId="31" xfId="0" applyNumberFormat="1" applyFont="1" applyFill="1" applyBorder="1" applyAlignment="1">
      <alignment horizontal="center" vertical="center"/>
    </xf>
    <xf numFmtId="2" fontId="1" fillId="34" borderId="32" xfId="0" applyNumberFormat="1" applyFont="1" applyFill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173" fontId="5" fillId="0" borderId="14" xfId="0" applyNumberFormat="1" applyFont="1" applyBorder="1" applyAlignment="1">
      <alignment horizontal="center" vertical="center"/>
    </xf>
    <xf numFmtId="164" fontId="5" fillId="35" borderId="22" xfId="0" applyNumberFormat="1" applyFont="1" applyFill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169" fontId="1" fillId="38" borderId="17" xfId="0" applyNumberFormat="1" applyFont="1" applyFill="1" applyBorder="1" applyAlignment="1">
      <alignment horizontal="center" vertical="top"/>
    </xf>
    <xf numFmtId="2" fontId="1" fillId="38" borderId="17" xfId="0" applyNumberFormat="1" applyFont="1" applyFill="1" applyBorder="1" applyAlignment="1">
      <alignment horizontal="center" vertical="top"/>
    </xf>
    <xf numFmtId="2" fontId="1" fillId="38" borderId="35" xfId="0" applyNumberFormat="1" applyFont="1" applyFill="1" applyBorder="1" applyAlignment="1">
      <alignment horizontal="center" vertical="top"/>
    </xf>
    <xf numFmtId="169" fontId="1" fillId="37" borderId="36" xfId="0" applyNumberFormat="1" applyFont="1" applyFill="1" applyBorder="1" applyAlignment="1">
      <alignment horizontal="center" vertical="top"/>
    </xf>
    <xf numFmtId="2" fontId="1" fillId="37" borderId="36" xfId="0" applyNumberFormat="1" applyFont="1" applyFill="1" applyBorder="1" applyAlignment="1">
      <alignment horizontal="center" vertical="top"/>
    </xf>
    <xf numFmtId="2" fontId="1" fillId="37" borderId="37" xfId="0" applyNumberFormat="1" applyFont="1" applyFill="1" applyBorder="1" applyAlignment="1">
      <alignment horizontal="center" vertical="top"/>
    </xf>
    <xf numFmtId="164" fontId="9" fillId="0" borderId="38" xfId="0" applyNumberFormat="1" applyFont="1" applyBorder="1" applyAlignment="1">
      <alignment horizontal="left" vertical="top" wrapText="1"/>
    </xf>
    <xf numFmtId="164" fontId="9" fillId="0" borderId="36" xfId="0" applyNumberFormat="1" applyFont="1" applyBorder="1" applyAlignment="1">
      <alignment horizontal="left" vertical="top" wrapText="1"/>
    </xf>
    <xf numFmtId="164" fontId="9" fillId="0" borderId="39" xfId="0" applyNumberFormat="1" applyFont="1" applyBorder="1" applyAlignment="1">
      <alignment horizontal="left" vertical="top" wrapText="1"/>
    </xf>
    <xf numFmtId="164" fontId="5" fillId="0" borderId="38" xfId="0" applyNumberFormat="1" applyFont="1" applyBorder="1" applyAlignment="1">
      <alignment horizontal="center" vertical="top"/>
    </xf>
    <xf numFmtId="164" fontId="5" fillId="0" borderId="36" xfId="0" applyNumberFormat="1" applyFont="1" applyBorder="1" applyAlignment="1">
      <alignment horizontal="center" vertical="top"/>
    </xf>
    <xf numFmtId="164" fontId="5" fillId="0" borderId="37" xfId="0" applyNumberFormat="1" applyFont="1" applyBorder="1" applyAlignment="1">
      <alignment horizontal="center" vertical="top"/>
    </xf>
    <xf numFmtId="164" fontId="5" fillId="0" borderId="40" xfId="0" applyNumberFormat="1" applyFont="1" applyBorder="1" applyAlignment="1">
      <alignment horizontal="center" vertical="top"/>
    </xf>
    <xf numFmtId="164" fontId="5" fillId="0" borderId="41" xfId="0" applyNumberFormat="1" applyFont="1" applyBorder="1" applyAlignment="1">
      <alignment horizontal="center" vertical="top"/>
    </xf>
    <xf numFmtId="164" fontId="9" fillId="0" borderId="38" xfId="0" applyNumberFormat="1" applyFont="1" applyBorder="1" applyAlignment="1">
      <alignment horizontal="center" vertical="top" wrapText="1"/>
    </xf>
    <xf numFmtId="164" fontId="9" fillId="0" borderId="36" xfId="0" applyNumberFormat="1" applyFont="1" applyBorder="1" applyAlignment="1">
      <alignment horizontal="center" vertical="top" wrapText="1"/>
    </xf>
    <xf numFmtId="164" fontId="9" fillId="0" borderId="39" xfId="0" applyNumberFormat="1" applyFont="1" applyBorder="1" applyAlignment="1">
      <alignment horizontal="center" vertical="top" wrapText="1"/>
    </xf>
    <xf numFmtId="164" fontId="9" fillId="0" borderId="37" xfId="0" applyNumberFormat="1" applyFont="1" applyBorder="1" applyAlignment="1">
      <alignment horizontal="center" vertical="top" wrapText="1"/>
    </xf>
    <xf numFmtId="164" fontId="9" fillId="0" borderId="42" xfId="0" applyNumberFormat="1" applyFont="1" applyBorder="1" applyAlignment="1">
      <alignment horizontal="left" vertical="top" wrapText="1"/>
    </xf>
    <xf numFmtId="164" fontId="9" fillId="0" borderId="14" xfId="0" applyNumberFormat="1" applyFont="1" applyBorder="1" applyAlignment="1">
      <alignment horizontal="left" vertical="top" wrapText="1"/>
    </xf>
    <xf numFmtId="164" fontId="9" fillId="0" borderId="20" xfId="0" applyNumberFormat="1" applyFont="1" applyBorder="1" applyAlignment="1">
      <alignment horizontal="left" vertical="top" wrapText="1"/>
    </xf>
    <xf numFmtId="164" fontId="5" fillId="0" borderId="42" xfId="0" applyNumberFormat="1" applyFont="1" applyBorder="1" applyAlignment="1">
      <alignment horizontal="center" vertical="top"/>
    </xf>
    <xf numFmtId="164" fontId="5" fillId="0" borderId="14" xfId="0" applyNumberFormat="1" applyFont="1" applyBorder="1" applyAlignment="1">
      <alignment horizontal="center" vertical="top"/>
    </xf>
    <xf numFmtId="164" fontId="5" fillId="0" borderId="32" xfId="0" applyNumberFormat="1" applyFont="1" applyBorder="1" applyAlignment="1">
      <alignment horizontal="center" vertical="top"/>
    </xf>
    <xf numFmtId="164" fontId="5" fillId="0" borderId="43" xfId="0" applyNumberFormat="1" applyFont="1" applyBorder="1" applyAlignment="1">
      <alignment horizontal="center" vertical="top"/>
    </xf>
    <xf numFmtId="164" fontId="5" fillId="0" borderId="44" xfId="0" applyNumberFormat="1" applyFont="1" applyBorder="1" applyAlignment="1">
      <alignment horizontal="center" vertical="top"/>
    </xf>
    <xf numFmtId="164" fontId="9" fillId="0" borderId="42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164" fontId="9" fillId="0" borderId="20" xfId="0" applyNumberFormat="1" applyFont="1" applyBorder="1" applyAlignment="1">
      <alignment horizontal="center" vertical="top" wrapText="1"/>
    </xf>
    <xf numFmtId="164" fontId="9" fillId="0" borderId="32" xfId="0" applyNumberFormat="1" applyFont="1" applyBorder="1" applyAlignment="1">
      <alignment horizontal="center" vertical="top" wrapText="1"/>
    </xf>
    <xf numFmtId="164" fontId="9" fillId="0" borderId="42" xfId="0" applyNumberFormat="1" applyFont="1" applyBorder="1" applyAlignment="1">
      <alignment horizontal="center" vertical="top"/>
    </xf>
    <xf numFmtId="164" fontId="9" fillId="0" borderId="14" xfId="0" applyNumberFormat="1" applyFont="1" applyBorder="1" applyAlignment="1">
      <alignment horizontal="center" vertical="top"/>
    </xf>
    <xf numFmtId="164" fontId="9" fillId="0" borderId="20" xfId="0" applyNumberFormat="1" applyFont="1" applyBorder="1" applyAlignment="1">
      <alignment horizontal="center" vertical="top"/>
    </xf>
    <xf numFmtId="164" fontId="9" fillId="0" borderId="32" xfId="0" applyNumberFormat="1" applyFont="1" applyBorder="1" applyAlignment="1">
      <alignment horizontal="center" vertical="top"/>
    </xf>
    <xf numFmtId="0" fontId="5" fillId="0" borderId="45" xfId="0" applyFont="1" applyBorder="1" applyAlignment="1">
      <alignment horizontal="center" vertical="top" wrapText="1"/>
    </xf>
    <xf numFmtId="0" fontId="5" fillId="0" borderId="46" xfId="0" applyFont="1" applyBorder="1" applyAlignment="1">
      <alignment horizontal="center" vertical="top" wrapText="1"/>
    </xf>
    <xf numFmtId="164" fontId="9" fillId="0" borderId="47" xfId="0" applyNumberFormat="1" applyFont="1" applyBorder="1" applyAlignment="1">
      <alignment horizontal="center" vertical="top" wrapText="1"/>
    </xf>
    <xf numFmtId="164" fontId="9" fillId="0" borderId="48" xfId="0" applyNumberFormat="1" applyFont="1" applyBorder="1" applyAlignment="1">
      <alignment horizontal="center" vertical="top" wrapText="1"/>
    </xf>
    <xf numFmtId="164" fontId="9" fillId="0" borderId="49" xfId="0" applyNumberFormat="1" applyFont="1" applyBorder="1" applyAlignment="1">
      <alignment horizontal="center" vertical="top" wrapText="1"/>
    </xf>
    <xf numFmtId="0" fontId="6" fillId="34" borderId="29" xfId="0" applyFont="1" applyFill="1" applyBorder="1" applyAlignment="1">
      <alignment horizontal="left" vertical="top" wrapText="1"/>
    </xf>
    <xf numFmtId="0" fontId="6" fillId="34" borderId="50" xfId="0" applyFont="1" applyFill="1" applyBorder="1" applyAlignment="1">
      <alignment horizontal="left" vertical="top" wrapText="1"/>
    </xf>
    <xf numFmtId="0" fontId="6" fillId="34" borderId="51" xfId="0" applyFont="1" applyFill="1" applyBorder="1" applyAlignment="1">
      <alignment horizontal="left" vertical="top" wrapText="1"/>
    </xf>
    <xf numFmtId="49" fontId="3" fillId="34" borderId="39" xfId="0" applyNumberFormat="1" applyFont="1" applyFill="1" applyBorder="1" applyAlignment="1">
      <alignment horizontal="right" vertical="top"/>
    </xf>
    <xf numFmtId="49" fontId="3" fillId="34" borderId="41" xfId="0" applyNumberFormat="1" applyFont="1" applyFill="1" applyBorder="1" applyAlignment="1">
      <alignment horizontal="right" vertical="top"/>
    </xf>
    <xf numFmtId="49" fontId="3" fillId="33" borderId="29" xfId="0" applyNumberFormat="1" applyFont="1" applyFill="1" applyBorder="1" applyAlignment="1">
      <alignment horizontal="right" vertical="top"/>
    </xf>
    <xf numFmtId="49" fontId="3" fillId="33" borderId="50" xfId="0" applyNumberFormat="1" applyFont="1" applyFill="1" applyBorder="1" applyAlignment="1">
      <alignment horizontal="right" vertical="top"/>
    </xf>
    <xf numFmtId="0" fontId="3" fillId="38" borderId="52" xfId="0" applyFont="1" applyFill="1" applyBorder="1" applyAlignment="1">
      <alignment horizontal="right" vertical="top"/>
    </xf>
    <xf numFmtId="0" fontId="3" fillId="38" borderId="50" xfId="0" applyFont="1" applyFill="1" applyBorder="1" applyAlignment="1">
      <alignment horizontal="right" vertical="top"/>
    </xf>
    <xf numFmtId="164" fontId="9" fillId="0" borderId="53" xfId="0" applyNumberFormat="1" applyFont="1" applyBorder="1" applyAlignment="1">
      <alignment horizontal="center" vertical="top" wrapText="1"/>
    </xf>
    <xf numFmtId="164" fontId="9" fillId="0" borderId="42" xfId="0" applyNumberFormat="1" applyFont="1" applyBorder="1" applyAlignment="1">
      <alignment horizontal="left" vertical="top"/>
    </xf>
    <xf numFmtId="164" fontId="9" fillId="0" borderId="14" xfId="0" applyNumberFormat="1" applyFont="1" applyBorder="1" applyAlignment="1">
      <alignment horizontal="left" vertical="top"/>
    </xf>
    <xf numFmtId="164" fontId="9" fillId="0" borderId="20" xfId="0" applyNumberFormat="1" applyFont="1" applyBorder="1" applyAlignment="1">
      <alignment horizontal="left" vertical="top"/>
    </xf>
    <xf numFmtId="0" fontId="6" fillId="33" borderId="29" xfId="0" applyFont="1" applyFill="1" applyBorder="1" applyAlignment="1">
      <alignment horizontal="left" vertical="top" wrapText="1"/>
    </xf>
    <xf numFmtId="0" fontId="6" fillId="33" borderId="50" xfId="0" applyFont="1" applyFill="1" applyBorder="1" applyAlignment="1">
      <alignment horizontal="left" vertical="top" wrapText="1"/>
    </xf>
    <xf numFmtId="0" fontId="6" fillId="33" borderId="24" xfId="0" applyFont="1" applyFill="1" applyBorder="1" applyAlignment="1">
      <alignment horizontal="left" vertical="top" wrapText="1"/>
    </xf>
    <xf numFmtId="0" fontId="6" fillId="33" borderId="54" xfId="0" applyFont="1" applyFill="1" applyBorder="1" applyAlignment="1">
      <alignment horizontal="left" vertical="top" wrapText="1"/>
    </xf>
    <xf numFmtId="164" fontId="9" fillId="0" borderId="47" xfId="0" applyNumberFormat="1" applyFont="1" applyBorder="1" applyAlignment="1">
      <alignment horizontal="left" vertical="top"/>
    </xf>
    <xf numFmtId="164" fontId="9" fillId="0" borderId="48" xfId="0" applyNumberFormat="1" applyFont="1" applyBorder="1" applyAlignment="1">
      <alignment horizontal="left" vertical="top"/>
    </xf>
    <xf numFmtId="164" fontId="9" fillId="0" borderId="49" xfId="0" applyNumberFormat="1" applyFont="1" applyBorder="1" applyAlignment="1">
      <alignment horizontal="left" vertical="top"/>
    </xf>
    <xf numFmtId="164" fontId="5" fillId="0" borderId="47" xfId="0" applyNumberFormat="1" applyFont="1" applyBorder="1" applyAlignment="1">
      <alignment horizontal="center" vertical="top" wrapText="1"/>
    </xf>
    <xf numFmtId="164" fontId="5" fillId="0" borderId="48" xfId="0" applyNumberFormat="1" applyFont="1" applyBorder="1" applyAlignment="1">
      <alignment horizontal="center" vertical="top" wrapText="1"/>
    </xf>
    <xf numFmtId="164" fontId="5" fillId="0" borderId="53" xfId="0" applyNumberFormat="1" applyFont="1" applyBorder="1" applyAlignment="1">
      <alignment horizontal="center" vertical="top" wrapText="1"/>
    </xf>
    <xf numFmtId="0" fontId="6" fillId="34" borderId="24" xfId="0" applyFont="1" applyFill="1" applyBorder="1" applyAlignment="1">
      <alignment horizontal="left" vertical="top" wrapText="1"/>
    </xf>
    <xf numFmtId="0" fontId="6" fillId="34" borderId="54" xfId="0" applyFont="1" applyFill="1" applyBorder="1" applyAlignment="1">
      <alignment horizontal="left" vertical="top" wrapText="1"/>
    </xf>
    <xf numFmtId="0" fontId="5" fillId="0" borderId="55" xfId="0" applyFont="1" applyBorder="1" applyAlignment="1">
      <alignment horizontal="center" vertical="top" wrapText="1"/>
    </xf>
    <xf numFmtId="0" fontId="5" fillId="0" borderId="56" xfId="0" applyFont="1" applyBorder="1" applyAlignment="1">
      <alignment horizontal="center" vertical="top" wrapText="1"/>
    </xf>
    <xf numFmtId="0" fontId="5" fillId="0" borderId="57" xfId="0" applyFont="1" applyBorder="1" applyAlignment="1">
      <alignment horizontal="center" vertical="top" wrapText="1"/>
    </xf>
    <xf numFmtId="0" fontId="5" fillId="0" borderId="47" xfId="0" applyFont="1" applyBorder="1" applyAlignment="1">
      <alignment horizontal="center" vertical="top" wrapText="1"/>
    </xf>
    <xf numFmtId="0" fontId="5" fillId="0" borderId="48" xfId="0" applyFont="1" applyBorder="1" applyAlignment="1">
      <alignment horizontal="center" vertical="top" wrapText="1"/>
    </xf>
    <xf numFmtId="0" fontId="5" fillId="0" borderId="53" xfId="0" applyFont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 textRotation="90" wrapText="1"/>
    </xf>
    <xf numFmtId="0" fontId="5" fillId="0" borderId="11" xfId="0" applyFont="1" applyFill="1" applyBorder="1" applyAlignment="1">
      <alignment horizontal="center" vertical="top" textRotation="90" wrapText="1"/>
    </xf>
    <xf numFmtId="0" fontId="5" fillId="0" borderId="58" xfId="0" applyFont="1" applyBorder="1" applyAlignment="1">
      <alignment horizontal="center" vertical="top" textRotation="90" wrapText="1"/>
    </xf>
    <xf numFmtId="0" fontId="5" fillId="0" borderId="27" xfId="0" applyFont="1" applyBorder="1" applyAlignment="1">
      <alignment horizontal="center" vertical="top" textRotation="90" wrapText="1"/>
    </xf>
    <xf numFmtId="0" fontId="5" fillId="0" borderId="17" xfId="0" applyFont="1" applyBorder="1" applyAlignment="1">
      <alignment horizontal="center" vertical="top" textRotation="90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top" textRotation="90" wrapText="1"/>
    </xf>
    <xf numFmtId="0" fontId="5" fillId="0" borderId="18" xfId="0" applyFont="1" applyBorder="1" applyAlignment="1">
      <alignment horizontal="center" vertical="top" textRotation="90" wrapText="1"/>
    </xf>
    <xf numFmtId="0" fontId="5" fillId="0" borderId="42" xfId="0" applyFont="1" applyBorder="1" applyAlignment="1">
      <alignment horizontal="center" vertical="top" textRotation="90"/>
    </xf>
    <xf numFmtId="0" fontId="5" fillId="0" borderId="18" xfId="0" applyFont="1" applyBorder="1" applyAlignment="1">
      <alignment horizontal="center" vertical="top" textRotation="90"/>
    </xf>
    <xf numFmtId="0" fontId="6" fillId="33" borderId="51" xfId="0" applyFont="1" applyFill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/>
    </xf>
    <xf numFmtId="0" fontId="5" fillId="0" borderId="32" xfId="0" applyFont="1" applyBorder="1" applyAlignment="1">
      <alignment horizontal="center" vertical="top"/>
    </xf>
    <xf numFmtId="0" fontId="5" fillId="0" borderId="48" xfId="0" applyFont="1" applyBorder="1" applyAlignment="1">
      <alignment horizontal="center" vertical="top" textRotation="90" wrapText="1"/>
    </xf>
    <xf numFmtId="0" fontId="5" fillId="0" borderId="14" xfId="0" applyFont="1" applyBorder="1" applyAlignment="1">
      <alignment horizontal="center" vertical="top" textRotation="90" wrapText="1"/>
    </xf>
    <xf numFmtId="0" fontId="5" fillId="0" borderId="10" xfId="0" applyFont="1" applyBorder="1" applyAlignment="1">
      <alignment horizontal="center" vertical="top" textRotation="90" wrapText="1"/>
    </xf>
    <xf numFmtId="49" fontId="6" fillId="39" borderId="52" xfId="0" applyNumberFormat="1" applyFont="1" applyFill="1" applyBorder="1" applyAlignment="1">
      <alignment horizontal="left" vertical="top" wrapText="1"/>
    </xf>
    <xf numFmtId="49" fontId="6" fillId="39" borderId="50" xfId="0" applyNumberFormat="1" applyFont="1" applyFill="1" applyBorder="1" applyAlignment="1">
      <alignment horizontal="left" vertical="top" wrapText="1"/>
    </xf>
    <xf numFmtId="49" fontId="6" fillId="39" borderId="51" xfId="0" applyNumberFormat="1" applyFont="1" applyFill="1" applyBorder="1" applyAlignment="1">
      <alignment horizontal="left" vertical="top" wrapText="1"/>
    </xf>
    <xf numFmtId="0" fontId="1" fillId="0" borderId="47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vertical="top" wrapText="1"/>
    </xf>
    <xf numFmtId="0" fontId="1" fillId="0" borderId="53" xfId="0" applyFont="1" applyBorder="1" applyAlignment="1">
      <alignment horizontal="center" vertical="top" wrapText="1"/>
    </xf>
    <xf numFmtId="0" fontId="6" fillId="40" borderId="52" xfId="0" applyFont="1" applyFill="1" applyBorder="1" applyAlignment="1">
      <alignment horizontal="left" vertical="top" wrapText="1"/>
    </xf>
    <xf numFmtId="0" fontId="6" fillId="40" borderId="50" xfId="0" applyFont="1" applyFill="1" applyBorder="1" applyAlignment="1">
      <alignment horizontal="left" vertical="top" wrapText="1"/>
    </xf>
    <xf numFmtId="0" fontId="6" fillId="40" borderId="5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60" xfId="0" applyFont="1" applyBorder="1" applyAlignment="1">
      <alignment horizontal="center" vertical="top" textRotation="90" wrapText="1"/>
    </xf>
    <xf numFmtId="0" fontId="5" fillId="0" borderId="26" xfId="0" applyFont="1" applyBorder="1" applyAlignment="1">
      <alignment horizontal="center" vertical="top" textRotation="90" wrapText="1"/>
    </xf>
    <xf numFmtId="0" fontId="5" fillId="0" borderId="16" xfId="0" applyFont="1" applyBorder="1" applyAlignment="1">
      <alignment horizontal="center" vertical="top" textRotation="90" wrapText="1"/>
    </xf>
    <xf numFmtId="0" fontId="4" fillId="0" borderId="48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53" xfId="0" applyFont="1" applyBorder="1" applyAlignment="1">
      <alignment horizontal="center" vertical="top" textRotation="90" wrapText="1"/>
    </xf>
    <xf numFmtId="0" fontId="5" fillId="0" borderId="32" xfId="0" applyFont="1" applyBorder="1" applyAlignment="1">
      <alignment horizontal="center" vertical="top" textRotation="90" wrapText="1"/>
    </xf>
    <xf numFmtId="0" fontId="5" fillId="0" borderId="11" xfId="0" applyFont="1" applyBorder="1" applyAlignment="1">
      <alignment horizontal="center" vertical="top" textRotation="90" wrapText="1"/>
    </xf>
    <xf numFmtId="0" fontId="3" fillId="38" borderId="23" xfId="0" applyFont="1" applyFill="1" applyBorder="1" applyAlignment="1">
      <alignment horizontal="right" vertical="top"/>
    </xf>
    <xf numFmtId="0" fontId="3" fillId="38" borderId="24" xfId="0" applyFont="1" applyFill="1" applyBorder="1" applyAlignment="1">
      <alignment horizontal="right" vertical="top"/>
    </xf>
    <xf numFmtId="0" fontId="3" fillId="38" borderId="61" xfId="0" applyFont="1" applyFill="1" applyBorder="1" applyAlignment="1">
      <alignment horizontal="right" vertical="top"/>
    </xf>
    <xf numFmtId="49" fontId="3" fillId="34" borderId="39" xfId="0" applyNumberFormat="1" applyFont="1" applyFill="1" applyBorder="1" applyAlignment="1">
      <alignment horizontal="right" vertical="top"/>
    </xf>
    <xf numFmtId="49" fontId="3" fillId="34" borderId="41" xfId="0" applyNumberFormat="1" applyFont="1" applyFill="1" applyBorder="1" applyAlignment="1">
      <alignment horizontal="right" vertical="top"/>
    </xf>
    <xf numFmtId="49" fontId="1" fillId="33" borderId="62" xfId="0" applyNumberFormat="1" applyFont="1" applyFill="1" applyBorder="1" applyAlignment="1">
      <alignment horizontal="center" vertical="top"/>
    </xf>
    <xf numFmtId="49" fontId="1" fillId="33" borderId="42" xfId="0" applyNumberFormat="1" applyFont="1" applyFill="1" applyBorder="1" applyAlignment="1">
      <alignment horizontal="center" vertical="top"/>
    </xf>
    <xf numFmtId="49" fontId="13" fillId="0" borderId="10" xfId="0" applyNumberFormat="1" applyFont="1" applyBorder="1" applyAlignment="1">
      <alignment horizontal="center" vertical="top" textRotation="90"/>
    </xf>
    <xf numFmtId="49" fontId="13" fillId="0" borderId="27" xfId="0" applyNumberFormat="1" applyFont="1" applyBorder="1" applyAlignment="1">
      <alignment horizontal="center" vertical="top" textRotation="90"/>
    </xf>
    <xf numFmtId="49" fontId="13" fillId="0" borderId="13" xfId="0" applyNumberFormat="1" applyFont="1" applyBorder="1" applyAlignment="1">
      <alignment horizontal="center" vertical="top" textRotation="90"/>
    </xf>
    <xf numFmtId="0" fontId="6" fillId="34" borderId="29" xfId="0" applyFont="1" applyFill="1" applyBorder="1" applyAlignment="1">
      <alignment horizontal="left" vertical="top" wrapText="1"/>
    </xf>
    <xf numFmtId="0" fontId="6" fillId="34" borderId="50" xfId="0" applyFont="1" applyFill="1" applyBorder="1" applyAlignment="1">
      <alignment horizontal="left" vertical="top" wrapText="1"/>
    </xf>
    <xf numFmtId="0" fontId="6" fillId="34" borderId="51" xfId="0" applyFont="1" applyFill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3" fillId="34" borderId="21" xfId="0" applyNumberFormat="1" applyFont="1" applyFill="1" applyBorder="1" applyAlignment="1">
      <alignment horizontal="right" vertical="top"/>
    </xf>
    <xf numFmtId="49" fontId="3" fillId="34" borderId="63" xfId="0" applyNumberFormat="1" applyFont="1" applyFill="1" applyBorder="1" applyAlignment="1">
      <alignment horizontal="right" vertical="top"/>
    </xf>
    <xf numFmtId="49" fontId="3" fillId="34" borderId="0" xfId="0" applyNumberFormat="1" applyFont="1" applyFill="1" applyBorder="1" applyAlignment="1">
      <alignment horizontal="right" vertical="top"/>
    </xf>
    <xf numFmtId="49" fontId="1" fillId="34" borderId="10" xfId="0" applyNumberFormat="1" applyFont="1" applyFill="1" applyBorder="1" applyAlignment="1">
      <alignment horizontal="center" vertical="top"/>
    </xf>
    <xf numFmtId="49" fontId="1" fillId="34" borderId="13" xfId="0" applyNumberFormat="1" applyFont="1" applyFill="1" applyBorder="1" applyAlignment="1">
      <alignment horizontal="center" vertical="top"/>
    </xf>
    <xf numFmtId="49" fontId="1" fillId="34" borderId="14" xfId="0" applyNumberFormat="1" applyFont="1" applyFill="1" applyBorder="1" applyAlignment="1">
      <alignment horizontal="center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9" fillId="0" borderId="24" xfId="0" applyFont="1" applyBorder="1" applyAlignment="1">
      <alignment horizontal="right" vertical="top"/>
    </xf>
    <xf numFmtId="0" fontId="8" fillId="0" borderId="60" xfId="0" applyFont="1" applyBorder="1" applyAlignment="1">
      <alignment horizontal="center" vertical="top" textRotation="90" wrapText="1"/>
    </xf>
    <xf numFmtId="0" fontId="8" fillId="0" borderId="26" xfId="0" applyFont="1" applyBorder="1" applyAlignment="1">
      <alignment horizontal="center" vertical="top" textRotation="90" wrapText="1"/>
    </xf>
    <xf numFmtId="0" fontId="8" fillId="0" borderId="16" xfId="0" applyFont="1" applyBorder="1" applyAlignment="1">
      <alignment horizontal="center" vertical="top" textRotation="90" wrapText="1"/>
    </xf>
    <xf numFmtId="0" fontId="9" fillId="0" borderId="0" xfId="0" applyFont="1" applyAlignment="1">
      <alignment horizontal="center" vertical="top"/>
    </xf>
    <xf numFmtId="49" fontId="13" fillId="0" borderId="27" xfId="0" applyNumberFormat="1" applyFont="1" applyBorder="1" applyAlignment="1">
      <alignment horizontal="justify" vertical="top" textRotation="90"/>
    </xf>
    <xf numFmtId="49" fontId="13" fillId="0" borderId="13" xfId="0" applyNumberFormat="1" applyFont="1" applyBorder="1" applyAlignment="1">
      <alignment horizontal="justify" vertical="top" textRotation="90"/>
    </xf>
    <xf numFmtId="49" fontId="3" fillId="37" borderId="50" xfId="0" applyNumberFormat="1" applyFont="1" applyFill="1" applyBorder="1" applyAlignment="1">
      <alignment horizontal="right" vertical="top"/>
    </xf>
    <xf numFmtId="49" fontId="3" fillId="37" borderId="64" xfId="0" applyNumberFormat="1" applyFont="1" applyFill="1" applyBorder="1" applyAlignment="1">
      <alignment horizontal="right" vertical="top"/>
    </xf>
    <xf numFmtId="0" fontId="8" fillId="0" borderId="48" xfId="0" applyFont="1" applyBorder="1" applyAlignment="1">
      <alignment horizontal="center" vertical="top" textRotation="90" wrapText="1"/>
    </xf>
    <xf numFmtId="0" fontId="8" fillId="0" borderId="14" xfId="0" applyFont="1" applyBorder="1" applyAlignment="1">
      <alignment horizontal="center" vertical="top" textRotation="90" wrapText="1"/>
    </xf>
    <xf numFmtId="0" fontId="8" fillId="0" borderId="10" xfId="0" applyFont="1" applyBorder="1" applyAlignment="1">
      <alignment horizontal="center" vertical="top" textRotation="90" wrapText="1"/>
    </xf>
    <xf numFmtId="0" fontId="8" fillId="0" borderId="5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13" fillId="0" borderId="58" xfId="0" applyNumberFormat="1" applyFont="1" applyBorder="1" applyAlignment="1">
      <alignment horizontal="justify" vertical="top" textRotation="90"/>
    </xf>
    <xf numFmtId="0" fontId="8" fillId="0" borderId="14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49" fontId="1" fillId="0" borderId="48" xfId="0" applyNumberFormat="1" applyFont="1" applyBorder="1" applyAlignment="1">
      <alignment horizontal="center" vertical="top"/>
    </xf>
    <xf numFmtId="49" fontId="1" fillId="33" borderId="18" xfId="0" applyNumberFormat="1" applyFont="1" applyFill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33" borderId="47" xfId="0" applyNumberFormat="1" applyFont="1" applyFill="1" applyBorder="1" applyAlignment="1">
      <alignment horizontal="center" vertical="top"/>
    </xf>
    <xf numFmtId="49" fontId="1" fillId="34" borderId="48" xfId="0" applyNumberFormat="1" applyFont="1" applyFill="1" applyBorder="1" applyAlignment="1">
      <alignment horizontal="center" vertical="top"/>
    </xf>
    <xf numFmtId="0" fontId="8" fillId="0" borderId="53" xfId="0" applyFont="1" applyBorder="1" applyAlignment="1">
      <alignment horizontal="center" vertical="top" textRotation="90" wrapText="1"/>
    </xf>
    <xf numFmtId="0" fontId="8" fillId="0" borderId="32" xfId="0" applyFont="1" applyBorder="1" applyAlignment="1">
      <alignment horizontal="center" vertical="top" textRotation="90" wrapText="1"/>
    </xf>
    <xf numFmtId="0" fontId="8" fillId="0" borderId="11" xfId="0" applyFont="1" applyBorder="1" applyAlignment="1">
      <alignment horizontal="center" vertical="top" textRotation="90" wrapText="1"/>
    </xf>
    <xf numFmtId="49" fontId="6" fillId="39" borderId="52" xfId="0" applyNumberFormat="1" applyFont="1" applyFill="1" applyBorder="1" applyAlignment="1">
      <alignment horizontal="left" vertical="top" wrapText="1"/>
    </xf>
    <xf numFmtId="49" fontId="6" fillId="39" borderId="50" xfId="0" applyNumberFormat="1" applyFont="1" applyFill="1" applyBorder="1" applyAlignment="1">
      <alignment horizontal="left" vertical="top" wrapText="1"/>
    </xf>
    <xf numFmtId="0" fontId="6" fillId="40" borderId="52" xfId="0" applyFont="1" applyFill="1" applyBorder="1" applyAlignment="1">
      <alignment horizontal="left" vertical="top" wrapText="1"/>
    </xf>
    <xf numFmtId="0" fontId="6" fillId="40" borderId="50" xfId="0" applyFont="1" applyFill="1" applyBorder="1" applyAlignment="1">
      <alignment horizontal="left" vertical="top" wrapText="1"/>
    </xf>
    <xf numFmtId="0" fontId="6" fillId="33" borderId="29" xfId="0" applyFont="1" applyFill="1" applyBorder="1" applyAlignment="1">
      <alignment horizontal="left" vertical="top" wrapText="1"/>
    </xf>
    <xf numFmtId="0" fontId="6" fillId="33" borderId="50" xfId="0" applyFont="1" applyFill="1" applyBorder="1" applyAlignment="1">
      <alignment horizontal="left" vertical="top" wrapText="1"/>
    </xf>
    <xf numFmtId="0" fontId="6" fillId="33" borderId="51" xfId="0" applyFont="1" applyFill="1" applyBorder="1" applyAlignment="1">
      <alignment horizontal="left" vertical="top" wrapText="1"/>
    </xf>
    <xf numFmtId="0" fontId="6" fillId="34" borderId="52" xfId="0" applyFont="1" applyFill="1" applyBorder="1" applyAlignment="1">
      <alignment horizontal="left" vertical="top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top" textRotation="90" wrapText="1"/>
    </xf>
    <xf numFmtId="0" fontId="5" fillId="0" borderId="18" xfId="0" applyFont="1" applyBorder="1" applyAlignment="1">
      <alignment horizontal="center" vertical="top" textRotation="90" wrapText="1"/>
    </xf>
    <xf numFmtId="0" fontId="5" fillId="0" borderId="14" xfId="0" applyFont="1" applyBorder="1" applyAlignment="1">
      <alignment horizontal="center" vertical="top"/>
    </xf>
    <xf numFmtId="0" fontId="5" fillId="0" borderId="32" xfId="0" applyFont="1" applyFill="1" applyBorder="1" applyAlignment="1">
      <alignment horizontal="center" vertical="top" textRotation="90" wrapText="1"/>
    </xf>
    <xf numFmtId="0" fontId="5" fillId="0" borderId="11" xfId="0" applyFont="1" applyFill="1" applyBorder="1" applyAlignment="1">
      <alignment horizontal="center" vertical="top" textRotation="90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2" fontId="5" fillId="0" borderId="48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top" wrapText="1"/>
    </xf>
    <xf numFmtId="0" fontId="5" fillId="0" borderId="56" xfId="0" applyFont="1" applyBorder="1" applyAlignment="1">
      <alignment horizontal="center" vertical="top" wrapText="1"/>
    </xf>
    <xf numFmtId="0" fontId="5" fillId="0" borderId="57" xfId="0" applyFont="1" applyBorder="1" applyAlignment="1">
      <alignment horizontal="center" vertical="top" wrapText="1"/>
    </xf>
    <xf numFmtId="0" fontId="5" fillId="0" borderId="45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 wrapText="1"/>
    </xf>
    <xf numFmtId="0" fontId="5" fillId="0" borderId="65" xfId="0" applyFont="1" applyBorder="1" applyAlignment="1">
      <alignment horizontal="center" vertical="top" wrapText="1"/>
    </xf>
    <xf numFmtId="169" fontId="5" fillId="0" borderId="48" xfId="0" applyNumberFormat="1" applyFont="1" applyBorder="1" applyAlignment="1">
      <alignment horizontal="center" vertical="center"/>
    </xf>
    <xf numFmtId="169" fontId="5" fillId="0" borderId="14" xfId="0" applyNumberFormat="1" applyFont="1" applyBorder="1" applyAlignment="1">
      <alignment horizontal="center" vertical="center"/>
    </xf>
    <xf numFmtId="0" fontId="8" fillId="0" borderId="58" xfId="0" applyFont="1" applyFill="1" applyBorder="1" applyAlignment="1">
      <alignment horizontal="left" vertical="top" wrapText="1"/>
    </xf>
    <xf numFmtId="0" fontId="8" fillId="0" borderId="27" xfId="0" applyFont="1" applyFill="1" applyBorder="1" applyAlignment="1">
      <alignment horizontal="left" vertical="top" wrapText="1"/>
    </xf>
    <xf numFmtId="0" fontId="5" fillId="0" borderId="48" xfId="0" applyFont="1" applyBorder="1" applyAlignment="1">
      <alignment horizontal="center" vertical="top"/>
    </xf>
    <xf numFmtId="173" fontId="5" fillId="0" borderId="48" xfId="0" applyNumberFormat="1" applyFont="1" applyBorder="1" applyAlignment="1">
      <alignment horizontal="center" vertical="center"/>
    </xf>
    <xf numFmtId="173" fontId="5" fillId="0" borderId="14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 wrapText="1"/>
    </xf>
    <xf numFmtId="49" fontId="3" fillId="34" borderId="24" xfId="0" applyNumberFormat="1" applyFont="1" applyFill="1" applyBorder="1" applyAlignment="1">
      <alignment horizontal="right" vertical="top"/>
    </xf>
    <xf numFmtId="49" fontId="13" fillId="0" borderId="10" xfId="0" applyNumberFormat="1" applyFont="1" applyBorder="1" applyAlignment="1">
      <alignment horizontal="left" vertical="top" textRotation="90" wrapText="1"/>
    </xf>
    <xf numFmtId="49" fontId="13" fillId="0" borderId="13" xfId="0" applyNumberFormat="1" applyFont="1" applyBorder="1" applyAlignment="1">
      <alignment horizontal="left" vertical="top" textRotation="90" wrapText="1"/>
    </xf>
    <xf numFmtId="2" fontId="5" fillId="0" borderId="66" xfId="0" applyNumberFormat="1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49" fontId="1" fillId="34" borderId="27" xfId="0" applyNumberFormat="1" applyFont="1" applyFill="1" applyBorder="1" applyAlignment="1">
      <alignment horizontal="center" vertical="top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4"/>
  <sheetViews>
    <sheetView zoomScale="160" zoomScaleNormal="160" zoomScalePageLayoutView="0" workbookViewId="0" topLeftCell="A1">
      <selection activeCell="A1" activeCellId="1" sqref="D2 A1:IV16384"/>
    </sheetView>
  </sheetViews>
  <sheetFormatPr defaultColWidth="9.140625" defaultRowHeight="12.75"/>
  <cols>
    <col min="1" max="1" width="2.7109375" style="4" customWidth="1"/>
    <col min="2" max="2" width="2.8515625" style="4" customWidth="1"/>
    <col min="3" max="3" width="2.7109375" style="4" customWidth="1"/>
    <col min="4" max="4" width="18.28125" style="5" customWidth="1"/>
    <col min="5" max="5" width="2.8515625" style="4" customWidth="1"/>
    <col min="6" max="6" width="3.421875" style="4" customWidth="1"/>
    <col min="7" max="7" width="4.28125" style="4" customWidth="1"/>
    <col min="8" max="8" width="3.140625" style="4" customWidth="1"/>
    <col min="9" max="9" width="3.28125" style="4" customWidth="1"/>
    <col min="10" max="11" width="3.140625" style="4" customWidth="1"/>
    <col min="12" max="12" width="3.421875" style="4" customWidth="1"/>
    <col min="13" max="13" width="5.421875" style="4" customWidth="1"/>
    <col min="14" max="15" width="4.8515625" style="4" customWidth="1"/>
    <col min="16" max="16" width="5.7109375" style="4" customWidth="1"/>
    <col min="17" max="17" width="5.140625" style="4" customWidth="1"/>
    <col min="18" max="18" width="3.421875" style="4" customWidth="1"/>
    <col min="19" max="19" width="3.8515625" style="4" customWidth="1"/>
    <col min="20" max="20" width="5.00390625" style="4" customWidth="1"/>
    <col min="21" max="21" width="4.421875" style="4" customWidth="1"/>
    <col min="22" max="22" width="3.421875" style="4" customWidth="1"/>
    <col min="23" max="23" width="3.8515625" style="4" customWidth="1"/>
    <col min="24" max="25" width="4.28125" style="4" customWidth="1"/>
    <col min="26" max="26" width="4.140625" style="4" customWidth="1"/>
    <col min="27" max="27" width="4.57421875" style="4" customWidth="1"/>
    <col min="28" max="28" width="3.421875" style="4" customWidth="1"/>
    <col min="29" max="30" width="3.7109375" style="4" customWidth="1"/>
    <col min="31" max="31" width="3.28125" style="4" customWidth="1"/>
    <col min="32" max="16384" width="9.140625" style="4" customWidth="1"/>
  </cols>
  <sheetData>
    <row r="1" spans="4:29" s="1" customFormat="1" ht="15.75">
      <c r="D1" s="2"/>
      <c r="AC1" s="3"/>
    </row>
    <row r="2" spans="4:29" s="1" customFormat="1" ht="15.75">
      <c r="D2" s="2"/>
      <c r="F2" s="58"/>
      <c r="G2" s="58"/>
      <c r="H2" s="58"/>
      <c r="I2" s="58"/>
      <c r="J2" s="58"/>
      <c r="K2" s="58"/>
      <c r="L2" s="58"/>
      <c r="M2" s="58"/>
      <c r="N2" s="58"/>
      <c r="AC2" s="3"/>
    </row>
    <row r="3" spans="1:31" ht="15" customHeight="1">
      <c r="A3" s="222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</row>
    <row r="4" ht="34.5" customHeight="1" hidden="1"/>
    <row r="5" ht="0.75" customHeight="1" thickBot="1"/>
    <row r="6" spans="1:31" ht="33" customHeight="1">
      <c r="A6" s="224"/>
      <c r="B6" s="210"/>
      <c r="C6" s="210"/>
      <c r="D6" s="227"/>
      <c r="E6" s="197"/>
      <c r="F6" s="197"/>
      <c r="G6" s="210"/>
      <c r="H6" s="210"/>
      <c r="I6" s="230"/>
      <c r="J6" s="192"/>
      <c r="K6" s="193"/>
      <c r="L6" s="193"/>
      <c r="M6" s="194"/>
      <c r="N6" s="216"/>
      <c r="O6" s="217"/>
      <c r="P6" s="217"/>
      <c r="Q6" s="218"/>
      <c r="R6" s="216"/>
      <c r="S6" s="217"/>
      <c r="T6" s="217"/>
      <c r="U6" s="218"/>
      <c r="V6" s="216"/>
      <c r="W6" s="217"/>
      <c r="X6" s="217"/>
      <c r="Y6" s="218"/>
      <c r="Z6" s="189"/>
      <c r="AA6" s="189"/>
      <c r="AB6" s="200"/>
      <c r="AC6" s="201"/>
      <c r="AD6" s="201"/>
      <c r="AE6" s="202"/>
    </row>
    <row r="7" spans="1:31" ht="18.75" customHeight="1">
      <c r="A7" s="225"/>
      <c r="B7" s="211"/>
      <c r="C7" s="211"/>
      <c r="D7" s="228"/>
      <c r="E7" s="198"/>
      <c r="F7" s="198"/>
      <c r="G7" s="211"/>
      <c r="H7" s="211"/>
      <c r="I7" s="231"/>
      <c r="J7" s="203"/>
      <c r="K7" s="208"/>
      <c r="L7" s="208"/>
      <c r="M7" s="195"/>
      <c r="N7" s="203"/>
      <c r="O7" s="208"/>
      <c r="P7" s="208"/>
      <c r="Q7" s="195"/>
      <c r="R7" s="203"/>
      <c r="S7" s="208"/>
      <c r="T7" s="208"/>
      <c r="U7" s="195"/>
      <c r="V7" s="203"/>
      <c r="W7" s="208"/>
      <c r="X7" s="208"/>
      <c r="Y7" s="195"/>
      <c r="Z7" s="190"/>
      <c r="AA7" s="190"/>
      <c r="AB7" s="205"/>
      <c r="AC7" s="208"/>
      <c r="AD7" s="208"/>
      <c r="AE7" s="209"/>
    </row>
    <row r="8" spans="1:31" ht="111" customHeight="1" thickBot="1">
      <c r="A8" s="226"/>
      <c r="B8" s="212"/>
      <c r="C8" s="212"/>
      <c r="D8" s="229"/>
      <c r="E8" s="199"/>
      <c r="F8" s="199"/>
      <c r="G8" s="212"/>
      <c r="H8" s="212"/>
      <c r="I8" s="232"/>
      <c r="J8" s="204"/>
      <c r="K8" s="7"/>
      <c r="L8" s="8"/>
      <c r="M8" s="196"/>
      <c r="N8" s="204"/>
      <c r="O8" s="6"/>
      <c r="P8" s="9"/>
      <c r="Q8" s="196"/>
      <c r="R8" s="204"/>
      <c r="S8" s="6"/>
      <c r="T8" s="9"/>
      <c r="U8" s="196"/>
      <c r="V8" s="204"/>
      <c r="W8" s="10"/>
      <c r="X8" s="11"/>
      <c r="Y8" s="196"/>
      <c r="Z8" s="191"/>
      <c r="AA8" s="191"/>
      <c r="AB8" s="206"/>
      <c r="AC8" s="12"/>
      <c r="AD8" s="12"/>
      <c r="AE8" s="13"/>
    </row>
    <row r="9" spans="1:32" ht="19.5" customHeight="1" thickBot="1">
      <c r="A9" s="213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5"/>
      <c r="AF9" s="14"/>
    </row>
    <row r="10" spans="1:32" ht="18.75" customHeight="1" thickBot="1">
      <c r="A10" s="219"/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1"/>
      <c r="AF10" s="14"/>
    </row>
    <row r="11" spans="1:32" ht="21.75" customHeight="1" thickBot="1">
      <c r="A11" s="15"/>
      <c r="B11" s="177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207"/>
      <c r="AF11" s="14"/>
    </row>
    <row r="12" spans="1:32" ht="34.5" customHeight="1" hidden="1">
      <c r="A12" s="16"/>
      <c r="B12" s="17"/>
      <c r="C12" s="17"/>
      <c r="D12" s="18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9"/>
      <c r="AC12" s="19"/>
      <c r="AD12" s="19"/>
      <c r="AE12" s="19"/>
      <c r="AF12" s="14"/>
    </row>
    <row r="13" spans="1:32" ht="34.5" customHeight="1" hidden="1">
      <c r="A13" s="20"/>
      <c r="B13" s="21"/>
      <c r="C13" s="21"/>
      <c r="D13" s="22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3"/>
      <c r="AC13" s="23"/>
      <c r="AD13" s="23"/>
      <c r="AE13" s="23"/>
      <c r="AF13" s="14"/>
    </row>
    <row r="14" spans="1:32" ht="34.5" customHeight="1" hidden="1">
      <c r="A14" s="20"/>
      <c r="B14" s="21"/>
      <c r="C14" s="21"/>
      <c r="D14" s="22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3"/>
      <c r="AC14" s="23"/>
      <c r="AD14" s="23"/>
      <c r="AE14" s="23"/>
      <c r="AF14" s="14"/>
    </row>
    <row r="15" spans="1:32" ht="34.5" customHeight="1" hidden="1">
      <c r="A15" s="20"/>
      <c r="B15" s="21"/>
      <c r="C15" s="21"/>
      <c r="D15" s="22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3"/>
      <c r="AC15" s="23"/>
      <c r="AD15" s="23"/>
      <c r="AE15" s="23"/>
      <c r="AF15" s="14"/>
    </row>
    <row r="16" spans="1:32" ht="34.5" customHeight="1" hidden="1">
      <c r="A16" s="20"/>
      <c r="B16" s="21"/>
      <c r="C16" s="21"/>
      <c r="D16" s="22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3"/>
      <c r="AC16" s="23"/>
      <c r="AD16" s="23"/>
      <c r="AE16" s="23"/>
      <c r="AF16" s="14"/>
    </row>
    <row r="17" spans="1:32" ht="34.5" customHeight="1" hidden="1">
      <c r="A17" s="20"/>
      <c r="B17" s="21"/>
      <c r="C17" s="21"/>
      <c r="D17" s="22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3"/>
      <c r="AC17" s="23"/>
      <c r="AD17" s="23"/>
      <c r="AE17" s="23"/>
      <c r="AF17" s="14"/>
    </row>
    <row r="18" spans="1:32" ht="34.5" customHeight="1" hidden="1">
      <c r="A18" s="24"/>
      <c r="B18" s="25"/>
      <c r="C18" s="25"/>
      <c r="D18" s="26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7"/>
      <c r="AC18" s="27"/>
      <c r="AD18" s="27"/>
      <c r="AE18" s="27"/>
      <c r="AF18" s="14"/>
    </row>
    <row r="19" spans="1:32" ht="20.25" customHeight="1" thickBot="1">
      <c r="A19" s="28"/>
      <c r="B19" s="29"/>
      <c r="C19" s="164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6"/>
      <c r="AF19" s="14"/>
    </row>
    <row r="20" spans="1:31" ht="22.5" customHeight="1" thickBot="1">
      <c r="A20" s="30"/>
      <c r="B20" s="31"/>
      <c r="C20" s="167"/>
      <c r="D20" s="168"/>
      <c r="E20" s="168"/>
      <c r="F20" s="168"/>
      <c r="G20" s="168"/>
      <c r="H20" s="168"/>
      <c r="I20" s="168"/>
      <c r="J20" s="32"/>
      <c r="K20" s="32"/>
      <c r="L20" s="32"/>
      <c r="M20" s="32"/>
      <c r="N20" s="33"/>
      <c r="O20" s="33"/>
      <c r="P20" s="33"/>
      <c r="Q20" s="33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4"/>
      <c r="AD20" s="32"/>
      <c r="AE20" s="32"/>
    </row>
    <row r="21" spans="1:32" ht="34.5" customHeight="1" hidden="1">
      <c r="A21" s="16"/>
      <c r="B21" s="17"/>
      <c r="C21" s="17"/>
      <c r="D21" s="18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9"/>
      <c r="AC21" s="19"/>
      <c r="AD21" s="19"/>
      <c r="AE21" s="19"/>
      <c r="AF21" s="14"/>
    </row>
    <row r="22" spans="1:32" ht="34.5" customHeight="1" hidden="1">
      <c r="A22" s="20"/>
      <c r="B22" s="21"/>
      <c r="C22" s="21"/>
      <c r="D22" s="22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3"/>
      <c r="AC22" s="23"/>
      <c r="AD22" s="23"/>
      <c r="AE22" s="23"/>
      <c r="AF22" s="14"/>
    </row>
    <row r="23" spans="1:32" ht="34.5" customHeight="1" hidden="1">
      <c r="A23" s="20"/>
      <c r="B23" s="21"/>
      <c r="C23" s="21"/>
      <c r="D23" s="22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3"/>
      <c r="AC23" s="23"/>
      <c r="AD23" s="23"/>
      <c r="AE23" s="23"/>
      <c r="AF23" s="14"/>
    </row>
    <row r="24" spans="1:32" ht="34.5" customHeight="1" hidden="1">
      <c r="A24" s="20"/>
      <c r="B24" s="21"/>
      <c r="C24" s="21"/>
      <c r="D24" s="22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3"/>
      <c r="AC24" s="23"/>
      <c r="AD24" s="23"/>
      <c r="AE24" s="23"/>
      <c r="AF24" s="14"/>
    </row>
    <row r="25" spans="1:32" ht="34.5" customHeight="1" hidden="1">
      <c r="A25" s="20"/>
      <c r="B25" s="21"/>
      <c r="C25" s="21"/>
      <c r="D25" s="22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3"/>
      <c r="AC25" s="23"/>
      <c r="AD25" s="23"/>
      <c r="AE25" s="23"/>
      <c r="AF25" s="14"/>
    </row>
    <row r="26" spans="1:32" ht="34.5" customHeight="1" hidden="1">
      <c r="A26" s="20"/>
      <c r="B26" s="21"/>
      <c r="C26" s="21"/>
      <c r="D26" s="22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3"/>
      <c r="AC26" s="23"/>
      <c r="AD26" s="23"/>
      <c r="AE26" s="23"/>
      <c r="AF26" s="14"/>
    </row>
    <row r="27" spans="1:32" ht="34.5" customHeight="1" hidden="1">
      <c r="A27" s="24"/>
      <c r="B27" s="25"/>
      <c r="C27" s="25"/>
      <c r="D27" s="26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7"/>
      <c r="AC27" s="27"/>
      <c r="AD27" s="27"/>
      <c r="AE27" s="27"/>
      <c r="AF27" s="14"/>
    </row>
    <row r="28" spans="1:32" ht="20.25" customHeight="1" thickBot="1">
      <c r="A28" s="35"/>
      <c r="B28" s="169"/>
      <c r="C28" s="170"/>
      <c r="D28" s="170"/>
      <c r="E28" s="170"/>
      <c r="F28" s="170"/>
      <c r="G28" s="170"/>
      <c r="H28" s="170"/>
      <c r="I28" s="170"/>
      <c r="J28" s="32"/>
      <c r="K28" s="32"/>
      <c r="L28" s="32"/>
      <c r="M28" s="32"/>
      <c r="N28" s="33"/>
      <c r="O28" s="33"/>
      <c r="P28" s="33"/>
      <c r="Q28" s="33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4"/>
      <c r="AD28" s="32"/>
      <c r="AE28" s="32"/>
      <c r="AF28" s="36"/>
    </row>
    <row r="29" spans="1:32" ht="27" customHeight="1" thickBot="1">
      <c r="A29" s="15"/>
      <c r="B29" s="177"/>
      <c r="C29" s="178"/>
      <c r="D29" s="178"/>
      <c r="E29" s="178"/>
      <c r="F29" s="178"/>
      <c r="G29" s="178"/>
      <c r="H29" s="178"/>
      <c r="I29" s="178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80"/>
      <c r="AF29" s="14"/>
    </row>
    <row r="30" spans="1:32" ht="34.5" customHeight="1" hidden="1">
      <c r="A30" s="16"/>
      <c r="B30" s="17"/>
      <c r="C30" s="17"/>
      <c r="D30" s="18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9"/>
      <c r="AC30" s="19"/>
      <c r="AD30" s="19"/>
      <c r="AE30" s="19"/>
      <c r="AF30" s="14"/>
    </row>
    <row r="31" spans="1:32" ht="34.5" customHeight="1" hidden="1">
      <c r="A31" s="20"/>
      <c r="B31" s="21"/>
      <c r="C31" s="21"/>
      <c r="D31" s="22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3"/>
      <c r="AC31" s="23"/>
      <c r="AD31" s="23"/>
      <c r="AE31" s="23"/>
      <c r="AF31" s="14"/>
    </row>
    <row r="32" spans="1:32" ht="34.5" customHeight="1" hidden="1">
      <c r="A32" s="20"/>
      <c r="B32" s="21"/>
      <c r="C32" s="21"/>
      <c r="D32" s="22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3"/>
      <c r="AC32" s="23"/>
      <c r="AD32" s="23"/>
      <c r="AE32" s="23"/>
      <c r="AF32" s="14"/>
    </row>
    <row r="33" spans="1:32" ht="34.5" customHeight="1" hidden="1">
      <c r="A33" s="20"/>
      <c r="B33" s="21"/>
      <c r="C33" s="21"/>
      <c r="D33" s="22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3"/>
      <c r="AC33" s="23"/>
      <c r="AD33" s="23"/>
      <c r="AE33" s="23"/>
      <c r="AF33" s="14"/>
    </row>
    <row r="34" spans="1:32" ht="34.5" customHeight="1" hidden="1">
      <c r="A34" s="20"/>
      <c r="B34" s="21"/>
      <c r="C34" s="21"/>
      <c r="D34" s="22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3"/>
      <c r="AC34" s="23"/>
      <c r="AD34" s="23"/>
      <c r="AE34" s="23"/>
      <c r="AF34" s="14"/>
    </row>
    <row r="35" spans="1:32" ht="34.5" customHeight="1" hidden="1">
      <c r="A35" s="20"/>
      <c r="B35" s="21"/>
      <c r="C35" s="21"/>
      <c r="D35" s="22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3"/>
      <c r="AC35" s="23"/>
      <c r="AD35" s="23"/>
      <c r="AE35" s="23"/>
      <c r="AF35" s="14"/>
    </row>
    <row r="36" spans="1:32" ht="34.5" customHeight="1" hidden="1">
      <c r="A36" s="24"/>
      <c r="B36" s="25"/>
      <c r="C36" s="25"/>
      <c r="D36" s="26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7"/>
      <c r="AC36" s="27"/>
      <c r="AD36" s="27"/>
      <c r="AE36" s="27"/>
      <c r="AF36" s="14"/>
    </row>
    <row r="37" spans="1:32" ht="20.25" customHeight="1" thickBot="1">
      <c r="A37" s="28"/>
      <c r="B37" s="29"/>
      <c r="C37" s="164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6"/>
      <c r="AF37" s="14"/>
    </row>
    <row r="38" spans="1:32" ht="13.5" thickBot="1">
      <c r="A38" s="30"/>
      <c r="B38" s="31"/>
      <c r="C38" s="167"/>
      <c r="D38" s="168"/>
      <c r="E38" s="168"/>
      <c r="F38" s="168"/>
      <c r="G38" s="168"/>
      <c r="H38" s="168"/>
      <c r="I38" s="168"/>
      <c r="J38" s="32"/>
      <c r="K38" s="32"/>
      <c r="L38" s="32"/>
      <c r="M38" s="32"/>
      <c r="N38" s="37"/>
      <c r="O38" s="37"/>
      <c r="P38" s="37"/>
      <c r="Q38" s="37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4"/>
      <c r="AD38" s="32"/>
      <c r="AE38" s="32"/>
      <c r="AF38" s="36"/>
    </row>
    <row r="39" spans="1:32" ht="18" customHeight="1" thickBot="1">
      <c r="A39" s="28"/>
      <c r="B39" s="29"/>
      <c r="C39" s="164"/>
      <c r="D39" s="165"/>
      <c r="E39" s="165"/>
      <c r="F39" s="165"/>
      <c r="G39" s="165"/>
      <c r="H39" s="165"/>
      <c r="I39" s="165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8"/>
      <c r="AF39" s="14"/>
    </row>
    <row r="40" spans="1:32" ht="16.5" customHeight="1" thickBot="1">
      <c r="A40" s="38"/>
      <c r="B40" s="39"/>
      <c r="C40" s="167"/>
      <c r="D40" s="168"/>
      <c r="E40" s="168"/>
      <c r="F40" s="168"/>
      <c r="G40" s="168"/>
      <c r="H40" s="168"/>
      <c r="I40" s="168"/>
      <c r="J40" s="32"/>
      <c r="K40" s="32"/>
      <c r="L40" s="32"/>
      <c r="M40" s="32"/>
      <c r="N40" s="37"/>
      <c r="O40" s="37"/>
      <c r="P40" s="37"/>
      <c r="Q40" s="37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4"/>
      <c r="AD40" s="32"/>
      <c r="AE40" s="32"/>
      <c r="AF40" s="14"/>
    </row>
    <row r="41" spans="1:32" ht="13.5" thickBot="1">
      <c r="A41" s="35"/>
      <c r="B41" s="169"/>
      <c r="C41" s="170"/>
      <c r="D41" s="170"/>
      <c r="E41" s="170"/>
      <c r="F41" s="170"/>
      <c r="G41" s="170"/>
      <c r="H41" s="170"/>
      <c r="I41" s="170"/>
      <c r="J41" s="32"/>
      <c r="K41" s="32"/>
      <c r="L41" s="32"/>
      <c r="M41" s="32"/>
      <c r="N41" s="37"/>
      <c r="O41" s="37"/>
      <c r="P41" s="37"/>
      <c r="Q41" s="37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4"/>
      <c r="AD41" s="32"/>
      <c r="AE41" s="32"/>
      <c r="AF41" s="36"/>
    </row>
    <row r="42" spans="1:32" ht="18" customHeight="1" thickBot="1">
      <c r="A42" s="15"/>
      <c r="B42" s="177"/>
      <c r="C42" s="178"/>
      <c r="D42" s="178"/>
      <c r="E42" s="178"/>
      <c r="F42" s="178"/>
      <c r="G42" s="178"/>
      <c r="H42" s="178"/>
      <c r="I42" s="178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80"/>
      <c r="AF42" s="14"/>
    </row>
    <row r="43" spans="1:32" ht="34.5" customHeight="1" hidden="1">
      <c r="A43" s="16"/>
      <c r="B43" s="17"/>
      <c r="C43" s="17"/>
      <c r="D43" s="18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9"/>
      <c r="AC43" s="19"/>
      <c r="AD43" s="19"/>
      <c r="AE43" s="19"/>
      <c r="AF43" s="14"/>
    </row>
    <row r="44" spans="1:32" ht="34.5" customHeight="1" hidden="1">
      <c r="A44" s="20"/>
      <c r="B44" s="21"/>
      <c r="C44" s="21"/>
      <c r="D44" s="22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3"/>
      <c r="AC44" s="23"/>
      <c r="AD44" s="23"/>
      <c r="AE44" s="23"/>
      <c r="AF44" s="14"/>
    </row>
    <row r="45" spans="1:32" ht="34.5" customHeight="1" hidden="1">
      <c r="A45" s="20"/>
      <c r="B45" s="21"/>
      <c r="C45" s="21"/>
      <c r="D45" s="22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3"/>
      <c r="AC45" s="23"/>
      <c r="AD45" s="23"/>
      <c r="AE45" s="23"/>
      <c r="AF45" s="14"/>
    </row>
    <row r="46" spans="1:32" ht="34.5" customHeight="1" hidden="1">
      <c r="A46" s="20"/>
      <c r="B46" s="21"/>
      <c r="C46" s="21"/>
      <c r="D46" s="22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3"/>
      <c r="AC46" s="23"/>
      <c r="AD46" s="23"/>
      <c r="AE46" s="23"/>
      <c r="AF46" s="14"/>
    </row>
    <row r="47" spans="1:32" ht="34.5" customHeight="1" hidden="1">
      <c r="A47" s="20"/>
      <c r="B47" s="21"/>
      <c r="C47" s="21"/>
      <c r="D47" s="22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3"/>
      <c r="AC47" s="23"/>
      <c r="AD47" s="23"/>
      <c r="AE47" s="23"/>
      <c r="AF47" s="14"/>
    </row>
    <row r="48" spans="1:32" ht="34.5" customHeight="1" hidden="1">
      <c r="A48" s="20"/>
      <c r="B48" s="21"/>
      <c r="C48" s="21"/>
      <c r="D48" s="22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3"/>
      <c r="AC48" s="23"/>
      <c r="AD48" s="23"/>
      <c r="AE48" s="23"/>
      <c r="AF48" s="14"/>
    </row>
    <row r="49" spans="1:32" ht="34.5" customHeight="1" hidden="1">
      <c r="A49" s="24"/>
      <c r="B49" s="25"/>
      <c r="C49" s="25"/>
      <c r="D49" s="26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7"/>
      <c r="AC49" s="27"/>
      <c r="AD49" s="27"/>
      <c r="AE49" s="27"/>
      <c r="AF49" s="14"/>
    </row>
    <row r="50" spans="1:32" ht="15.75" customHeight="1" thickBot="1">
      <c r="A50" s="28"/>
      <c r="B50" s="29"/>
      <c r="C50" s="164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6"/>
      <c r="AF50" s="14"/>
    </row>
    <row r="51" spans="1:32" ht="16.5" customHeight="1" thickBot="1">
      <c r="A51" s="38"/>
      <c r="B51" s="39"/>
      <c r="C51" s="167"/>
      <c r="D51" s="168"/>
      <c r="E51" s="168"/>
      <c r="F51" s="168"/>
      <c r="G51" s="168"/>
      <c r="H51" s="168"/>
      <c r="I51" s="168"/>
      <c r="J51" s="32"/>
      <c r="K51" s="32"/>
      <c r="L51" s="32"/>
      <c r="M51" s="32"/>
      <c r="N51" s="37"/>
      <c r="O51" s="37"/>
      <c r="P51" s="37"/>
      <c r="Q51" s="37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4"/>
      <c r="AD51" s="32"/>
      <c r="AE51" s="32"/>
      <c r="AF51" s="14"/>
    </row>
    <row r="52" spans="1:32" ht="34.5" customHeight="1" hidden="1">
      <c r="A52" s="16"/>
      <c r="B52" s="17"/>
      <c r="C52" s="17"/>
      <c r="D52" s="18"/>
      <c r="E52" s="17"/>
      <c r="F52" s="17"/>
      <c r="G52" s="17"/>
      <c r="H52" s="17"/>
      <c r="I52" s="40"/>
      <c r="J52" s="21"/>
      <c r="K52" s="21"/>
      <c r="L52" s="21"/>
      <c r="M52" s="21"/>
      <c r="N52" s="41"/>
      <c r="O52" s="41"/>
      <c r="P52" s="41"/>
      <c r="Q52" s="4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14"/>
    </row>
    <row r="53" spans="1:32" ht="34.5" customHeight="1" hidden="1">
      <c r="A53" s="20"/>
      <c r="B53" s="21"/>
      <c r="C53" s="21"/>
      <c r="D53" s="22"/>
      <c r="E53" s="21"/>
      <c r="F53" s="21"/>
      <c r="G53" s="21"/>
      <c r="H53" s="21"/>
      <c r="I53" s="42"/>
      <c r="J53" s="21"/>
      <c r="K53" s="21"/>
      <c r="L53" s="21"/>
      <c r="M53" s="21"/>
      <c r="N53" s="41"/>
      <c r="O53" s="41"/>
      <c r="P53" s="41"/>
      <c r="Q53" s="4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14"/>
    </row>
    <row r="54" spans="1:32" ht="34.5" customHeight="1" hidden="1">
      <c r="A54" s="20"/>
      <c r="B54" s="21"/>
      <c r="C54" s="21"/>
      <c r="D54" s="22"/>
      <c r="E54" s="21"/>
      <c r="F54" s="21"/>
      <c r="G54" s="21"/>
      <c r="H54" s="21"/>
      <c r="I54" s="42"/>
      <c r="J54" s="21"/>
      <c r="K54" s="21"/>
      <c r="L54" s="21"/>
      <c r="M54" s="21"/>
      <c r="N54" s="41"/>
      <c r="O54" s="41"/>
      <c r="P54" s="41"/>
      <c r="Q54" s="4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14"/>
    </row>
    <row r="55" spans="1:32" ht="34.5" customHeight="1" hidden="1">
      <c r="A55" s="20"/>
      <c r="B55" s="21"/>
      <c r="C55" s="21"/>
      <c r="D55" s="22"/>
      <c r="E55" s="21"/>
      <c r="F55" s="21"/>
      <c r="G55" s="21"/>
      <c r="H55" s="21"/>
      <c r="I55" s="42"/>
      <c r="J55" s="21"/>
      <c r="K55" s="21"/>
      <c r="L55" s="21"/>
      <c r="M55" s="21"/>
      <c r="N55" s="41"/>
      <c r="O55" s="41"/>
      <c r="P55" s="41"/>
      <c r="Q55" s="4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14"/>
    </row>
    <row r="56" spans="1:32" ht="34.5" customHeight="1" hidden="1">
      <c r="A56" s="20"/>
      <c r="B56" s="21"/>
      <c r="C56" s="21"/>
      <c r="D56" s="22"/>
      <c r="E56" s="21"/>
      <c r="F56" s="21"/>
      <c r="G56" s="21"/>
      <c r="H56" s="21"/>
      <c r="I56" s="42"/>
      <c r="J56" s="21"/>
      <c r="K56" s="21"/>
      <c r="L56" s="21"/>
      <c r="M56" s="21"/>
      <c r="N56" s="41"/>
      <c r="O56" s="41"/>
      <c r="P56" s="41"/>
      <c r="Q56" s="4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14"/>
    </row>
    <row r="57" spans="1:32" ht="34.5" customHeight="1" hidden="1">
      <c r="A57" s="20"/>
      <c r="B57" s="21"/>
      <c r="C57" s="21"/>
      <c r="D57" s="22"/>
      <c r="E57" s="21"/>
      <c r="F57" s="21"/>
      <c r="G57" s="21"/>
      <c r="H57" s="21"/>
      <c r="I57" s="42"/>
      <c r="J57" s="21"/>
      <c r="K57" s="21"/>
      <c r="L57" s="21"/>
      <c r="M57" s="21"/>
      <c r="N57" s="41"/>
      <c r="O57" s="41"/>
      <c r="P57" s="41"/>
      <c r="Q57" s="4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14"/>
    </row>
    <row r="58" spans="1:32" ht="34.5" customHeight="1" hidden="1">
      <c r="A58" s="24"/>
      <c r="B58" s="25"/>
      <c r="C58" s="25"/>
      <c r="D58" s="26"/>
      <c r="E58" s="25"/>
      <c r="F58" s="25"/>
      <c r="G58" s="25"/>
      <c r="H58" s="25"/>
      <c r="I58" s="43"/>
      <c r="J58" s="21"/>
      <c r="K58" s="21"/>
      <c r="L58" s="21"/>
      <c r="M58" s="21"/>
      <c r="N58" s="41"/>
      <c r="O58" s="41"/>
      <c r="P58" s="41"/>
      <c r="Q58" s="4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14"/>
    </row>
    <row r="59" spans="1:32" ht="13.5" thickBot="1">
      <c r="A59" s="35"/>
      <c r="B59" s="169"/>
      <c r="C59" s="170"/>
      <c r="D59" s="170"/>
      <c r="E59" s="170"/>
      <c r="F59" s="170"/>
      <c r="G59" s="170"/>
      <c r="H59" s="170"/>
      <c r="I59" s="170"/>
      <c r="J59" s="32"/>
      <c r="K59" s="32"/>
      <c r="L59" s="32"/>
      <c r="M59" s="32"/>
      <c r="N59" s="37"/>
      <c r="O59" s="37"/>
      <c r="P59" s="37"/>
      <c r="Q59" s="37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4"/>
      <c r="AD59" s="32"/>
      <c r="AE59" s="32"/>
      <c r="AF59" s="36"/>
    </row>
    <row r="60" spans="1:45" ht="13.5" thickBot="1">
      <c r="A60" s="171"/>
      <c r="B60" s="172"/>
      <c r="C60" s="172"/>
      <c r="D60" s="172"/>
      <c r="E60" s="172"/>
      <c r="F60" s="172"/>
      <c r="G60" s="172"/>
      <c r="H60" s="172"/>
      <c r="I60" s="172"/>
      <c r="J60" s="32"/>
      <c r="K60" s="32"/>
      <c r="L60" s="32"/>
      <c r="M60" s="32"/>
      <c r="N60" s="37"/>
      <c r="O60" s="37"/>
      <c r="P60" s="37"/>
      <c r="Q60" s="37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4"/>
      <c r="AD60" s="32"/>
      <c r="AE60" s="32"/>
      <c r="AF60" s="36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</row>
    <row r="61" spans="1:31" s="52" customFormat="1" ht="16.5" customHeight="1">
      <c r="A61" s="44"/>
      <c r="B61" s="44"/>
      <c r="C61" s="45"/>
      <c r="D61" s="46"/>
      <c r="E61" s="45"/>
      <c r="F61" s="45"/>
      <c r="G61" s="45"/>
      <c r="H61" s="45"/>
      <c r="I61" s="45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8"/>
      <c r="W61" s="48"/>
      <c r="X61" s="48"/>
      <c r="Y61" s="48"/>
      <c r="Z61" s="48"/>
      <c r="AA61" s="49"/>
      <c r="AB61" s="50"/>
      <c r="AC61" s="51"/>
      <c r="AD61" s="51"/>
      <c r="AE61" s="51"/>
    </row>
    <row r="62" spans="1:45" ht="16.5" thickBot="1">
      <c r="A62" s="14"/>
      <c r="B62" s="14"/>
      <c r="C62" s="14"/>
      <c r="D62" s="53"/>
      <c r="E62" s="14"/>
      <c r="F62" s="14"/>
      <c r="G62" s="54"/>
      <c r="H62" s="54"/>
      <c r="I62" s="1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</row>
    <row r="63" spans="1:45" ht="65.25" customHeight="1">
      <c r="A63" s="14"/>
      <c r="B63" s="14"/>
      <c r="C63" s="14"/>
      <c r="D63" s="181"/>
      <c r="E63" s="182"/>
      <c r="F63" s="182"/>
      <c r="G63" s="182"/>
      <c r="H63" s="182"/>
      <c r="I63" s="182"/>
      <c r="J63" s="182"/>
      <c r="K63" s="183"/>
      <c r="L63" s="184"/>
      <c r="M63" s="185"/>
      <c r="N63" s="186"/>
      <c r="O63" s="159"/>
      <c r="P63" s="160"/>
      <c r="Q63" s="161"/>
      <c r="R63" s="162"/>
      <c r="S63" s="162"/>
      <c r="T63" s="163"/>
      <c r="U63" s="161"/>
      <c r="V63" s="162"/>
      <c r="W63" s="173"/>
      <c r="X63" s="54"/>
      <c r="Y63" s="54"/>
      <c r="Z63" s="54"/>
      <c r="AA63" s="5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</row>
    <row r="64" spans="4:27" ht="12.75">
      <c r="D64" s="174"/>
      <c r="E64" s="175"/>
      <c r="F64" s="175"/>
      <c r="G64" s="175"/>
      <c r="H64" s="175"/>
      <c r="I64" s="175"/>
      <c r="J64" s="175"/>
      <c r="K64" s="176"/>
      <c r="L64" s="146"/>
      <c r="M64" s="147"/>
      <c r="N64" s="148"/>
      <c r="O64" s="149"/>
      <c r="P64" s="150"/>
      <c r="Q64" s="155"/>
      <c r="R64" s="156"/>
      <c r="S64" s="156"/>
      <c r="T64" s="157"/>
      <c r="U64" s="155"/>
      <c r="V64" s="156"/>
      <c r="W64" s="158"/>
      <c r="X64" s="55"/>
      <c r="Y64" s="55"/>
      <c r="Z64" s="55"/>
      <c r="AA64" s="55"/>
    </row>
    <row r="65" spans="4:27" ht="12.75">
      <c r="D65" s="143"/>
      <c r="E65" s="144"/>
      <c r="F65" s="144"/>
      <c r="G65" s="144"/>
      <c r="H65" s="144"/>
      <c r="I65" s="144"/>
      <c r="J65" s="144"/>
      <c r="K65" s="145"/>
      <c r="L65" s="146"/>
      <c r="M65" s="147"/>
      <c r="N65" s="148"/>
      <c r="O65" s="149"/>
      <c r="P65" s="150"/>
      <c r="Q65" s="151"/>
      <c r="R65" s="152"/>
      <c r="S65" s="152"/>
      <c r="T65" s="153"/>
      <c r="U65" s="151"/>
      <c r="V65" s="152"/>
      <c r="W65" s="154"/>
      <c r="X65" s="55"/>
      <c r="Y65" s="55"/>
      <c r="Z65" s="55"/>
      <c r="AA65" s="55"/>
    </row>
    <row r="66" spans="4:27" ht="12.75">
      <c r="D66" s="143"/>
      <c r="E66" s="144"/>
      <c r="F66" s="144"/>
      <c r="G66" s="144"/>
      <c r="H66" s="144"/>
      <c r="I66" s="144"/>
      <c r="J66" s="144"/>
      <c r="K66" s="145"/>
      <c r="L66" s="146"/>
      <c r="M66" s="147"/>
      <c r="N66" s="148"/>
      <c r="O66" s="149"/>
      <c r="P66" s="150"/>
      <c r="Q66" s="151"/>
      <c r="R66" s="152"/>
      <c r="S66" s="152"/>
      <c r="T66" s="153"/>
      <c r="U66" s="151"/>
      <c r="V66" s="152"/>
      <c r="W66" s="154"/>
      <c r="X66" s="55"/>
      <c r="Y66" s="55"/>
      <c r="Z66" s="55"/>
      <c r="AA66" s="55"/>
    </row>
    <row r="67" spans="4:27" ht="12.75">
      <c r="D67" s="143"/>
      <c r="E67" s="144"/>
      <c r="F67" s="144"/>
      <c r="G67" s="144"/>
      <c r="H67" s="144"/>
      <c r="I67" s="144"/>
      <c r="J67" s="144"/>
      <c r="K67" s="145"/>
      <c r="L67" s="146"/>
      <c r="M67" s="147"/>
      <c r="N67" s="148"/>
      <c r="O67" s="149"/>
      <c r="P67" s="150"/>
      <c r="Q67" s="151"/>
      <c r="R67" s="152"/>
      <c r="S67" s="152"/>
      <c r="T67" s="153"/>
      <c r="U67" s="151"/>
      <c r="V67" s="152"/>
      <c r="W67" s="154"/>
      <c r="X67" s="55"/>
      <c r="Y67" s="55"/>
      <c r="Z67" s="55"/>
      <c r="AA67" s="55"/>
    </row>
    <row r="68" spans="4:27" ht="12.75">
      <c r="D68" s="143"/>
      <c r="E68" s="144"/>
      <c r="F68" s="144"/>
      <c r="G68" s="144"/>
      <c r="H68" s="144"/>
      <c r="I68" s="144"/>
      <c r="J68" s="144"/>
      <c r="K68" s="145"/>
      <c r="L68" s="146"/>
      <c r="M68" s="147"/>
      <c r="N68" s="148"/>
      <c r="O68" s="149"/>
      <c r="P68" s="150"/>
      <c r="Q68" s="151"/>
      <c r="R68" s="152"/>
      <c r="S68" s="152"/>
      <c r="T68" s="153"/>
      <c r="U68" s="151"/>
      <c r="V68" s="152"/>
      <c r="W68" s="154"/>
      <c r="X68" s="55"/>
      <c r="Y68" s="55"/>
      <c r="Z68" s="55"/>
      <c r="AA68" s="55"/>
    </row>
    <row r="69" spans="4:27" ht="12.75">
      <c r="D69" s="143"/>
      <c r="E69" s="144"/>
      <c r="F69" s="144"/>
      <c r="G69" s="144"/>
      <c r="H69" s="144"/>
      <c r="I69" s="144"/>
      <c r="J69" s="144"/>
      <c r="K69" s="145"/>
      <c r="L69" s="146"/>
      <c r="M69" s="147"/>
      <c r="N69" s="148"/>
      <c r="O69" s="149"/>
      <c r="P69" s="150"/>
      <c r="Q69" s="151"/>
      <c r="R69" s="152"/>
      <c r="S69" s="152"/>
      <c r="T69" s="153"/>
      <c r="U69" s="151"/>
      <c r="V69" s="152"/>
      <c r="W69" s="154"/>
      <c r="X69" s="55"/>
      <c r="Y69" s="55"/>
      <c r="Z69" s="55"/>
      <c r="AA69" s="55"/>
    </row>
    <row r="70" spans="4:27" ht="13.5" thickBot="1">
      <c r="D70" s="131"/>
      <c r="E70" s="132"/>
      <c r="F70" s="132"/>
      <c r="G70" s="132"/>
      <c r="H70" s="132"/>
      <c r="I70" s="132"/>
      <c r="J70" s="132"/>
      <c r="K70" s="133"/>
      <c r="L70" s="134"/>
      <c r="M70" s="135"/>
      <c r="N70" s="136"/>
      <c r="O70" s="137"/>
      <c r="P70" s="138"/>
      <c r="Q70" s="139"/>
      <c r="R70" s="140"/>
      <c r="S70" s="140"/>
      <c r="T70" s="141"/>
      <c r="U70" s="139"/>
      <c r="V70" s="140"/>
      <c r="W70" s="142"/>
      <c r="X70" s="55"/>
      <c r="Y70" s="55"/>
      <c r="Z70" s="55"/>
      <c r="AA70" s="55"/>
    </row>
    <row r="71" spans="7:27" ht="15.75">
      <c r="G71" s="55"/>
      <c r="H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</row>
    <row r="72" spans="7:27" ht="15.75">
      <c r="G72" s="55"/>
      <c r="H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</row>
    <row r="73" spans="7:27" ht="15.75">
      <c r="G73" s="55"/>
      <c r="H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</row>
    <row r="74" spans="7:27" ht="15.75">
      <c r="G74" s="55"/>
      <c r="H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</row>
  </sheetData>
  <sheetProtection/>
  <mergeCells count="88">
    <mergeCell ref="V6:Y6"/>
    <mergeCell ref="K7:L7"/>
    <mergeCell ref="M7:M8"/>
    <mergeCell ref="N7:N8"/>
    <mergeCell ref="R7:R8"/>
    <mergeCell ref="V7:V8"/>
    <mergeCell ref="A10:AE10"/>
    <mergeCell ref="A3:AE3"/>
    <mergeCell ref="A6:A8"/>
    <mergeCell ref="B6:B8"/>
    <mergeCell ref="C6:C8"/>
    <mergeCell ref="D6:D8"/>
    <mergeCell ref="Z6:Z8"/>
    <mergeCell ref="F6:F8"/>
    <mergeCell ref="G6:G8"/>
    <mergeCell ref="I6:I8"/>
    <mergeCell ref="AC7:AE7"/>
    <mergeCell ref="H6:H8"/>
    <mergeCell ref="A9:AE9"/>
    <mergeCell ref="S7:T7"/>
    <mergeCell ref="U7:U8"/>
    <mergeCell ref="N6:Q6"/>
    <mergeCell ref="O7:P7"/>
    <mergeCell ref="Y7:Y8"/>
    <mergeCell ref="W7:X7"/>
    <mergeCell ref="R6:U6"/>
    <mergeCell ref="AA6:AA8"/>
    <mergeCell ref="J6:M6"/>
    <mergeCell ref="Q7:Q8"/>
    <mergeCell ref="C19:AE19"/>
    <mergeCell ref="C20:I20"/>
    <mergeCell ref="E6:E8"/>
    <mergeCell ref="AB6:AE6"/>
    <mergeCell ref="J7:J8"/>
    <mergeCell ref="AB7:AB8"/>
    <mergeCell ref="B11:AE11"/>
    <mergeCell ref="B28:I28"/>
    <mergeCell ref="B29:AE29"/>
    <mergeCell ref="C37:AE37"/>
    <mergeCell ref="C38:I38"/>
    <mergeCell ref="D63:K63"/>
    <mergeCell ref="L63:N63"/>
    <mergeCell ref="C39:AE39"/>
    <mergeCell ref="C40:I40"/>
    <mergeCell ref="B41:I41"/>
    <mergeCell ref="B42:AE42"/>
    <mergeCell ref="C50:AE50"/>
    <mergeCell ref="C51:I51"/>
    <mergeCell ref="D65:K65"/>
    <mergeCell ref="L65:N65"/>
    <mergeCell ref="B59:I59"/>
    <mergeCell ref="A60:I60"/>
    <mergeCell ref="U63:W63"/>
    <mergeCell ref="D64:K64"/>
    <mergeCell ref="L64:N64"/>
    <mergeCell ref="O64:P64"/>
    <mergeCell ref="O63:P63"/>
    <mergeCell ref="Q63:T63"/>
    <mergeCell ref="U65:W65"/>
    <mergeCell ref="D66:K66"/>
    <mergeCell ref="L66:N66"/>
    <mergeCell ref="O66:P66"/>
    <mergeCell ref="Q65:T65"/>
    <mergeCell ref="D68:K68"/>
    <mergeCell ref="L68:N68"/>
    <mergeCell ref="O68:P68"/>
    <mergeCell ref="Q64:T64"/>
    <mergeCell ref="U64:W64"/>
    <mergeCell ref="D67:K67"/>
    <mergeCell ref="L67:N67"/>
    <mergeCell ref="Q68:T68"/>
    <mergeCell ref="U68:W68"/>
    <mergeCell ref="O65:P65"/>
    <mergeCell ref="O67:P67"/>
    <mergeCell ref="Q67:T67"/>
    <mergeCell ref="Q66:T66"/>
    <mergeCell ref="U66:W66"/>
    <mergeCell ref="U67:W67"/>
    <mergeCell ref="U69:W69"/>
    <mergeCell ref="D70:K70"/>
    <mergeCell ref="L70:N70"/>
    <mergeCell ref="O70:P70"/>
    <mergeCell ref="Q70:T70"/>
    <mergeCell ref="U70:W70"/>
    <mergeCell ref="D69:K69"/>
    <mergeCell ref="L69:N69"/>
    <mergeCell ref="O69:P69"/>
    <mergeCell ref="Q69:T69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1"/>
  <sheetViews>
    <sheetView tabSelected="1" zoomScaleSheetLayoutView="100" zoomScalePageLayoutView="0" workbookViewId="0" topLeftCell="A10">
      <selection activeCell="U6" sqref="A6:IV7"/>
    </sheetView>
  </sheetViews>
  <sheetFormatPr defaultColWidth="9.140625" defaultRowHeight="12.75"/>
  <cols>
    <col min="1" max="1" width="3.140625" style="82" customWidth="1"/>
    <col min="2" max="2" width="3.28125" style="82" customWidth="1"/>
    <col min="3" max="3" width="2.7109375" style="82" customWidth="1"/>
    <col min="4" max="4" width="34.00390625" style="90" customWidth="1"/>
    <col min="5" max="5" width="3.7109375" style="82" customWidth="1"/>
    <col min="6" max="6" width="11.28125" style="82" customWidth="1"/>
    <col min="7" max="8" width="7.140625" style="82" customWidth="1"/>
    <col min="9" max="9" width="6.7109375" style="82" customWidth="1"/>
    <col min="10" max="10" width="6.28125" style="82" customWidth="1"/>
    <col min="11" max="12" width="7.140625" style="82" customWidth="1"/>
    <col min="13" max="13" width="6.57421875" style="82" customWidth="1"/>
    <col min="14" max="14" width="5.7109375" style="82" customWidth="1"/>
    <col min="15" max="16" width="7.28125" style="82" customWidth="1"/>
    <col min="17" max="18" width="6.28125" style="82" customWidth="1"/>
    <col min="19" max="20" width="7.7109375" style="82" customWidth="1"/>
    <col min="21" max="21" width="0.71875" style="82" customWidth="1"/>
    <col min="22" max="16384" width="9.140625" style="82" customWidth="1"/>
  </cols>
  <sheetData>
    <row r="1" spans="1:20" s="59" customFormat="1" ht="36" customHeight="1">
      <c r="A1" s="255" t="s">
        <v>25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</row>
    <row r="2" spans="1:20" s="60" customFormat="1" ht="17.25" customHeight="1">
      <c r="A2" s="256" t="s">
        <v>45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</row>
    <row r="3" spans="1:20" s="60" customFormat="1" ht="17.25" customHeight="1">
      <c r="A3" s="256" t="s">
        <v>19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</row>
    <row r="4" spans="1:20" s="59" customFormat="1" ht="17.25" customHeight="1">
      <c r="A4" s="257" t="s">
        <v>28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</row>
    <row r="5" spans="1:20" ht="26.25" customHeight="1" thickBot="1">
      <c r="A5" s="258" t="s">
        <v>39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</row>
    <row r="6" spans="1:21" s="84" customFormat="1" ht="17.25" customHeight="1">
      <c r="A6" s="259" t="s">
        <v>0</v>
      </c>
      <c r="B6" s="267" t="s">
        <v>1</v>
      </c>
      <c r="C6" s="267" t="s">
        <v>2</v>
      </c>
      <c r="D6" s="270" t="s">
        <v>3</v>
      </c>
      <c r="E6" s="267" t="s">
        <v>4</v>
      </c>
      <c r="F6" s="281" t="s">
        <v>5</v>
      </c>
      <c r="G6" s="300" t="s">
        <v>46</v>
      </c>
      <c r="H6" s="301"/>
      <c r="I6" s="301"/>
      <c r="J6" s="302"/>
      <c r="K6" s="292" t="s">
        <v>47</v>
      </c>
      <c r="L6" s="293"/>
      <c r="M6" s="293"/>
      <c r="N6" s="294"/>
      <c r="O6" s="292" t="s">
        <v>48</v>
      </c>
      <c r="P6" s="293"/>
      <c r="Q6" s="293"/>
      <c r="R6" s="294"/>
      <c r="S6" s="305" t="s">
        <v>42</v>
      </c>
      <c r="T6" s="308" t="s">
        <v>49</v>
      </c>
      <c r="U6" s="83"/>
    </row>
    <row r="7" spans="1:21" s="84" customFormat="1" ht="17.25" customHeight="1">
      <c r="A7" s="260"/>
      <c r="B7" s="268"/>
      <c r="C7" s="268"/>
      <c r="D7" s="271"/>
      <c r="E7" s="268"/>
      <c r="F7" s="282"/>
      <c r="G7" s="295" t="s">
        <v>6</v>
      </c>
      <c r="H7" s="297" t="s">
        <v>7</v>
      </c>
      <c r="I7" s="297"/>
      <c r="J7" s="298" t="s">
        <v>8</v>
      </c>
      <c r="K7" s="295" t="s">
        <v>6</v>
      </c>
      <c r="L7" s="297" t="s">
        <v>7</v>
      </c>
      <c r="M7" s="297"/>
      <c r="N7" s="298" t="s">
        <v>8</v>
      </c>
      <c r="O7" s="295" t="s">
        <v>6</v>
      </c>
      <c r="P7" s="297" t="s">
        <v>7</v>
      </c>
      <c r="Q7" s="297"/>
      <c r="R7" s="298" t="s">
        <v>8</v>
      </c>
      <c r="S7" s="306"/>
      <c r="T7" s="309"/>
      <c r="U7" s="83"/>
    </row>
    <row r="8" spans="1:21" s="84" customFormat="1" ht="96.75" customHeight="1" thickBot="1">
      <c r="A8" s="261"/>
      <c r="B8" s="269"/>
      <c r="C8" s="269"/>
      <c r="D8" s="272"/>
      <c r="E8" s="269"/>
      <c r="F8" s="283"/>
      <c r="G8" s="296"/>
      <c r="H8" s="61" t="s">
        <v>6</v>
      </c>
      <c r="I8" s="62" t="s">
        <v>9</v>
      </c>
      <c r="J8" s="299"/>
      <c r="K8" s="296"/>
      <c r="L8" s="61" t="s">
        <v>6</v>
      </c>
      <c r="M8" s="63" t="s">
        <v>9</v>
      </c>
      <c r="N8" s="299"/>
      <c r="O8" s="296"/>
      <c r="P8" s="61" t="s">
        <v>6</v>
      </c>
      <c r="Q8" s="63" t="s">
        <v>9</v>
      </c>
      <c r="R8" s="299"/>
      <c r="S8" s="307"/>
      <c r="T8" s="310"/>
      <c r="U8" s="83"/>
    </row>
    <row r="9" spans="1:21" ht="21.75" customHeight="1" thickBot="1">
      <c r="A9" s="284" t="s">
        <v>29</v>
      </c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85"/>
    </row>
    <row r="10" spans="1:21" ht="21.75" customHeight="1" thickBot="1">
      <c r="A10" s="286" t="s">
        <v>30</v>
      </c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85"/>
    </row>
    <row r="11" spans="1:21" ht="21.75" customHeight="1" thickBot="1">
      <c r="A11" s="73" t="s">
        <v>10</v>
      </c>
      <c r="B11" s="288" t="s">
        <v>26</v>
      </c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90"/>
      <c r="U11" s="93"/>
    </row>
    <row r="12" spans="1:21" ht="21.75" customHeight="1" thickBot="1">
      <c r="A12" s="74" t="s">
        <v>10</v>
      </c>
      <c r="B12" s="106" t="s">
        <v>10</v>
      </c>
      <c r="C12" s="291" t="s">
        <v>14</v>
      </c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5"/>
      <c r="U12" s="93"/>
    </row>
    <row r="13" spans="1:21" ht="10.5" customHeight="1">
      <c r="A13" s="279" t="s">
        <v>10</v>
      </c>
      <c r="B13" s="280" t="s">
        <v>10</v>
      </c>
      <c r="C13" s="276" t="s">
        <v>10</v>
      </c>
      <c r="D13" s="313" t="s">
        <v>15</v>
      </c>
      <c r="E13" s="273" t="s">
        <v>23</v>
      </c>
      <c r="F13" s="315" t="s">
        <v>18</v>
      </c>
      <c r="G13" s="316">
        <f>SUM(H13+J13)</f>
        <v>59.9414</v>
      </c>
      <c r="H13" s="316">
        <v>59.9414</v>
      </c>
      <c r="I13" s="311">
        <v>40.476</v>
      </c>
      <c r="J13" s="303"/>
      <c r="K13" s="303">
        <f>SUM(L13+N13)</f>
        <v>47</v>
      </c>
      <c r="L13" s="303">
        <v>47</v>
      </c>
      <c r="M13" s="303">
        <v>42.8</v>
      </c>
      <c r="N13" s="303"/>
      <c r="O13" s="303">
        <f>SUM(P13+R13)</f>
        <v>47</v>
      </c>
      <c r="P13" s="303">
        <v>47</v>
      </c>
      <c r="Q13" s="303">
        <v>42.8</v>
      </c>
      <c r="R13" s="303"/>
      <c r="S13" s="303">
        <v>65</v>
      </c>
      <c r="T13" s="322">
        <v>65</v>
      </c>
      <c r="U13" s="93"/>
    </row>
    <row r="14" spans="1:21" ht="10.5" customHeight="1">
      <c r="A14" s="239"/>
      <c r="B14" s="253"/>
      <c r="C14" s="247"/>
      <c r="D14" s="314"/>
      <c r="E14" s="263"/>
      <c r="F14" s="297"/>
      <c r="G14" s="317"/>
      <c r="H14" s="317"/>
      <c r="I14" s="312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23"/>
      <c r="U14" s="93"/>
    </row>
    <row r="15" spans="1:21" ht="16.5" customHeight="1">
      <c r="A15" s="239"/>
      <c r="B15" s="253"/>
      <c r="C15" s="247"/>
      <c r="D15" s="314"/>
      <c r="E15" s="263"/>
      <c r="F15" s="119" t="s">
        <v>13</v>
      </c>
      <c r="G15" s="120"/>
      <c r="H15" s="120"/>
      <c r="I15" s="102"/>
      <c r="J15" s="65"/>
      <c r="K15" s="122">
        <f>SUM(L15+N15)</f>
        <v>20.3</v>
      </c>
      <c r="L15" s="122">
        <v>20.3</v>
      </c>
      <c r="M15" s="122">
        <v>20</v>
      </c>
      <c r="N15" s="122"/>
      <c r="O15" s="122">
        <f>SUM(P15+R15)</f>
        <v>20.3</v>
      </c>
      <c r="P15" s="122">
        <v>20.3</v>
      </c>
      <c r="Q15" s="122">
        <v>20</v>
      </c>
      <c r="R15" s="122"/>
      <c r="S15" s="122"/>
      <c r="T15" s="123"/>
      <c r="U15" s="93"/>
    </row>
    <row r="16" spans="1:21" ht="16.5" customHeight="1">
      <c r="A16" s="239"/>
      <c r="B16" s="253"/>
      <c r="C16" s="247"/>
      <c r="D16" s="275"/>
      <c r="E16" s="264"/>
      <c r="F16" s="76" t="s">
        <v>31</v>
      </c>
      <c r="G16" s="103">
        <f>SUM(G13+G15)</f>
        <v>59.9414</v>
      </c>
      <c r="H16" s="103">
        <f aca="true" t="shared" si="0" ref="H16:T16">SUM(H13+H15)</f>
        <v>59.9414</v>
      </c>
      <c r="I16" s="103">
        <f t="shared" si="0"/>
        <v>40.476</v>
      </c>
      <c r="J16" s="68">
        <f t="shared" si="0"/>
        <v>0</v>
      </c>
      <c r="K16" s="68">
        <f t="shared" si="0"/>
        <v>67.3</v>
      </c>
      <c r="L16" s="68">
        <f t="shared" si="0"/>
        <v>67.3</v>
      </c>
      <c r="M16" s="68">
        <f t="shared" si="0"/>
        <v>62.8</v>
      </c>
      <c r="N16" s="68">
        <f t="shared" si="0"/>
        <v>0</v>
      </c>
      <c r="O16" s="68">
        <f t="shared" si="0"/>
        <v>67.3</v>
      </c>
      <c r="P16" s="68">
        <f t="shared" si="0"/>
        <v>67.3</v>
      </c>
      <c r="Q16" s="68">
        <f t="shared" si="0"/>
        <v>62.8</v>
      </c>
      <c r="R16" s="68">
        <f t="shared" si="0"/>
        <v>0</v>
      </c>
      <c r="S16" s="68">
        <f t="shared" si="0"/>
        <v>65</v>
      </c>
      <c r="T16" s="114">
        <f t="shared" si="0"/>
        <v>65</v>
      </c>
      <c r="U16" s="93"/>
    </row>
    <row r="17" spans="1:21" ht="21" customHeight="1">
      <c r="A17" s="277" t="s">
        <v>10</v>
      </c>
      <c r="B17" s="251" t="s">
        <v>10</v>
      </c>
      <c r="C17" s="278" t="s">
        <v>11</v>
      </c>
      <c r="D17" s="318" t="s">
        <v>27</v>
      </c>
      <c r="E17" s="320" t="s">
        <v>23</v>
      </c>
      <c r="F17" s="87" t="s">
        <v>18</v>
      </c>
      <c r="G17" s="68">
        <f>SUM(H17+J17)</f>
        <v>3.7</v>
      </c>
      <c r="H17" s="68">
        <v>3.7</v>
      </c>
      <c r="I17" s="68"/>
      <c r="J17" s="68"/>
      <c r="K17" s="68">
        <f>SUM(L17+N17)</f>
        <v>3.7</v>
      </c>
      <c r="L17" s="66">
        <v>3.7</v>
      </c>
      <c r="M17" s="66"/>
      <c r="N17" s="66"/>
      <c r="O17" s="66">
        <f>SUM(P17+R17)</f>
        <v>3.7</v>
      </c>
      <c r="P17" s="66">
        <v>3.7</v>
      </c>
      <c r="Q17" s="66"/>
      <c r="R17" s="66"/>
      <c r="S17" s="66">
        <v>3.8</v>
      </c>
      <c r="T17" s="110">
        <v>3.8</v>
      </c>
      <c r="U17" s="93"/>
    </row>
    <row r="18" spans="1:21" ht="18" customHeight="1">
      <c r="A18" s="238"/>
      <c r="B18" s="252"/>
      <c r="C18" s="246"/>
      <c r="D18" s="275"/>
      <c r="E18" s="321"/>
      <c r="F18" s="76" t="s">
        <v>31</v>
      </c>
      <c r="G18" s="104">
        <f>SUM(G17)</f>
        <v>3.7</v>
      </c>
      <c r="H18" s="104">
        <f>SUM(H17)</f>
        <v>3.7</v>
      </c>
      <c r="I18" s="104">
        <f>SUM(I17)</f>
        <v>0</v>
      </c>
      <c r="J18" s="68">
        <f>SUM(J17)</f>
        <v>0</v>
      </c>
      <c r="K18" s="66">
        <f aca="true" t="shared" si="1" ref="K18:T18">SUM(K17)</f>
        <v>3.7</v>
      </c>
      <c r="L18" s="66">
        <f t="shared" si="1"/>
        <v>3.7</v>
      </c>
      <c r="M18" s="66">
        <f t="shared" si="1"/>
        <v>0</v>
      </c>
      <c r="N18" s="66">
        <f t="shared" si="1"/>
        <v>0</v>
      </c>
      <c r="O18" s="121">
        <f t="shared" si="1"/>
        <v>3.7</v>
      </c>
      <c r="P18" s="121">
        <f t="shared" si="1"/>
        <v>3.7</v>
      </c>
      <c r="Q18" s="121">
        <f t="shared" si="1"/>
        <v>0</v>
      </c>
      <c r="R18" s="66">
        <f t="shared" si="1"/>
        <v>0</v>
      </c>
      <c r="S18" s="66">
        <f t="shared" si="1"/>
        <v>3.8</v>
      </c>
      <c r="T18" s="110">
        <f t="shared" si="1"/>
        <v>3.8</v>
      </c>
      <c r="U18" s="93"/>
    </row>
    <row r="19" spans="1:21" ht="22.5" customHeight="1">
      <c r="A19" s="238" t="s">
        <v>10</v>
      </c>
      <c r="B19" s="252" t="s">
        <v>10</v>
      </c>
      <c r="C19" s="246" t="s">
        <v>12</v>
      </c>
      <c r="D19" s="314" t="s">
        <v>34</v>
      </c>
      <c r="E19" s="263" t="s">
        <v>23</v>
      </c>
      <c r="F19" s="86" t="s">
        <v>18</v>
      </c>
      <c r="G19" s="92">
        <f>SUM(H19+J19)</f>
        <v>22.596</v>
      </c>
      <c r="H19" s="102">
        <v>22.596</v>
      </c>
      <c r="I19" s="105">
        <v>17.3</v>
      </c>
      <c r="J19" s="65"/>
      <c r="K19" s="65">
        <f>SUM(L19+N19)</f>
        <v>30.9</v>
      </c>
      <c r="L19" s="64">
        <v>30.9</v>
      </c>
      <c r="M19" s="64">
        <v>30.3</v>
      </c>
      <c r="N19" s="64"/>
      <c r="O19" s="121">
        <f>SUM(P19+R19)</f>
        <v>30.9</v>
      </c>
      <c r="P19" s="124">
        <v>30.9</v>
      </c>
      <c r="Q19" s="124">
        <v>30.3</v>
      </c>
      <c r="R19" s="64"/>
      <c r="S19" s="64">
        <v>30</v>
      </c>
      <c r="T19" s="109">
        <v>30</v>
      </c>
      <c r="U19" s="93"/>
    </row>
    <row r="20" spans="1:21" ht="18" customHeight="1">
      <c r="A20" s="239"/>
      <c r="B20" s="253"/>
      <c r="C20" s="247"/>
      <c r="D20" s="275"/>
      <c r="E20" s="264"/>
      <c r="F20" s="76" t="s">
        <v>31</v>
      </c>
      <c r="G20" s="103">
        <f>SUM(G19)</f>
        <v>22.596</v>
      </c>
      <c r="H20" s="68">
        <f>SUM(H19)</f>
        <v>22.596</v>
      </c>
      <c r="I20" s="68">
        <f>SUM(I19)</f>
        <v>17.3</v>
      </c>
      <c r="J20" s="68">
        <f>SUM(J19)</f>
        <v>0</v>
      </c>
      <c r="K20" s="66">
        <f aca="true" t="shared" si="2" ref="K20:T20">SUM(K19)</f>
        <v>30.9</v>
      </c>
      <c r="L20" s="66">
        <f t="shared" si="2"/>
        <v>30.9</v>
      </c>
      <c r="M20" s="66">
        <f t="shared" si="2"/>
        <v>30.3</v>
      </c>
      <c r="N20" s="66">
        <f t="shared" si="2"/>
        <v>0</v>
      </c>
      <c r="O20" s="121">
        <f t="shared" si="2"/>
        <v>30.9</v>
      </c>
      <c r="P20" s="121">
        <f t="shared" si="2"/>
        <v>30.9</v>
      </c>
      <c r="Q20" s="66">
        <f t="shared" si="2"/>
        <v>30.3</v>
      </c>
      <c r="R20" s="66">
        <f t="shared" si="2"/>
        <v>0</v>
      </c>
      <c r="S20" s="66">
        <f t="shared" si="2"/>
        <v>30</v>
      </c>
      <c r="T20" s="110">
        <f t="shared" si="2"/>
        <v>30</v>
      </c>
      <c r="U20" s="93"/>
    </row>
    <row r="21" spans="1:21" ht="22.5" customHeight="1">
      <c r="A21" s="238" t="s">
        <v>10</v>
      </c>
      <c r="B21" s="252" t="s">
        <v>10</v>
      </c>
      <c r="C21" s="246" t="s">
        <v>43</v>
      </c>
      <c r="D21" s="314" t="s">
        <v>44</v>
      </c>
      <c r="E21" s="263" t="s">
        <v>23</v>
      </c>
      <c r="F21" s="86" t="s">
        <v>18</v>
      </c>
      <c r="G21" s="68">
        <f>SUM(H21+J21)</f>
        <v>2.35</v>
      </c>
      <c r="H21" s="102">
        <v>2.35</v>
      </c>
      <c r="I21" s="102">
        <v>1.441</v>
      </c>
      <c r="J21" s="65"/>
      <c r="K21" s="65">
        <f>SUM(L21+N21)</f>
        <v>0</v>
      </c>
      <c r="L21" s="64">
        <v>0</v>
      </c>
      <c r="M21" s="64">
        <v>0</v>
      </c>
      <c r="N21" s="64"/>
      <c r="O21" s="66">
        <f>SUM(P21+R21)</f>
        <v>0</v>
      </c>
      <c r="P21" s="64">
        <v>0</v>
      </c>
      <c r="Q21" s="64">
        <v>0</v>
      </c>
      <c r="R21" s="64"/>
      <c r="S21" s="64"/>
      <c r="T21" s="109"/>
      <c r="U21" s="93"/>
    </row>
    <row r="22" spans="1:21" ht="18" customHeight="1">
      <c r="A22" s="239"/>
      <c r="B22" s="253"/>
      <c r="C22" s="247"/>
      <c r="D22" s="275"/>
      <c r="E22" s="264"/>
      <c r="F22" s="76" t="s">
        <v>31</v>
      </c>
      <c r="G22" s="68">
        <f>SUM(G21)</f>
        <v>2.35</v>
      </c>
      <c r="H22" s="68">
        <f>SUM(H21)</f>
        <v>2.35</v>
      </c>
      <c r="I22" s="92">
        <f>SUM(I21)</f>
        <v>1.441</v>
      </c>
      <c r="J22" s="68">
        <f>SUM(J21)</f>
        <v>0</v>
      </c>
      <c r="K22" s="66">
        <f aca="true" t="shared" si="3" ref="K22:T22">SUM(K21)</f>
        <v>0</v>
      </c>
      <c r="L22" s="66">
        <f t="shared" si="3"/>
        <v>0</v>
      </c>
      <c r="M22" s="66">
        <f t="shared" si="3"/>
        <v>0</v>
      </c>
      <c r="N22" s="66">
        <f t="shared" si="3"/>
        <v>0</v>
      </c>
      <c r="O22" s="66">
        <f t="shared" si="3"/>
        <v>0</v>
      </c>
      <c r="P22" s="66">
        <f t="shared" si="3"/>
        <v>0</v>
      </c>
      <c r="Q22" s="66">
        <f t="shared" si="3"/>
        <v>0</v>
      </c>
      <c r="R22" s="66">
        <f t="shared" si="3"/>
        <v>0</v>
      </c>
      <c r="S22" s="66">
        <f t="shared" si="3"/>
        <v>0</v>
      </c>
      <c r="T22" s="110">
        <f t="shared" si="3"/>
        <v>0</v>
      </c>
      <c r="U22" s="93"/>
    </row>
    <row r="23" spans="1:21" ht="21.75" customHeight="1" thickBot="1">
      <c r="A23" s="77" t="s">
        <v>10</v>
      </c>
      <c r="B23" s="78" t="s">
        <v>11</v>
      </c>
      <c r="C23" s="236" t="s">
        <v>32</v>
      </c>
      <c r="D23" s="237"/>
      <c r="E23" s="237"/>
      <c r="F23" s="319"/>
      <c r="G23" s="71">
        <f>G16+G18+G20+G22</f>
        <v>88.5874</v>
      </c>
      <c r="H23" s="71">
        <f aca="true" t="shared" si="4" ref="H23:S23">H16+H18+H20+H22</f>
        <v>88.5874</v>
      </c>
      <c r="I23" s="71">
        <f t="shared" si="4"/>
        <v>59.217</v>
      </c>
      <c r="J23" s="71">
        <f t="shared" si="4"/>
        <v>0</v>
      </c>
      <c r="K23" s="71">
        <f t="shared" si="4"/>
        <v>101.9</v>
      </c>
      <c r="L23" s="71">
        <f t="shared" si="4"/>
        <v>101.9</v>
      </c>
      <c r="M23" s="71">
        <f t="shared" si="4"/>
        <v>93.1</v>
      </c>
      <c r="N23" s="71">
        <f t="shared" si="4"/>
        <v>0</v>
      </c>
      <c r="O23" s="71">
        <f t="shared" si="4"/>
        <v>101.9</v>
      </c>
      <c r="P23" s="71">
        <f t="shared" si="4"/>
        <v>101.9</v>
      </c>
      <c r="Q23" s="71">
        <f t="shared" si="4"/>
        <v>93.1</v>
      </c>
      <c r="R23" s="71">
        <f t="shared" si="4"/>
        <v>0</v>
      </c>
      <c r="S23" s="71">
        <f t="shared" si="4"/>
        <v>98.8</v>
      </c>
      <c r="T23" s="111">
        <f>T16+T18+T20+T22</f>
        <v>98.8</v>
      </c>
      <c r="U23" s="93"/>
    </row>
    <row r="24" spans="1:21" ht="21" customHeight="1" thickBot="1">
      <c r="A24" s="74" t="s">
        <v>10</v>
      </c>
      <c r="B24" s="75" t="s">
        <v>11</v>
      </c>
      <c r="C24" s="243" t="s">
        <v>22</v>
      </c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5"/>
      <c r="U24" s="93"/>
    </row>
    <row r="25" spans="1:21" ht="13.5" customHeight="1">
      <c r="A25" s="238" t="s">
        <v>10</v>
      </c>
      <c r="B25" s="252" t="s">
        <v>11</v>
      </c>
      <c r="C25" s="246" t="s">
        <v>10</v>
      </c>
      <c r="D25" s="275" t="s">
        <v>50</v>
      </c>
      <c r="E25" s="241" t="s">
        <v>23</v>
      </c>
      <c r="F25" s="94" t="s">
        <v>20</v>
      </c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112"/>
      <c r="U25" s="93"/>
    </row>
    <row r="26" spans="1:21" ht="17.25" customHeight="1">
      <c r="A26" s="239"/>
      <c r="B26" s="253"/>
      <c r="C26" s="247"/>
      <c r="D26" s="274"/>
      <c r="E26" s="241"/>
      <c r="F26" s="88" t="s">
        <v>38</v>
      </c>
      <c r="G26" s="68">
        <f>SUM(H26+J26)</f>
        <v>0</v>
      </c>
      <c r="H26" s="68"/>
      <c r="I26" s="68"/>
      <c r="J26" s="68"/>
      <c r="K26" s="65">
        <f>SUM(L26+N26)</f>
        <v>0</v>
      </c>
      <c r="L26" s="68">
        <v>0</v>
      </c>
      <c r="M26" s="68"/>
      <c r="N26" s="66"/>
      <c r="O26" s="66">
        <f>SUM(P26+R26)</f>
        <v>0</v>
      </c>
      <c r="P26" s="68">
        <v>0</v>
      </c>
      <c r="Q26" s="68"/>
      <c r="R26" s="68"/>
      <c r="S26" s="68">
        <v>347.5</v>
      </c>
      <c r="T26" s="114">
        <v>347.5</v>
      </c>
      <c r="U26" s="93"/>
    </row>
    <row r="27" spans="1:21" ht="17.25" customHeight="1">
      <c r="A27" s="239"/>
      <c r="B27" s="253"/>
      <c r="C27" s="247"/>
      <c r="D27" s="274"/>
      <c r="E27" s="242"/>
      <c r="F27" s="79" t="s">
        <v>31</v>
      </c>
      <c r="G27" s="68">
        <f aca="true" t="shared" si="5" ref="G27:N27">SUM(G25:G26)</f>
        <v>0</v>
      </c>
      <c r="H27" s="68">
        <f t="shared" si="5"/>
        <v>0</v>
      </c>
      <c r="I27" s="68">
        <f t="shared" si="5"/>
        <v>0</v>
      </c>
      <c r="J27" s="68">
        <f t="shared" si="5"/>
        <v>0</v>
      </c>
      <c r="K27" s="68">
        <f t="shared" si="5"/>
        <v>0</v>
      </c>
      <c r="L27" s="68">
        <f t="shared" si="5"/>
        <v>0</v>
      </c>
      <c r="M27" s="68">
        <f t="shared" si="5"/>
        <v>0</v>
      </c>
      <c r="N27" s="68">
        <f t="shared" si="5"/>
        <v>0</v>
      </c>
      <c r="O27" s="68">
        <f aca="true" t="shared" si="6" ref="O27:T27">SUM(O25:O26)</f>
        <v>0</v>
      </c>
      <c r="P27" s="68">
        <f t="shared" si="6"/>
        <v>0</v>
      </c>
      <c r="Q27" s="68">
        <f t="shared" si="6"/>
        <v>0</v>
      </c>
      <c r="R27" s="68">
        <f t="shared" si="6"/>
        <v>0</v>
      </c>
      <c r="S27" s="68">
        <f t="shared" si="6"/>
        <v>347.5</v>
      </c>
      <c r="T27" s="114">
        <f t="shared" si="6"/>
        <v>347.5</v>
      </c>
      <c r="U27" s="93"/>
    </row>
    <row r="28" spans="1:21" ht="15" customHeight="1">
      <c r="A28" s="239" t="s">
        <v>10</v>
      </c>
      <c r="B28" s="253" t="s">
        <v>11</v>
      </c>
      <c r="C28" s="247" t="s">
        <v>11</v>
      </c>
      <c r="D28" s="274" t="s">
        <v>36</v>
      </c>
      <c r="E28" s="240" t="s">
        <v>23</v>
      </c>
      <c r="F28" s="88" t="s">
        <v>18</v>
      </c>
      <c r="G28" s="68">
        <f>SUM(H28+J28)</f>
        <v>78</v>
      </c>
      <c r="H28" s="68">
        <v>78</v>
      </c>
      <c r="I28" s="68"/>
      <c r="J28" s="68"/>
      <c r="K28" s="65">
        <f>SUM(L28+N28)</f>
        <v>78</v>
      </c>
      <c r="L28" s="68">
        <v>78</v>
      </c>
      <c r="M28" s="68"/>
      <c r="N28" s="66">
        <v>0</v>
      </c>
      <c r="O28" s="66">
        <f>SUM(P28+R28)</f>
        <v>78</v>
      </c>
      <c r="P28" s="68">
        <v>78</v>
      </c>
      <c r="Q28" s="68"/>
      <c r="R28" s="68"/>
      <c r="S28" s="68">
        <v>159</v>
      </c>
      <c r="T28" s="113">
        <v>159</v>
      </c>
      <c r="U28" s="93"/>
    </row>
    <row r="29" spans="1:21" ht="16.5" customHeight="1">
      <c r="A29" s="239"/>
      <c r="B29" s="253"/>
      <c r="C29" s="247"/>
      <c r="D29" s="274"/>
      <c r="E29" s="241"/>
      <c r="F29" s="88" t="s">
        <v>21</v>
      </c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113"/>
      <c r="U29" s="93"/>
    </row>
    <row r="30" spans="1:21" ht="24.75" customHeight="1">
      <c r="A30" s="239"/>
      <c r="B30" s="253"/>
      <c r="C30" s="247"/>
      <c r="D30" s="274"/>
      <c r="E30" s="242"/>
      <c r="F30" s="79" t="s">
        <v>31</v>
      </c>
      <c r="G30" s="68">
        <f>G28</f>
        <v>78</v>
      </c>
      <c r="H30" s="68">
        <f>H28</f>
        <v>78</v>
      </c>
      <c r="I30" s="68">
        <f>I28</f>
        <v>0</v>
      </c>
      <c r="J30" s="68">
        <f>J28</f>
        <v>0</v>
      </c>
      <c r="K30" s="68">
        <f aca="true" t="shared" si="7" ref="K30:T30">K28</f>
        <v>78</v>
      </c>
      <c r="L30" s="68">
        <f t="shared" si="7"/>
        <v>78</v>
      </c>
      <c r="M30" s="68">
        <f t="shared" si="7"/>
        <v>0</v>
      </c>
      <c r="N30" s="68">
        <f t="shared" si="7"/>
        <v>0</v>
      </c>
      <c r="O30" s="68">
        <f>O28</f>
        <v>78</v>
      </c>
      <c r="P30" s="68">
        <f>P28</f>
        <v>78</v>
      </c>
      <c r="Q30" s="68">
        <f>Q28</f>
        <v>0</v>
      </c>
      <c r="R30" s="68">
        <f>R28</f>
        <v>0</v>
      </c>
      <c r="S30" s="68">
        <f t="shared" si="7"/>
        <v>159</v>
      </c>
      <c r="T30" s="114">
        <f t="shared" si="7"/>
        <v>159</v>
      </c>
      <c r="U30" s="93"/>
    </row>
    <row r="31" spans="1:21" ht="21.75" customHeight="1" thickBot="1">
      <c r="A31" s="96" t="s">
        <v>10</v>
      </c>
      <c r="B31" s="97" t="s">
        <v>11</v>
      </c>
      <c r="C31" s="248" t="s">
        <v>32</v>
      </c>
      <c r="D31" s="249"/>
      <c r="E31" s="249"/>
      <c r="F31" s="250"/>
      <c r="G31" s="98">
        <f>G30+G27</f>
        <v>78</v>
      </c>
      <c r="H31" s="98">
        <f aca="true" t="shared" si="8" ref="H31:T31">H30+H27</f>
        <v>78</v>
      </c>
      <c r="I31" s="98">
        <f t="shared" si="8"/>
        <v>0</v>
      </c>
      <c r="J31" s="98">
        <f t="shared" si="8"/>
        <v>0</v>
      </c>
      <c r="K31" s="98">
        <f t="shared" si="8"/>
        <v>78</v>
      </c>
      <c r="L31" s="98">
        <f t="shared" si="8"/>
        <v>78</v>
      </c>
      <c r="M31" s="98">
        <f t="shared" si="8"/>
        <v>0</v>
      </c>
      <c r="N31" s="98">
        <f t="shared" si="8"/>
        <v>0</v>
      </c>
      <c r="O31" s="98">
        <f t="shared" si="8"/>
        <v>78</v>
      </c>
      <c r="P31" s="98">
        <f t="shared" si="8"/>
        <v>78</v>
      </c>
      <c r="Q31" s="98">
        <f t="shared" si="8"/>
        <v>0</v>
      </c>
      <c r="R31" s="98">
        <f t="shared" si="8"/>
        <v>0</v>
      </c>
      <c r="S31" s="98">
        <f t="shared" si="8"/>
        <v>506.5</v>
      </c>
      <c r="T31" s="115">
        <f t="shared" si="8"/>
        <v>506.5</v>
      </c>
      <c r="U31" s="93"/>
    </row>
    <row r="32" spans="1:21" ht="20.25" customHeight="1" thickBot="1">
      <c r="A32" s="74" t="s">
        <v>10</v>
      </c>
      <c r="B32" s="75" t="s">
        <v>12</v>
      </c>
      <c r="C32" s="243" t="s">
        <v>16</v>
      </c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5"/>
      <c r="U32" s="93"/>
    </row>
    <row r="33" spans="1:23" ht="19.5" customHeight="1">
      <c r="A33" s="238" t="s">
        <v>10</v>
      </c>
      <c r="B33" s="324" t="s">
        <v>12</v>
      </c>
      <c r="C33" s="246" t="s">
        <v>10</v>
      </c>
      <c r="D33" s="275" t="s">
        <v>17</v>
      </c>
      <c r="E33" s="241" t="s">
        <v>23</v>
      </c>
      <c r="F33" s="94" t="s">
        <v>13</v>
      </c>
      <c r="G33" s="99">
        <f>SUM(H33+J33)</f>
        <v>3</v>
      </c>
      <c r="H33" s="100">
        <v>3</v>
      </c>
      <c r="I33" s="100"/>
      <c r="J33" s="100"/>
      <c r="K33" s="64">
        <f>SUM(L33+N33)</f>
        <v>3.5</v>
      </c>
      <c r="L33" s="100">
        <v>3.5</v>
      </c>
      <c r="M33" s="100"/>
      <c r="N33" s="100"/>
      <c r="O33" s="101">
        <f>SUM(P33+R33)</f>
        <v>3.5</v>
      </c>
      <c r="P33" s="100">
        <v>3.5</v>
      </c>
      <c r="Q33" s="100"/>
      <c r="R33" s="100"/>
      <c r="S33" s="100">
        <v>3.5</v>
      </c>
      <c r="T33" s="116">
        <v>3.5</v>
      </c>
      <c r="U33" s="93"/>
      <c r="W33" s="82" t="s">
        <v>41</v>
      </c>
    </row>
    <row r="34" spans="1:21" ht="18.75" customHeight="1">
      <c r="A34" s="239"/>
      <c r="B34" s="252"/>
      <c r="C34" s="247"/>
      <c r="D34" s="274"/>
      <c r="E34" s="242"/>
      <c r="F34" s="79" t="s">
        <v>31</v>
      </c>
      <c r="G34" s="68">
        <f>SUM(G33:G33)</f>
        <v>3</v>
      </c>
      <c r="H34" s="66">
        <f>SUM(H33:H33)</f>
        <v>3</v>
      </c>
      <c r="I34" s="66">
        <f>SUM(I33:I33)</f>
        <v>0</v>
      </c>
      <c r="J34" s="66">
        <f>SUM(J33:J33)</f>
        <v>0</v>
      </c>
      <c r="K34" s="66">
        <f aca="true" t="shared" si="9" ref="K34:T34">SUM(K33:K33)</f>
        <v>3.5</v>
      </c>
      <c r="L34" s="66">
        <f t="shared" si="9"/>
        <v>3.5</v>
      </c>
      <c r="M34" s="66">
        <f t="shared" si="9"/>
        <v>0</v>
      </c>
      <c r="N34" s="66">
        <f t="shared" si="9"/>
        <v>0</v>
      </c>
      <c r="O34" s="66">
        <f t="shared" si="9"/>
        <v>3.5</v>
      </c>
      <c r="P34" s="66">
        <f t="shared" si="9"/>
        <v>3.5</v>
      </c>
      <c r="Q34" s="66">
        <f t="shared" si="9"/>
        <v>0</v>
      </c>
      <c r="R34" s="66">
        <f t="shared" si="9"/>
        <v>0</v>
      </c>
      <c r="S34" s="66">
        <f t="shared" si="9"/>
        <v>3.5</v>
      </c>
      <c r="T34" s="110">
        <f t="shared" si="9"/>
        <v>3.5</v>
      </c>
      <c r="U34" s="93"/>
    </row>
    <row r="35" spans="1:21" ht="24" customHeight="1">
      <c r="A35" s="239" t="s">
        <v>10</v>
      </c>
      <c r="B35" s="251" t="s">
        <v>12</v>
      </c>
      <c r="C35" s="247" t="s">
        <v>11</v>
      </c>
      <c r="D35" s="275" t="s">
        <v>40</v>
      </c>
      <c r="E35" s="241" t="s">
        <v>23</v>
      </c>
      <c r="F35" s="88" t="s">
        <v>13</v>
      </c>
      <c r="G35" s="92">
        <f>SUM(H35+J35)</f>
        <v>0</v>
      </c>
      <c r="H35" s="91">
        <v>0</v>
      </c>
      <c r="I35" s="69">
        <v>0</v>
      </c>
      <c r="J35" s="69"/>
      <c r="K35" s="65">
        <f>SUM(L35+N35)</f>
        <v>0</v>
      </c>
      <c r="L35" s="69"/>
      <c r="M35" s="69"/>
      <c r="N35" s="69"/>
      <c r="O35" s="66">
        <f>SUM(P35+R35)</f>
        <v>0</v>
      </c>
      <c r="P35" s="69">
        <v>0</v>
      </c>
      <c r="Q35" s="69">
        <v>0</v>
      </c>
      <c r="R35" s="69"/>
      <c r="S35" s="69"/>
      <c r="T35" s="117"/>
      <c r="U35" s="93"/>
    </row>
    <row r="36" spans="1:21" ht="24" customHeight="1">
      <c r="A36" s="239"/>
      <c r="B36" s="252"/>
      <c r="C36" s="247"/>
      <c r="D36" s="274"/>
      <c r="E36" s="242"/>
      <c r="F36" s="79" t="s">
        <v>31</v>
      </c>
      <c r="G36" s="92">
        <f>SUM(G35:G35)</f>
        <v>0</v>
      </c>
      <c r="H36" s="72">
        <f>SUM(H35:H35)</f>
        <v>0</v>
      </c>
      <c r="I36" s="66">
        <f>SUM(I35:I35)</f>
        <v>0</v>
      </c>
      <c r="J36" s="66">
        <f>SUM(J35:J35)</f>
        <v>0</v>
      </c>
      <c r="K36" s="66">
        <f aca="true" t="shared" si="10" ref="K36:T36">SUM(K35:K35)</f>
        <v>0</v>
      </c>
      <c r="L36" s="66">
        <f t="shared" si="10"/>
        <v>0</v>
      </c>
      <c r="M36" s="66">
        <f t="shared" si="10"/>
        <v>0</v>
      </c>
      <c r="N36" s="66">
        <f t="shared" si="10"/>
        <v>0</v>
      </c>
      <c r="O36" s="66">
        <f t="shared" si="10"/>
        <v>0</v>
      </c>
      <c r="P36" s="66">
        <f t="shared" si="10"/>
        <v>0</v>
      </c>
      <c r="Q36" s="66">
        <f t="shared" si="10"/>
        <v>0</v>
      </c>
      <c r="R36" s="66">
        <f t="shared" si="10"/>
        <v>0</v>
      </c>
      <c r="S36" s="66">
        <f t="shared" si="10"/>
        <v>0</v>
      </c>
      <c r="T36" s="110">
        <f t="shared" si="10"/>
        <v>0</v>
      </c>
      <c r="U36" s="93"/>
    </row>
    <row r="37" spans="1:21" ht="14.25" customHeight="1" thickBot="1">
      <c r="A37" s="77" t="s">
        <v>10</v>
      </c>
      <c r="B37" s="78" t="s">
        <v>12</v>
      </c>
      <c r="C37" s="236" t="s">
        <v>32</v>
      </c>
      <c r="D37" s="237"/>
      <c r="E37" s="237"/>
      <c r="F37" s="237"/>
      <c r="G37" s="67">
        <f>G34+G36</f>
        <v>3</v>
      </c>
      <c r="H37" s="67">
        <f aca="true" t="shared" si="11" ref="H37:T37">H34+H36</f>
        <v>3</v>
      </c>
      <c r="I37" s="67">
        <f t="shared" si="11"/>
        <v>0</v>
      </c>
      <c r="J37" s="67">
        <f t="shared" si="11"/>
        <v>0</v>
      </c>
      <c r="K37" s="67">
        <f t="shared" si="11"/>
        <v>3.5</v>
      </c>
      <c r="L37" s="67">
        <f t="shared" si="11"/>
        <v>3.5</v>
      </c>
      <c r="M37" s="67">
        <f t="shared" si="11"/>
        <v>0</v>
      </c>
      <c r="N37" s="67">
        <f t="shared" si="11"/>
        <v>0</v>
      </c>
      <c r="O37" s="67">
        <f t="shared" si="11"/>
        <v>3.5</v>
      </c>
      <c r="P37" s="67">
        <f t="shared" si="11"/>
        <v>3.5</v>
      </c>
      <c r="Q37" s="67">
        <f t="shared" si="11"/>
        <v>0</v>
      </c>
      <c r="R37" s="67">
        <f t="shared" si="11"/>
        <v>0</v>
      </c>
      <c r="S37" s="67">
        <f t="shared" si="11"/>
        <v>3.5</v>
      </c>
      <c r="T37" s="118">
        <f t="shared" si="11"/>
        <v>3.5</v>
      </c>
      <c r="U37" s="107"/>
    </row>
    <row r="38" spans="1:21" ht="14.25" customHeight="1" thickBot="1">
      <c r="A38" s="80"/>
      <c r="B38" s="81"/>
      <c r="C38" s="265" t="s">
        <v>37</v>
      </c>
      <c r="D38" s="265"/>
      <c r="E38" s="265"/>
      <c r="F38" s="266"/>
      <c r="G38" s="128">
        <f aca="true" t="shared" si="12" ref="G38:T38">SUM(G23+G31+G37)</f>
        <v>169.5874</v>
      </c>
      <c r="H38" s="128">
        <f t="shared" si="12"/>
        <v>169.5874</v>
      </c>
      <c r="I38" s="128">
        <f t="shared" si="12"/>
        <v>59.217</v>
      </c>
      <c r="J38" s="129">
        <f t="shared" si="12"/>
        <v>0</v>
      </c>
      <c r="K38" s="129">
        <f t="shared" si="12"/>
        <v>183.4</v>
      </c>
      <c r="L38" s="129">
        <f t="shared" si="12"/>
        <v>183.4</v>
      </c>
      <c r="M38" s="129">
        <f t="shared" si="12"/>
        <v>93.1</v>
      </c>
      <c r="N38" s="129">
        <f t="shared" si="12"/>
        <v>0</v>
      </c>
      <c r="O38" s="129">
        <f t="shared" si="12"/>
        <v>183.4</v>
      </c>
      <c r="P38" s="129">
        <f t="shared" si="12"/>
        <v>183.4</v>
      </c>
      <c r="Q38" s="129">
        <f t="shared" si="12"/>
        <v>93.1</v>
      </c>
      <c r="R38" s="129">
        <f t="shared" si="12"/>
        <v>0</v>
      </c>
      <c r="S38" s="129">
        <f t="shared" si="12"/>
        <v>608.8</v>
      </c>
      <c r="T38" s="130">
        <f t="shared" si="12"/>
        <v>608.8</v>
      </c>
      <c r="U38" s="107"/>
    </row>
    <row r="39" spans="1:21" s="89" customFormat="1" ht="14.25" customHeight="1" thickBot="1">
      <c r="A39" s="233" t="s">
        <v>33</v>
      </c>
      <c r="B39" s="234"/>
      <c r="C39" s="234"/>
      <c r="D39" s="234"/>
      <c r="E39" s="234"/>
      <c r="F39" s="235"/>
      <c r="G39" s="125">
        <f aca="true" t="shared" si="13" ref="G39:T39">G23+G31+G37</f>
        <v>169.5874</v>
      </c>
      <c r="H39" s="125">
        <f t="shared" si="13"/>
        <v>169.5874</v>
      </c>
      <c r="I39" s="125">
        <f t="shared" si="13"/>
        <v>59.217</v>
      </c>
      <c r="J39" s="126">
        <f t="shared" si="13"/>
        <v>0</v>
      </c>
      <c r="K39" s="126">
        <f t="shared" si="13"/>
        <v>183.4</v>
      </c>
      <c r="L39" s="126">
        <f t="shared" si="13"/>
        <v>183.4</v>
      </c>
      <c r="M39" s="126">
        <f t="shared" si="13"/>
        <v>93.1</v>
      </c>
      <c r="N39" s="126">
        <f t="shared" si="13"/>
        <v>0</v>
      </c>
      <c r="O39" s="126">
        <f t="shared" si="13"/>
        <v>183.4</v>
      </c>
      <c r="P39" s="126">
        <f t="shared" si="13"/>
        <v>183.4</v>
      </c>
      <c r="Q39" s="126">
        <f t="shared" si="13"/>
        <v>93.1</v>
      </c>
      <c r="R39" s="126">
        <f t="shared" si="13"/>
        <v>0</v>
      </c>
      <c r="S39" s="126">
        <f t="shared" si="13"/>
        <v>608.8</v>
      </c>
      <c r="T39" s="127">
        <f t="shared" si="13"/>
        <v>608.8</v>
      </c>
      <c r="U39" s="108"/>
    </row>
    <row r="40" spans="5:20" ht="12.75" customHeight="1">
      <c r="E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</row>
    <row r="41" spans="2:20" ht="14.25" customHeight="1">
      <c r="B41" s="254" t="s">
        <v>35</v>
      </c>
      <c r="C41" s="254"/>
      <c r="D41" s="254"/>
      <c r="R41" s="262" t="s">
        <v>24</v>
      </c>
      <c r="S41" s="262"/>
      <c r="T41" s="262"/>
    </row>
    <row r="42" ht="12" customHeight="1"/>
  </sheetData>
  <sheetProtection/>
  <mergeCells count="93">
    <mergeCell ref="D35:D36"/>
    <mergeCell ref="E35:E36"/>
    <mergeCell ref="G13:G14"/>
    <mergeCell ref="D33:D34"/>
    <mergeCell ref="B33:B34"/>
    <mergeCell ref="D21:D22"/>
    <mergeCell ref="E21:E22"/>
    <mergeCell ref="H13:H14"/>
    <mergeCell ref="E25:E27"/>
    <mergeCell ref="D19:D20"/>
    <mergeCell ref="D17:D18"/>
    <mergeCell ref="C23:F23"/>
    <mergeCell ref="E33:E34"/>
    <mergeCell ref="E17:E18"/>
    <mergeCell ref="C24:T24"/>
    <mergeCell ref="S13:S14"/>
    <mergeCell ref="T13:T14"/>
    <mergeCell ref="I13:I14"/>
    <mergeCell ref="D13:D16"/>
    <mergeCell ref="R13:R14"/>
    <mergeCell ref="N13:N14"/>
    <mergeCell ref="F13:F14"/>
    <mergeCell ref="O13:O14"/>
    <mergeCell ref="J13:J14"/>
    <mergeCell ref="L13:L14"/>
    <mergeCell ref="M13:M14"/>
    <mergeCell ref="Q13:Q14"/>
    <mergeCell ref="P13:P14"/>
    <mergeCell ref="K13:K14"/>
    <mergeCell ref="S6:S8"/>
    <mergeCell ref="T6:T8"/>
    <mergeCell ref="L7:M7"/>
    <mergeCell ref="N7:N8"/>
    <mergeCell ref="O7:O8"/>
    <mergeCell ref="P7:Q7"/>
    <mergeCell ref="R7:R8"/>
    <mergeCell ref="K6:N6"/>
    <mergeCell ref="O6:R6"/>
    <mergeCell ref="G7:G8"/>
    <mergeCell ref="H7:I7"/>
    <mergeCell ref="J7:J8"/>
    <mergeCell ref="K7:K8"/>
    <mergeCell ref="G6:J6"/>
    <mergeCell ref="A17:A18"/>
    <mergeCell ref="B17:B18"/>
    <mergeCell ref="C17:C18"/>
    <mergeCell ref="A13:A16"/>
    <mergeCell ref="B13:B16"/>
    <mergeCell ref="F6:F8"/>
    <mergeCell ref="A9:T9"/>
    <mergeCell ref="A10:T10"/>
    <mergeCell ref="B11:T11"/>
    <mergeCell ref="C12:T12"/>
    <mergeCell ref="B6:B8"/>
    <mergeCell ref="C6:C8"/>
    <mergeCell ref="D6:D8"/>
    <mergeCell ref="E6:E8"/>
    <mergeCell ref="E13:E16"/>
    <mergeCell ref="D28:D30"/>
    <mergeCell ref="B25:B27"/>
    <mergeCell ref="C25:C27"/>
    <mergeCell ref="D25:D27"/>
    <mergeCell ref="C13:C16"/>
    <mergeCell ref="B41:D41"/>
    <mergeCell ref="A1:T1"/>
    <mergeCell ref="A2:T2"/>
    <mergeCell ref="A3:T3"/>
    <mergeCell ref="A4:T4"/>
    <mergeCell ref="A5:T5"/>
    <mergeCell ref="A6:A8"/>
    <mergeCell ref="R41:T41"/>
    <mergeCell ref="E19:E20"/>
    <mergeCell ref="C38:F38"/>
    <mergeCell ref="A19:A20"/>
    <mergeCell ref="B19:B20"/>
    <mergeCell ref="C19:C20"/>
    <mergeCell ref="A28:A30"/>
    <mergeCell ref="B28:B30"/>
    <mergeCell ref="C28:C30"/>
    <mergeCell ref="A25:A27"/>
    <mergeCell ref="A21:A22"/>
    <mergeCell ref="B21:B22"/>
    <mergeCell ref="C21:C22"/>
    <mergeCell ref="A39:F39"/>
    <mergeCell ref="C37:F37"/>
    <mergeCell ref="A33:A34"/>
    <mergeCell ref="E28:E30"/>
    <mergeCell ref="C32:T32"/>
    <mergeCell ref="C33:C34"/>
    <mergeCell ref="C31:F31"/>
    <mergeCell ref="A35:A36"/>
    <mergeCell ref="B35:B36"/>
    <mergeCell ref="C35:C36"/>
  </mergeCells>
  <printOptions/>
  <pageMargins left="0" right="0" top="0.3937007874015748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6" width="9.140625" style="56" customWidth="1"/>
    <col min="7" max="9" width="9.140625" style="57" customWidth="1"/>
    <col min="10" max="10" width="9.140625" style="56" customWidth="1"/>
    <col min="11" max="31" width="9.140625" style="57" customWidth="1"/>
    <col min="32" max="16384" width="9.140625" style="56" customWidth="1"/>
  </cols>
  <sheetData/>
  <sheetProtection/>
  <printOptions/>
  <pageMargins left="0.75" right="0.75" top="1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6">
      <selection activeCell="E48" sqref="E48"/>
    </sheetView>
  </sheetViews>
  <sheetFormatPr defaultColWidth="9.140625" defaultRowHeight="12.75"/>
  <cols>
    <col min="1" max="3" width="9.140625" style="4" customWidth="1"/>
    <col min="4" max="4" width="9.140625" style="5" customWidth="1"/>
    <col min="5" max="16384" width="9.140625" style="4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Rietavo sav. 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</dc:creator>
  <cp:keywords/>
  <dc:description/>
  <cp:lastModifiedBy>Aim</cp:lastModifiedBy>
  <cp:lastPrinted>2019-02-08T11:06:00Z</cp:lastPrinted>
  <dcterms:created xsi:type="dcterms:W3CDTF">2007-08-30T08:13:08Z</dcterms:created>
  <dcterms:modified xsi:type="dcterms:W3CDTF">2019-02-08T13:33:52Z</dcterms:modified>
  <cp:category/>
  <cp:version/>
  <cp:contentType/>
  <cp:contentStatus/>
</cp:coreProperties>
</file>