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<sst xmlns="http://schemas.openxmlformats.org/spreadsheetml/2006/main" count="271" uniqueCount="82">
  <si>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</si>
  <si>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</si>
  <si>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</si>
  <si>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</si>
  <si>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</si>
  <si>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</si>
  <si>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</si>
  <si>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</si>
  <si>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</si>
  <si>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</si>
  <si>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</si>
  <si>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</si>
  <si>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</si>
  <si>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</si>
  <si>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</si>
  <si>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</si>
  <si>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</si>
  <si>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</si>
  <si>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</si>
  <si>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</si>
  <si>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</si>
  <si>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</si>
  <si>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</si>
  <si>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</si>
  <si>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</si>
  <si>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</si>
  <si>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</si>
  <si>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</si>
  <si>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</si>
  <si>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</si>
  <si>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</si>
  <si>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</si>
  <si>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</si>
  <si>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</si>
  <si>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</si>
  <si>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</si>
  <si>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</si>
  <si>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</si>
  <si>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</si>
  <si>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</si>
  <si>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</si>
  <si>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</si>
  <si>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</si>
  <si>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Programos koordinatorė</t>
  </si>
  <si>
    <t>TIKSLŲ, PROGRAMŲ TIKSLŲ, UŽDAVINIŲ IR PRIEMONIŲ IŠLAIDŲ SUVESTINĖ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</si>
  <si>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</si>
  <si>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</si>
  <si>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</si>
  <si>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</si>
  <si>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</si>
  <si>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</si>
  <si>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</si>
  <si>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</si>
  <si>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</si>
  <si>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</si>
  <si>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</si>
  <si>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</si>
  <si>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</si>
  <si>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</si>
  <si>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</si>
  <si>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Jaunimo garantijų iniciatyvos įgyvendinimas</t>
  </si>
  <si>
    <t>Kt. (SADM)</t>
  </si>
  <si>
    <t>Projekto "Neįgaliųjų socialinės integracijos per kūno kultūrą ir sportą" įgyvendinimas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</si>
  <si>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</si>
  <si>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</si>
  <si>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</si>
  <si>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</si>
  <si>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</si>
  <si>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Centrinės institucijos išlaikymo (švietimas) finansavimas</t>
  </si>
  <si>
    <t>2019 m. projektas</t>
  </si>
  <si>
    <t>2018 M.  RIETAVO SAVIVALDYBĖS</t>
  </si>
  <si>
    <t>2017 m. išlaidos</t>
  </si>
  <si>
    <t>2018 m. išlaidų projektas</t>
  </si>
  <si>
    <t>2018 m. patvirtinta taryboje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</si>
  <si>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</si>
  <si>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</si>
  <si>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>VB</t>
  </si>
  <si>
    <t>Kt. ES</t>
  </si>
  <si>
    <t>Kt.(SADM)</t>
  </si>
  <si>
    <t>Specialios tikslinės dotacijos (mokinio krepšelo-mokymo lėšų) finansavimas (priešmok. ugdymas, pagrindinė mokykla ir gimnazijos, PPT, NVŠ)</t>
  </si>
  <si>
    <t>SB (ES)</t>
  </si>
  <si>
    <t>SB (ML)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</si>
</sst>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172" fontId="56" fillId="0" borderId="0" xfId="0" applyNumberFormat="1" applyFont="1" applyBorder="1" applyAlignment="1">
      <alignment vertical="top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57" fillId="0" borderId="0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textRotation="90" wrapText="1"/>
    </xf>
    <xf numFmtId="0" fontId="5" fillId="0" borderId="24" xfId="0" applyFont="1" applyFill="1" applyBorder="1" applyAlignment="1">
      <alignment vertical="center" textRotation="90" wrapText="1"/>
    </xf>
    <xf numFmtId="0" fontId="5" fillId="0" borderId="24" xfId="0" applyFont="1" applyBorder="1" applyAlignment="1">
      <alignment vertical="top" textRotation="90" wrapText="1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top"/>
    </xf>
    <xf numFmtId="2" fontId="1" fillId="0" borderId="29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57" fillId="0" borderId="26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horizontal="right" vertical="top"/>
    </xf>
    <xf numFmtId="2" fontId="1" fillId="0" borderId="31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vertical="top"/>
    </xf>
    <xf numFmtId="2" fontId="57" fillId="0" borderId="31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57" fillId="0" borderId="32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2" fontId="2" fillId="36" borderId="28" xfId="0" applyNumberFormat="1" applyFont="1" applyFill="1" applyBorder="1" applyAlignment="1">
      <alignment horizontal="right" vertical="top"/>
    </xf>
    <xf numFmtId="2" fontId="2" fillId="36" borderId="33" xfId="0" applyNumberFormat="1" applyFont="1" applyFill="1" applyBorder="1" applyAlignment="1">
      <alignment horizontal="right" vertical="top"/>
    </xf>
    <xf numFmtId="2" fontId="2" fillId="36" borderId="30" xfId="0" applyNumberFormat="1" applyFont="1" applyFill="1" applyBorder="1" applyAlignment="1">
      <alignment vertical="top"/>
    </xf>
    <xf numFmtId="2" fontId="2" fillId="36" borderId="34" xfId="0" applyNumberFormat="1" applyFont="1" applyFill="1" applyBorder="1" applyAlignment="1">
      <alignment vertical="top"/>
    </xf>
    <xf numFmtId="2" fontId="2" fillId="38" borderId="30" xfId="0" applyNumberFormat="1" applyFont="1" applyFill="1" applyBorder="1" applyAlignment="1">
      <alignment vertical="top"/>
    </xf>
    <xf numFmtId="2" fontId="17" fillId="0" borderId="26" xfId="0" applyNumberFormat="1" applyFont="1" applyFill="1" applyBorder="1" applyAlignment="1">
      <alignment horizontal="right" vertical="center"/>
    </xf>
    <xf numFmtId="2" fontId="1" fillId="37" borderId="29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top"/>
    </xf>
    <xf numFmtId="2" fontId="1" fillId="0" borderId="36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36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horizontal="right" vertical="center"/>
    </xf>
    <xf numFmtId="2" fontId="1" fillId="36" borderId="34" xfId="0" applyNumberFormat="1" applyFont="1" applyFill="1" applyBorder="1" applyAlignment="1">
      <alignment vertical="top"/>
    </xf>
    <xf numFmtId="2" fontId="1" fillId="36" borderId="25" xfId="0" applyNumberFormat="1" applyFont="1" applyFill="1" applyBorder="1" applyAlignment="1">
      <alignment vertical="center"/>
    </xf>
    <xf numFmtId="2" fontId="1" fillId="36" borderId="33" xfId="0" applyNumberFormat="1" applyFont="1" applyFill="1" applyBorder="1" applyAlignment="1">
      <alignment horizontal="right" vertical="top"/>
    </xf>
    <xf numFmtId="2" fontId="1" fillId="0" borderId="35" xfId="0" applyNumberFormat="1" applyFont="1" applyFill="1" applyBorder="1" applyAlignment="1">
      <alignment horizontal="right" vertical="top"/>
    </xf>
    <xf numFmtId="0" fontId="1" fillId="0" borderId="20" xfId="0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top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39" xfId="0" applyNumberFormat="1" applyFont="1" applyFill="1" applyBorder="1" applyAlignment="1">
      <alignment horizontal="right" vertical="center"/>
    </xf>
    <xf numFmtId="173" fontId="1" fillId="36" borderId="26" xfId="0" applyNumberFormat="1" applyFont="1" applyFill="1" applyBorder="1" applyAlignment="1">
      <alignment horizontal="right" vertical="center"/>
    </xf>
    <xf numFmtId="173" fontId="1" fillId="36" borderId="28" xfId="0" applyNumberFormat="1" applyFont="1" applyFill="1" applyBorder="1" applyAlignment="1">
      <alignment horizontal="right" vertical="top"/>
    </xf>
    <xf numFmtId="0" fontId="1" fillId="37" borderId="23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73" fontId="1" fillId="37" borderId="25" xfId="0" applyNumberFormat="1" applyFont="1" applyFill="1" applyBorder="1" applyAlignment="1">
      <alignment horizontal="right" vertical="center"/>
    </xf>
    <xf numFmtId="2" fontId="58" fillId="0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173" fontId="1" fillId="0" borderId="39" xfId="0" applyNumberFormat="1" applyFont="1" applyFill="1" applyBorder="1" applyAlignment="1">
      <alignment horizontal="right" vertical="center"/>
    </xf>
    <xf numFmtId="173" fontId="1" fillId="0" borderId="31" xfId="0" applyNumberFormat="1" applyFont="1" applyFill="1" applyBorder="1" applyAlignment="1">
      <alignment horizontal="right" vertical="center"/>
    </xf>
    <xf numFmtId="2" fontId="1" fillId="37" borderId="32" xfId="0" applyNumberFormat="1" applyFont="1" applyFill="1" applyBorder="1" applyAlignment="1">
      <alignment horizontal="right" vertical="center"/>
    </xf>
    <xf numFmtId="173" fontId="1" fillId="37" borderId="26" xfId="0" applyNumberFormat="1" applyFont="1" applyFill="1" applyBorder="1" applyAlignment="1">
      <alignment horizontal="right" vertical="center"/>
    </xf>
    <xf numFmtId="173" fontId="1" fillId="0" borderId="40" xfId="0" applyNumberFormat="1" applyFont="1" applyFill="1" applyBorder="1" applyAlignment="1">
      <alignment horizontal="right" vertical="center"/>
    </xf>
    <xf numFmtId="2" fontId="58" fillId="0" borderId="25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36" borderId="28" xfId="0" applyNumberFormat="1" applyFont="1" applyFill="1" applyBorder="1" applyAlignment="1">
      <alignment horizontal="right" vertical="top"/>
    </xf>
    <xf numFmtId="173" fontId="1" fillId="36" borderId="30" xfId="0" applyNumberFormat="1" applyFont="1" applyFill="1" applyBorder="1" applyAlignment="1">
      <alignment vertical="top"/>
    </xf>
    <xf numFmtId="173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41" xfId="0" applyNumberFormat="1" applyFont="1" applyFill="1" applyBorder="1" applyAlignment="1">
      <alignment vertical="top"/>
    </xf>
    <xf numFmtId="2" fontId="1" fillId="36" borderId="34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center"/>
    </xf>
    <xf numFmtId="173" fontId="1" fillId="0" borderId="25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vertical="center"/>
    </xf>
    <xf numFmtId="2" fontId="1" fillId="36" borderId="42" xfId="0" applyNumberFormat="1" applyFont="1" applyFill="1" applyBorder="1" applyAlignment="1">
      <alignment vertical="top"/>
    </xf>
    <xf numFmtId="2" fontId="1" fillId="36" borderId="27" xfId="0" applyNumberFormat="1" applyFont="1" applyFill="1" applyBorder="1" applyAlignment="1">
      <alignment vertical="center"/>
    </xf>
    <xf numFmtId="2" fontId="1" fillId="36" borderId="43" xfId="0" applyNumberFormat="1" applyFont="1" applyFill="1" applyBorder="1" applyAlignment="1">
      <alignment vertical="top"/>
    </xf>
    <xf numFmtId="173" fontId="2" fillId="38" borderId="30" xfId="0" applyNumberFormat="1" applyFont="1" applyFill="1" applyBorder="1" applyAlignment="1">
      <alignment vertical="top"/>
    </xf>
    <xf numFmtId="173" fontId="1" fillId="36" borderId="27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horizontal="right" vertical="top"/>
    </xf>
    <xf numFmtId="0" fontId="58" fillId="0" borderId="0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172" fontId="58" fillId="0" borderId="0" xfId="0" applyNumberFormat="1" applyFont="1" applyBorder="1" applyAlignment="1">
      <alignment vertical="top"/>
    </xf>
    <xf numFmtId="0" fontId="58" fillId="0" borderId="0" xfId="0" applyFont="1" applyAlignment="1">
      <alignment vertical="top"/>
    </xf>
    <xf numFmtId="2" fontId="58" fillId="0" borderId="0" xfId="0" applyNumberFormat="1" applyFont="1" applyAlignment="1">
      <alignment vertical="top"/>
    </xf>
    <xf numFmtId="173" fontId="58" fillId="0" borderId="0" xfId="0" applyNumberFormat="1" applyFont="1" applyAlignment="1">
      <alignment vertical="top"/>
    </xf>
    <xf numFmtId="2" fontId="57" fillId="36" borderId="26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top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44" xfId="0" applyNumberFormat="1" applyFont="1" applyFill="1" applyBorder="1" applyAlignment="1">
      <alignment horizontal="right" vertical="top"/>
    </xf>
    <xf numFmtId="49" fontId="8" fillId="0" borderId="40" xfId="0" applyNumberFormat="1" applyFont="1" applyBorder="1" applyAlignment="1">
      <alignment horizontal="left" vertical="center" textRotation="90"/>
    </xf>
    <xf numFmtId="49" fontId="8" fillId="0" borderId="45" xfId="0" applyNumberFormat="1" applyFont="1" applyBorder="1" applyAlignment="1">
      <alignment horizontal="left" vertical="center" textRotation="90"/>
    </xf>
    <xf numFmtId="49" fontId="8" fillId="0" borderId="27" xfId="0" applyNumberFormat="1" applyFont="1" applyBorder="1" applyAlignment="1">
      <alignment horizontal="left" vertical="center" textRotation="90"/>
    </xf>
    <xf numFmtId="0" fontId="5" fillId="0" borderId="46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8" xfId="0" applyNumberFormat="1" applyFont="1" applyFill="1" applyBorder="1" applyAlignment="1">
      <alignment horizontal="right" vertical="top"/>
    </xf>
    <xf numFmtId="49" fontId="6" fillId="33" borderId="44" xfId="0" applyNumberFormat="1" applyFont="1" applyFill="1" applyBorder="1" applyAlignment="1">
      <alignment horizontal="right" vertical="top"/>
    </xf>
    <xf numFmtId="49" fontId="6" fillId="33" borderId="5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1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8" fillId="0" borderId="45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center" vertical="top" textRotation="90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9" xfId="0" applyNumberFormat="1" applyFont="1" applyFill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top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left" vertical="top" textRotation="90"/>
    </xf>
    <xf numFmtId="49" fontId="8" fillId="0" borderId="45" xfId="0" applyNumberFormat="1" applyFont="1" applyBorder="1" applyAlignment="1">
      <alignment horizontal="left" vertical="top" textRotation="90"/>
    </xf>
    <xf numFmtId="49" fontId="8" fillId="0" borderId="27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4" xfId="0" applyNumberFormat="1" applyFont="1" applyFill="1" applyBorder="1" applyAlignment="1">
      <alignment horizontal="left" vertical="top" wrapText="1"/>
    </xf>
    <xf numFmtId="49" fontId="3" fillId="39" borderId="49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44" xfId="0" applyFont="1" applyFill="1" applyBorder="1" applyAlignment="1">
      <alignment horizontal="left" vertical="top" wrapText="1"/>
    </xf>
    <xf numFmtId="0" fontId="3" fillId="38" borderId="49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left" vertical="top" textRotation="90"/>
    </xf>
    <xf numFmtId="49" fontId="2" fillId="33" borderId="53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15" fillId="34" borderId="48" xfId="0" applyFont="1" applyFill="1" applyBorder="1" applyAlignment="1">
      <alignment horizontal="left" vertical="top" wrapText="1"/>
    </xf>
    <xf numFmtId="0" fontId="16" fillId="34" borderId="44" xfId="0" applyFont="1" applyFill="1" applyBorder="1" applyAlignment="1">
      <alignment horizontal="left" vertical="top" wrapText="1"/>
    </xf>
    <xf numFmtId="0" fontId="16" fillId="34" borderId="49" xfId="0" applyFont="1" applyFill="1" applyBorder="1" applyAlignment="1">
      <alignment horizontal="left" vertical="top" wrapText="1"/>
    </xf>
    <xf numFmtId="49" fontId="2" fillId="33" borderId="60" xfId="0" applyNumberFormat="1" applyFont="1" applyFill="1" applyBorder="1" applyAlignment="1">
      <alignment horizontal="center" vertical="top"/>
    </xf>
    <xf numFmtId="49" fontId="2" fillId="33" borderId="61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 textRotation="90"/>
    </xf>
    <xf numFmtId="49" fontId="8" fillId="0" borderId="27" xfId="0" applyNumberFormat="1" applyFont="1" applyBorder="1" applyAlignment="1">
      <alignment horizontal="center" vertical="top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4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49" fontId="2" fillId="34" borderId="4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left" vertical="top" textRotation="90"/>
    </xf>
    <xf numFmtId="49" fontId="6" fillId="34" borderId="50" xfId="0" applyNumberFormat="1" applyFont="1" applyFill="1" applyBorder="1" applyAlignment="1">
      <alignment horizontal="right" vertical="top"/>
    </xf>
    <xf numFmtId="0" fontId="6" fillId="38" borderId="16" xfId="0" applyFont="1" applyFill="1" applyBorder="1" applyAlignment="1">
      <alignment horizontal="right" vertical="top"/>
    </xf>
    <xf numFmtId="0" fontId="6" fillId="38" borderId="44" xfId="0" applyFont="1" applyFill="1" applyBorder="1" applyAlignment="1">
      <alignment horizontal="right" vertical="top"/>
    </xf>
    <xf numFmtId="0" fontId="6" fillId="38" borderId="50" xfId="0" applyFont="1" applyFill="1" applyBorder="1" applyAlignment="1">
      <alignment horizontal="right" vertical="top"/>
    </xf>
    <xf numFmtId="173" fontId="1" fillId="37" borderId="32" xfId="0" applyNumberFormat="1" applyFont="1" applyFill="1" applyBorder="1" applyAlignment="1">
      <alignment horizontal="right" vertical="center"/>
    </xf>
    <xf numFmtId="2" fontId="1" fillId="37" borderId="27" xfId="0" applyNumberFormat="1" applyFont="1" applyFill="1" applyBorder="1" applyAlignment="1">
      <alignment horizontal="right" vertical="center"/>
    </xf>
    <xf numFmtId="173" fontId="1" fillId="37" borderId="27" xfId="0" applyNumberFormat="1" applyFont="1" applyFill="1" applyBorder="1" applyAlignment="1">
      <alignment horizontal="right" vertical="center"/>
    </xf>
    <xf numFmtId="173" fontId="1" fillId="37" borderId="29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0" borderId="25" xfId="0" applyNumberFormat="1" applyFont="1" applyFill="1" applyBorder="1" applyAlignment="1">
      <alignment horizontal="right" vertical="center"/>
    </xf>
    <xf numFmtId="173" fontId="1" fillId="0" borderId="0" xfId="0" applyNumberFormat="1" applyFont="1" applyAlignment="1">
      <alignment vertical="top"/>
    </xf>
    <xf numFmtId="173" fontId="1" fillId="36" borderId="25" xfId="0" applyNumberFormat="1" applyFont="1" applyFill="1" applyBorder="1" applyAlignment="1">
      <alignment horizontal="right" vertical="center"/>
    </xf>
    <xf numFmtId="172" fontId="1" fillId="37" borderId="18" xfId="0" applyNumberFormat="1" applyFont="1" applyFill="1" applyBorder="1" applyAlignment="1">
      <alignment horizontal="center" vertical="center"/>
    </xf>
    <xf numFmtId="172" fontId="1" fillId="37" borderId="12" xfId="0" applyNumberFormat="1" applyFont="1" applyFill="1" applyBorder="1" applyAlignment="1">
      <alignment horizontal="center" vertical="center"/>
    </xf>
    <xf numFmtId="173" fontId="1" fillId="37" borderId="35" xfId="0" applyNumberFormat="1" applyFont="1" applyFill="1" applyBorder="1" applyAlignment="1">
      <alignment horizontal="righ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0"/>
  <sheetViews>
    <sheetView tabSelected="1" zoomScalePageLayoutView="0" workbookViewId="0" topLeftCell="A100">
      <selection activeCell="Q138" sqref="Q138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4" customWidth="1"/>
    <col min="8" max="8" width="8.8515625" style="34" customWidth="1"/>
    <col min="9" max="9" width="9.00390625" style="34" customWidth="1"/>
    <col min="10" max="10" width="6.421875" style="34" customWidth="1"/>
    <col min="11" max="11" width="8.00390625" style="1" customWidth="1"/>
    <col min="12" max="12" width="8.00390625" style="34" customWidth="1"/>
    <col min="13" max="13" width="8.28125" style="34" customWidth="1"/>
    <col min="14" max="14" width="5.8515625" style="34" customWidth="1"/>
    <col min="15" max="16" width="8.00390625" style="34" customWidth="1"/>
    <col min="17" max="17" width="8.57421875" style="34" customWidth="1"/>
    <col min="18" max="18" width="6.421875" style="34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44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36" customFormat="1" ht="13.5" customHeight="1">
      <c r="A2" s="146" t="s">
        <v>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36" customFormat="1" ht="13.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36" customFormat="1" ht="13.5" customHeight="1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13.5" customHeight="1">
      <c r="A5" s="147" t="s">
        <v>44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3.5" customHeight="1" thickBot="1">
      <c r="A6" s="148" t="s">
        <v>63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1" ht="15" customHeight="1">
      <c r="A7" s="132" t="s">
        <v>2</v>
      </c>
      <c r="B7" s="149" t="s">
        <v>3</v>
      </c>
      <c r="C7" s="149" t="s">
        <v>4</v>
      </c>
      <c r="D7" s="152" t="s">
        <v>5</v>
      </c>
      <c r="E7" s="149" t="s">
        <v>6</v>
      </c>
      <c r="F7" s="171" t="s">
        <v>7</v>
      </c>
      <c r="G7" s="174" t="s">
        <v>71</v>
      </c>
      <c r="H7" s="175"/>
      <c r="I7" s="175"/>
      <c r="J7" s="176"/>
      <c r="K7" s="177" t="s">
        <v>72</v>
      </c>
      <c r="L7" s="178"/>
      <c r="M7" s="178"/>
      <c r="N7" s="179"/>
      <c r="O7" s="177" t="s">
        <v>73</v>
      </c>
      <c r="P7" s="178"/>
      <c r="Q7" s="178"/>
      <c r="R7" s="179"/>
      <c r="S7" s="192" t="s">
        <v>69</v>
      </c>
      <c r="T7" s="192" t="s">
        <v>74</v>
      </c>
      <c r="U7" s="2"/>
    </row>
    <row r="8" spans="1:21" ht="15" customHeight="1">
      <c r="A8" s="133"/>
      <c r="B8" s="150"/>
      <c r="C8" s="150"/>
      <c r="D8" s="153"/>
      <c r="E8" s="150"/>
      <c r="F8" s="172"/>
      <c r="G8" s="169" t="s">
        <v>8</v>
      </c>
      <c r="H8" s="166" t="s">
        <v>9</v>
      </c>
      <c r="I8" s="166"/>
      <c r="J8" s="167" t="s">
        <v>10</v>
      </c>
      <c r="K8" s="169" t="s">
        <v>8</v>
      </c>
      <c r="L8" s="166" t="s">
        <v>9</v>
      </c>
      <c r="M8" s="166"/>
      <c r="N8" s="167" t="s">
        <v>10</v>
      </c>
      <c r="O8" s="169" t="s">
        <v>8</v>
      </c>
      <c r="P8" s="166" t="s">
        <v>9</v>
      </c>
      <c r="Q8" s="166"/>
      <c r="R8" s="167" t="s">
        <v>10</v>
      </c>
      <c r="S8" s="193"/>
      <c r="T8" s="193"/>
      <c r="U8" s="2"/>
    </row>
    <row r="9" spans="1:21" ht="86.25" customHeight="1" thickBot="1">
      <c r="A9" s="134"/>
      <c r="B9" s="151"/>
      <c r="C9" s="151"/>
      <c r="D9" s="154"/>
      <c r="E9" s="151"/>
      <c r="F9" s="173"/>
      <c r="G9" s="170"/>
      <c r="H9" s="40" t="s">
        <v>8</v>
      </c>
      <c r="I9" s="39" t="s">
        <v>11</v>
      </c>
      <c r="J9" s="168"/>
      <c r="K9" s="170"/>
      <c r="L9" s="38" t="s">
        <v>8</v>
      </c>
      <c r="M9" s="39" t="s">
        <v>11</v>
      </c>
      <c r="N9" s="168"/>
      <c r="O9" s="170"/>
      <c r="P9" s="38" t="s">
        <v>8</v>
      </c>
      <c r="Q9" s="39" t="s">
        <v>11</v>
      </c>
      <c r="R9" s="168"/>
      <c r="S9" s="194"/>
      <c r="T9" s="194"/>
      <c r="U9" s="2"/>
    </row>
    <row r="10" spans="1:21" ht="28.5" customHeight="1" thickBot="1">
      <c r="A10" s="186" t="s">
        <v>75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2"/>
    </row>
    <row r="11" spans="1:21" ht="14.25" customHeight="1" thickBot="1">
      <c r="A11" s="189" t="s">
        <v>45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2"/>
    </row>
    <row r="12" spans="1:21" ht="14.25" customHeight="1" thickBot="1">
      <c r="A12" s="18" t="s">
        <v>12</v>
      </c>
      <c r="B12" s="138" t="s">
        <v>13</v>
      </c>
      <c r="C12" s="139"/>
      <c r="D12" s="139"/>
      <c r="E12" s="139"/>
      <c r="F12" s="139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"/>
    </row>
    <row r="13" spans="1:21" ht="14.25" customHeight="1" thickBot="1">
      <c r="A13" s="19" t="s">
        <v>12</v>
      </c>
      <c r="B13" s="20" t="s">
        <v>12</v>
      </c>
      <c r="C13" s="200" t="s">
        <v>54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"/>
    </row>
    <row r="14" spans="1:21" ht="13.5" customHeight="1">
      <c r="A14" s="203" t="s">
        <v>12</v>
      </c>
      <c r="B14" s="205" t="s">
        <v>12</v>
      </c>
      <c r="C14" s="207" t="s">
        <v>12</v>
      </c>
      <c r="D14" s="180" t="s">
        <v>14</v>
      </c>
      <c r="E14" s="183" t="s">
        <v>40</v>
      </c>
      <c r="F14" s="26" t="s">
        <v>15</v>
      </c>
      <c r="G14" s="64">
        <f aca="true" t="shared" si="0" ref="G14:G19">H14+J14</f>
        <v>774.8</v>
      </c>
      <c r="H14" s="64">
        <v>767.4</v>
      </c>
      <c r="I14" s="64">
        <v>439.3</v>
      </c>
      <c r="J14" s="64">
        <v>7.4</v>
      </c>
      <c r="K14" s="64">
        <f aca="true" t="shared" si="1" ref="K14:K19">L14+N14</f>
        <v>765.062</v>
      </c>
      <c r="L14" s="64">
        <v>742.462</v>
      </c>
      <c r="M14" s="64">
        <v>429</v>
      </c>
      <c r="N14" s="64">
        <v>22.6</v>
      </c>
      <c r="O14" s="225">
        <f aca="true" t="shared" si="2" ref="O14:O20">P14+R14</f>
        <v>804.981</v>
      </c>
      <c r="P14" s="225">
        <v>765.871</v>
      </c>
      <c r="Q14" s="64">
        <v>439.3</v>
      </c>
      <c r="R14" s="64">
        <v>39.11</v>
      </c>
      <c r="S14" s="112">
        <v>780</v>
      </c>
      <c r="T14" s="113">
        <v>800</v>
      </c>
      <c r="U14" s="2"/>
    </row>
    <row r="15" spans="1:21" ht="12.75" customHeight="1">
      <c r="A15" s="204"/>
      <c r="B15" s="206"/>
      <c r="C15" s="208"/>
      <c r="D15" s="181"/>
      <c r="E15" s="184"/>
      <c r="F15" s="14" t="s">
        <v>42</v>
      </c>
      <c r="G15" s="44">
        <f t="shared" si="0"/>
        <v>77.4</v>
      </c>
      <c r="H15" s="44">
        <v>74.2</v>
      </c>
      <c r="I15" s="44"/>
      <c r="J15" s="44">
        <v>3.2</v>
      </c>
      <c r="K15" s="117">
        <f t="shared" si="1"/>
        <v>46.039</v>
      </c>
      <c r="L15" s="117">
        <v>46.039</v>
      </c>
      <c r="M15" s="44"/>
      <c r="N15" s="44">
        <v>0</v>
      </c>
      <c r="O15" s="224">
        <f t="shared" si="2"/>
        <v>74.239</v>
      </c>
      <c r="P15" s="224">
        <v>74.239</v>
      </c>
      <c r="Q15" s="223"/>
      <c r="R15" s="223">
        <v>0</v>
      </c>
      <c r="S15" s="114">
        <v>50</v>
      </c>
      <c r="T15" s="115">
        <v>60</v>
      </c>
      <c r="U15" s="2"/>
    </row>
    <row r="16" spans="1:21" ht="12.75" customHeight="1">
      <c r="A16" s="196"/>
      <c r="B16" s="197"/>
      <c r="C16" s="155"/>
      <c r="D16" s="182"/>
      <c r="E16" s="184"/>
      <c r="F16" s="15" t="s">
        <v>51</v>
      </c>
      <c r="G16" s="44">
        <f t="shared" si="0"/>
        <v>1.7</v>
      </c>
      <c r="H16" s="41">
        <v>1.7</v>
      </c>
      <c r="I16" s="41"/>
      <c r="J16" s="41"/>
      <c r="K16" s="44">
        <f t="shared" si="1"/>
        <v>1.5</v>
      </c>
      <c r="L16" s="41">
        <v>1.5</v>
      </c>
      <c r="M16" s="41"/>
      <c r="N16" s="41"/>
      <c r="O16" s="223">
        <f t="shared" si="2"/>
        <v>0.78</v>
      </c>
      <c r="P16" s="56">
        <v>0.78</v>
      </c>
      <c r="Q16" s="56"/>
      <c r="R16" s="56"/>
      <c r="S16" s="78">
        <v>1.5</v>
      </c>
      <c r="T16" s="65">
        <v>1.5</v>
      </c>
      <c r="U16" s="2"/>
    </row>
    <row r="17" spans="1:21" ht="12.75" customHeight="1">
      <c r="A17" s="196"/>
      <c r="B17" s="197"/>
      <c r="C17" s="155"/>
      <c r="D17" s="182"/>
      <c r="E17" s="184"/>
      <c r="F17" s="15" t="s">
        <v>56</v>
      </c>
      <c r="G17" s="44">
        <f t="shared" si="0"/>
        <v>0.9</v>
      </c>
      <c r="H17" s="42">
        <v>0.9</v>
      </c>
      <c r="I17" s="42"/>
      <c r="J17" s="42"/>
      <c r="K17" s="44">
        <f t="shared" si="1"/>
        <v>0</v>
      </c>
      <c r="L17" s="42"/>
      <c r="M17" s="42"/>
      <c r="N17" s="42"/>
      <c r="O17" s="44">
        <f t="shared" si="2"/>
        <v>5.45</v>
      </c>
      <c r="P17" s="42">
        <v>5.45</v>
      </c>
      <c r="Q17" s="42"/>
      <c r="R17" s="125"/>
      <c r="S17" s="78"/>
      <c r="T17" s="65"/>
      <c r="U17" s="2"/>
    </row>
    <row r="18" spans="1:21" ht="12.75" customHeight="1">
      <c r="A18" s="196"/>
      <c r="B18" s="197"/>
      <c r="C18" s="155"/>
      <c r="D18" s="182"/>
      <c r="E18" s="184"/>
      <c r="F18" s="15" t="s">
        <v>50</v>
      </c>
      <c r="G18" s="44">
        <f t="shared" si="0"/>
        <v>0.2</v>
      </c>
      <c r="H18" s="42">
        <v>0.2</v>
      </c>
      <c r="I18" s="42"/>
      <c r="J18" s="42"/>
      <c r="K18" s="44">
        <f t="shared" si="1"/>
        <v>0.2</v>
      </c>
      <c r="L18" s="42">
        <v>0.2</v>
      </c>
      <c r="M18" s="42"/>
      <c r="N18" s="42"/>
      <c r="O18" s="44">
        <f t="shared" si="2"/>
        <v>1.25</v>
      </c>
      <c r="P18" s="42">
        <v>1.25</v>
      </c>
      <c r="Q18" s="42"/>
      <c r="R18" s="42"/>
      <c r="S18" s="78">
        <v>0.2</v>
      </c>
      <c r="T18" s="65">
        <v>0.2</v>
      </c>
      <c r="U18" s="2"/>
    </row>
    <row r="19" spans="1:21" ht="12.75" customHeight="1">
      <c r="A19" s="196"/>
      <c r="B19" s="197"/>
      <c r="C19" s="155"/>
      <c r="D19" s="182"/>
      <c r="E19" s="184"/>
      <c r="F19" s="16" t="s">
        <v>16</v>
      </c>
      <c r="G19" s="44">
        <f t="shared" si="0"/>
        <v>2.9</v>
      </c>
      <c r="H19" s="42">
        <v>2.9</v>
      </c>
      <c r="I19" s="42"/>
      <c r="J19" s="42"/>
      <c r="K19" s="44">
        <f t="shared" si="1"/>
        <v>3.1</v>
      </c>
      <c r="L19" s="42">
        <v>3.1</v>
      </c>
      <c r="M19" s="42"/>
      <c r="N19" s="42"/>
      <c r="O19" s="44">
        <f t="shared" si="2"/>
        <v>2.43</v>
      </c>
      <c r="P19" s="42">
        <v>2.43</v>
      </c>
      <c r="Q19" s="42"/>
      <c r="R19" s="42"/>
      <c r="S19" s="41">
        <v>3.1</v>
      </c>
      <c r="T19" s="65">
        <v>3.1</v>
      </c>
      <c r="U19" s="2"/>
    </row>
    <row r="20" spans="1:21" ht="11.25" customHeight="1">
      <c r="A20" s="196"/>
      <c r="B20" s="197"/>
      <c r="C20" s="155"/>
      <c r="D20" s="182"/>
      <c r="E20" s="184"/>
      <c r="F20" s="231" t="s">
        <v>76</v>
      </c>
      <c r="G20" s="44"/>
      <c r="H20" s="42"/>
      <c r="I20" s="42"/>
      <c r="J20" s="42"/>
      <c r="K20" s="99"/>
      <c r="L20" s="42"/>
      <c r="M20" s="42"/>
      <c r="N20" s="42"/>
      <c r="O20" s="222">
        <f t="shared" si="2"/>
        <v>8.213</v>
      </c>
      <c r="P20" s="89">
        <v>8.213</v>
      </c>
      <c r="Q20" s="42"/>
      <c r="R20" s="42"/>
      <c r="S20" s="42"/>
      <c r="T20" s="118"/>
      <c r="U20" s="2"/>
    </row>
    <row r="21" spans="1:21" ht="12.75" customHeight="1">
      <c r="A21" s="196"/>
      <c r="B21" s="197"/>
      <c r="C21" s="155"/>
      <c r="D21" s="182"/>
      <c r="E21" s="185"/>
      <c r="F21" s="5" t="s">
        <v>46</v>
      </c>
      <c r="G21" s="41">
        <f>SUM(G14:G20)</f>
        <v>857.9</v>
      </c>
      <c r="H21" s="41">
        <f aca="true" t="shared" si="3" ref="H21:T21">SUM(H14:H20)</f>
        <v>847.3000000000001</v>
      </c>
      <c r="I21" s="41">
        <f t="shared" si="3"/>
        <v>439.3</v>
      </c>
      <c r="J21" s="41">
        <f t="shared" si="3"/>
        <v>10.600000000000001</v>
      </c>
      <c r="K21" s="41">
        <f t="shared" si="3"/>
        <v>815.9010000000001</v>
      </c>
      <c r="L21" s="41">
        <f t="shared" si="3"/>
        <v>793.301</v>
      </c>
      <c r="M21" s="41">
        <f t="shared" si="3"/>
        <v>429</v>
      </c>
      <c r="N21" s="41">
        <f t="shared" si="3"/>
        <v>22.6</v>
      </c>
      <c r="O21" s="229">
        <f t="shared" si="3"/>
        <v>897.343</v>
      </c>
      <c r="P21" s="229">
        <f t="shared" si="3"/>
        <v>858.233</v>
      </c>
      <c r="Q21" s="229">
        <f t="shared" si="3"/>
        <v>439.3</v>
      </c>
      <c r="R21" s="41">
        <f t="shared" si="3"/>
        <v>39.11</v>
      </c>
      <c r="S21" s="41">
        <f t="shared" si="3"/>
        <v>834.8000000000001</v>
      </c>
      <c r="T21" s="76">
        <f t="shared" si="3"/>
        <v>864.8000000000001</v>
      </c>
      <c r="U21" s="2"/>
    </row>
    <row r="22" spans="1:21" ht="16.5" customHeight="1">
      <c r="A22" s="196" t="s">
        <v>12</v>
      </c>
      <c r="B22" s="197" t="s">
        <v>12</v>
      </c>
      <c r="C22" s="155" t="s">
        <v>17</v>
      </c>
      <c r="D22" s="182" t="s">
        <v>79</v>
      </c>
      <c r="E22" s="195" t="s">
        <v>40</v>
      </c>
      <c r="F22" s="15" t="s">
        <v>81</v>
      </c>
      <c r="G22" s="41">
        <f>H22+J22</f>
        <v>1600.4</v>
      </c>
      <c r="H22" s="41">
        <v>1600.2</v>
      </c>
      <c r="I22" s="41">
        <v>1193.9</v>
      </c>
      <c r="J22" s="41">
        <v>0.2</v>
      </c>
      <c r="K22" s="41">
        <f>L22+N22</f>
        <v>1632.5</v>
      </c>
      <c r="L22" s="41">
        <v>1632.5</v>
      </c>
      <c r="M22" s="43">
        <v>1210.9</v>
      </c>
      <c r="N22" s="41">
        <v>0</v>
      </c>
      <c r="O22" s="41">
        <f>P22+R22</f>
        <v>1728.1</v>
      </c>
      <c r="P22" s="41">
        <v>1720.5</v>
      </c>
      <c r="Q22" s="41">
        <v>1281.9</v>
      </c>
      <c r="R22" s="41">
        <v>7.6</v>
      </c>
      <c r="S22" s="78">
        <v>1675</v>
      </c>
      <c r="T22" s="110">
        <v>1720</v>
      </c>
      <c r="U22" s="2"/>
    </row>
    <row r="23" spans="1:21" ht="16.5" customHeight="1">
      <c r="A23" s="196"/>
      <c r="B23" s="197"/>
      <c r="C23" s="155"/>
      <c r="D23" s="182"/>
      <c r="E23" s="184"/>
      <c r="F23" s="230" t="s">
        <v>80</v>
      </c>
      <c r="G23" s="94">
        <f>H23+J23</f>
        <v>27.5</v>
      </c>
      <c r="H23" s="94">
        <v>27.5</v>
      </c>
      <c r="I23" s="94"/>
      <c r="J23" s="41"/>
      <c r="K23" s="94">
        <f>L23+N23</f>
        <v>28.014</v>
      </c>
      <c r="L23" s="94">
        <v>28.014</v>
      </c>
      <c r="M23" s="94">
        <v>1.413</v>
      </c>
      <c r="N23" s="56"/>
      <c r="O23" s="94">
        <f>P23+R23</f>
        <v>28.014</v>
      </c>
      <c r="P23" s="94">
        <v>28.014</v>
      </c>
      <c r="Q23" s="94">
        <v>1.413</v>
      </c>
      <c r="R23" s="56"/>
      <c r="S23" s="78">
        <v>0</v>
      </c>
      <c r="T23" s="110">
        <v>0</v>
      </c>
      <c r="U23" s="2"/>
    </row>
    <row r="24" spans="1:21" ht="15" customHeight="1">
      <c r="A24" s="196"/>
      <c r="B24" s="197"/>
      <c r="C24" s="155"/>
      <c r="D24" s="182"/>
      <c r="E24" s="185"/>
      <c r="F24" s="5" t="s">
        <v>46</v>
      </c>
      <c r="G24" s="94">
        <f>SUM(G22:G23)</f>
        <v>1627.9</v>
      </c>
      <c r="H24" s="94">
        <f aca="true" t="shared" si="4" ref="H24:T24">SUM(H22:H23)</f>
        <v>1627.7</v>
      </c>
      <c r="I24" s="94">
        <f t="shared" si="4"/>
        <v>1193.9</v>
      </c>
      <c r="J24" s="94">
        <f t="shared" si="4"/>
        <v>0.2</v>
      </c>
      <c r="K24" s="94">
        <f t="shared" si="4"/>
        <v>1660.514</v>
      </c>
      <c r="L24" s="94">
        <f t="shared" si="4"/>
        <v>1660.514</v>
      </c>
      <c r="M24" s="94">
        <f t="shared" si="4"/>
        <v>1212.313</v>
      </c>
      <c r="N24" s="94">
        <f t="shared" si="4"/>
        <v>0</v>
      </c>
      <c r="O24" s="94">
        <f t="shared" si="4"/>
        <v>1756.1139999999998</v>
      </c>
      <c r="P24" s="94">
        <f t="shared" si="4"/>
        <v>1748.514</v>
      </c>
      <c r="Q24" s="94">
        <f t="shared" si="4"/>
        <v>1283.313</v>
      </c>
      <c r="R24" s="94">
        <f t="shared" si="4"/>
        <v>7.6</v>
      </c>
      <c r="S24" s="94">
        <f t="shared" si="4"/>
        <v>1675</v>
      </c>
      <c r="T24" s="232">
        <f t="shared" si="4"/>
        <v>1720</v>
      </c>
      <c r="U24" s="2"/>
    </row>
    <row r="25" spans="1:21" ht="12.75" customHeight="1">
      <c r="A25" s="196" t="s">
        <v>12</v>
      </c>
      <c r="B25" s="197" t="s">
        <v>12</v>
      </c>
      <c r="C25" s="155" t="s">
        <v>19</v>
      </c>
      <c r="D25" s="182" t="s">
        <v>20</v>
      </c>
      <c r="E25" s="184" t="s">
        <v>40</v>
      </c>
      <c r="F25" s="15" t="s">
        <v>15</v>
      </c>
      <c r="G25" s="41">
        <f aca="true" t="shared" si="5" ref="G25:G31">H25+J25</f>
        <v>530</v>
      </c>
      <c r="H25" s="41">
        <v>530</v>
      </c>
      <c r="I25" s="41">
        <v>366.9</v>
      </c>
      <c r="J25" s="41"/>
      <c r="K25" s="94">
        <f aca="true" t="shared" si="6" ref="K25:K37">L25+N25</f>
        <v>539.9689999999999</v>
      </c>
      <c r="L25" s="94">
        <v>536.569</v>
      </c>
      <c r="M25" s="41">
        <v>375.8</v>
      </c>
      <c r="N25" s="41">
        <v>3.4</v>
      </c>
      <c r="O25" s="94">
        <f aca="true" t="shared" si="7" ref="O25:O31">P25+R25</f>
        <v>547.169</v>
      </c>
      <c r="P25" s="94">
        <v>543.769</v>
      </c>
      <c r="Q25" s="41">
        <v>379.5</v>
      </c>
      <c r="R25" s="41">
        <v>3.4</v>
      </c>
      <c r="S25" s="41">
        <v>545</v>
      </c>
      <c r="T25" s="65">
        <v>580</v>
      </c>
      <c r="U25" s="2"/>
    </row>
    <row r="26" spans="1:21" ht="12.75" customHeight="1">
      <c r="A26" s="196"/>
      <c r="B26" s="197"/>
      <c r="C26" s="155"/>
      <c r="D26" s="182"/>
      <c r="E26" s="184"/>
      <c r="F26" s="15" t="s">
        <v>42</v>
      </c>
      <c r="G26" s="41">
        <f t="shared" si="5"/>
        <v>64.9</v>
      </c>
      <c r="H26" s="41">
        <v>63.6</v>
      </c>
      <c r="I26" s="41"/>
      <c r="J26" s="41">
        <v>1.3</v>
      </c>
      <c r="K26" s="94">
        <f t="shared" si="6"/>
        <v>58.931000000000004</v>
      </c>
      <c r="L26" s="94">
        <v>58.231</v>
      </c>
      <c r="M26" s="41"/>
      <c r="N26" s="41">
        <v>0.7</v>
      </c>
      <c r="O26" s="94">
        <f t="shared" si="7"/>
        <v>79.331</v>
      </c>
      <c r="P26" s="94">
        <v>76.131</v>
      </c>
      <c r="Q26" s="56">
        <v>1.3</v>
      </c>
      <c r="R26" s="56">
        <v>3.2</v>
      </c>
      <c r="S26" s="41">
        <v>60</v>
      </c>
      <c r="T26" s="65">
        <v>65</v>
      </c>
      <c r="U26" s="2"/>
    </row>
    <row r="27" spans="1:21" ht="12.75" customHeight="1">
      <c r="A27" s="196"/>
      <c r="B27" s="197"/>
      <c r="C27" s="155"/>
      <c r="D27" s="182"/>
      <c r="E27" s="184"/>
      <c r="F27" s="16" t="s">
        <v>16</v>
      </c>
      <c r="G27" s="41">
        <f t="shared" si="5"/>
        <v>1.9</v>
      </c>
      <c r="H27" s="41">
        <v>1.9</v>
      </c>
      <c r="I27" s="41"/>
      <c r="J27" s="41"/>
      <c r="K27" s="41">
        <f t="shared" si="6"/>
        <v>2</v>
      </c>
      <c r="L27" s="41">
        <v>2</v>
      </c>
      <c r="M27" s="41"/>
      <c r="N27" s="41"/>
      <c r="O27" s="56">
        <f t="shared" si="7"/>
        <v>4.4</v>
      </c>
      <c r="P27" s="56">
        <v>4.4</v>
      </c>
      <c r="Q27" s="56"/>
      <c r="R27" s="56"/>
      <c r="S27" s="56">
        <v>2</v>
      </c>
      <c r="T27" s="65">
        <v>2</v>
      </c>
      <c r="U27" s="2"/>
    </row>
    <row r="28" spans="1:21" ht="12.75" customHeight="1">
      <c r="A28" s="196"/>
      <c r="B28" s="197"/>
      <c r="C28" s="155"/>
      <c r="D28" s="182"/>
      <c r="E28" s="184"/>
      <c r="F28" s="15" t="s">
        <v>51</v>
      </c>
      <c r="G28" s="41">
        <f t="shared" si="5"/>
        <v>2.5</v>
      </c>
      <c r="H28" s="42">
        <v>2.5</v>
      </c>
      <c r="I28" s="42"/>
      <c r="J28" s="42"/>
      <c r="K28" s="41">
        <f t="shared" si="6"/>
        <v>2.5</v>
      </c>
      <c r="L28" s="42">
        <v>2.5</v>
      </c>
      <c r="M28" s="42"/>
      <c r="N28" s="42"/>
      <c r="O28" s="56">
        <f t="shared" si="7"/>
        <v>1.1</v>
      </c>
      <c r="P28" s="57">
        <v>1.1</v>
      </c>
      <c r="Q28" s="57"/>
      <c r="R28" s="57"/>
      <c r="S28" s="56">
        <v>2.5</v>
      </c>
      <c r="T28" s="65">
        <v>2.5</v>
      </c>
      <c r="U28" s="2"/>
    </row>
    <row r="29" spans="1:21" ht="12.75" customHeight="1">
      <c r="A29" s="196"/>
      <c r="B29" s="197"/>
      <c r="C29" s="155"/>
      <c r="D29" s="182"/>
      <c r="E29" s="184"/>
      <c r="F29" s="15" t="s">
        <v>52</v>
      </c>
      <c r="G29" s="41">
        <f t="shared" si="5"/>
        <v>0.1</v>
      </c>
      <c r="H29" s="42">
        <v>0.1</v>
      </c>
      <c r="I29" s="42"/>
      <c r="J29" s="42"/>
      <c r="K29" s="41">
        <f t="shared" si="6"/>
        <v>0.1</v>
      </c>
      <c r="L29" s="42">
        <v>0.1</v>
      </c>
      <c r="M29" s="42"/>
      <c r="N29" s="42"/>
      <c r="O29" s="56">
        <f t="shared" si="7"/>
        <v>0</v>
      </c>
      <c r="P29" s="57">
        <v>0</v>
      </c>
      <c r="Q29" s="57"/>
      <c r="R29" s="57"/>
      <c r="S29" s="56">
        <v>0.1</v>
      </c>
      <c r="T29" s="76">
        <v>0.1</v>
      </c>
      <c r="U29" s="2"/>
    </row>
    <row r="30" spans="1:21" ht="12.75" customHeight="1">
      <c r="A30" s="196"/>
      <c r="B30" s="197"/>
      <c r="C30" s="155"/>
      <c r="D30" s="182"/>
      <c r="E30" s="184"/>
      <c r="F30" s="15" t="s">
        <v>50</v>
      </c>
      <c r="G30" s="41">
        <f t="shared" si="5"/>
        <v>1.1</v>
      </c>
      <c r="H30" s="42">
        <v>1.1</v>
      </c>
      <c r="I30" s="42"/>
      <c r="J30" s="42"/>
      <c r="K30" s="41">
        <f t="shared" si="6"/>
        <v>1.1</v>
      </c>
      <c r="L30" s="42">
        <v>1.1</v>
      </c>
      <c r="M30" s="42"/>
      <c r="N30" s="42"/>
      <c r="O30" s="56">
        <f t="shared" si="7"/>
        <v>1.6</v>
      </c>
      <c r="P30" s="57">
        <v>1.6</v>
      </c>
      <c r="Q30" s="57"/>
      <c r="R30" s="57"/>
      <c r="S30" s="56">
        <v>1.2</v>
      </c>
      <c r="T30" s="76">
        <v>1.2</v>
      </c>
      <c r="U30" s="2"/>
    </row>
    <row r="31" spans="1:21" ht="12.75" customHeight="1">
      <c r="A31" s="196"/>
      <c r="B31" s="197"/>
      <c r="C31" s="155"/>
      <c r="D31" s="182"/>
      <c r="E31" s="184"/>
      <c r="F31" s="15" t="s">
        <v>56</v>
      </c>
      <c r="G31" s="41">
        <f t="shared" si="5"/>
        <v>1.2</v>
      </c>
      <c r="H31" s="42">
        <v>1.2</v>
      </c>
      <c r="I31" s="42"/>
      <c r="J31" s="42"/>
      <c r="K31" s="41">
        <f t="shared" si="6"/>
        <v>0</v>
      </c>
      <c r="L31" s="42">
        <v>0</v>
      </c>
      <c r="M31" s="42"/>
      <c r="N31" s="42"/>
      <c r="O31" s="56">
        <f t="shared" si="7"/>
        <v>0</v>
      </c>
      <c r="P31" s="57">
        <v>0</v>
      </c>
      <c r="Q31" s="57"/>
      <c r="R31" s="57"/>
      <c r="S31" s="56"/>
      <c r="T31" s="76"/>
      <c r="U31" s="2"/>
    </row>
    <row r="32" spans="1:21" ht="12.75" customHeight="1">
      <c r="A32" s="196"/>
      <c r="B32" s="197"/>
      <c r="C32" s="155"/>
      <c r="D32" s="182"/>
      <c r="E32" s="185"/>
      <c r="F32" s="5" t="s">
        <v>46</v>
      </c>
      <c r="G32" s="43">
        <f>SUM(G25:G31)</f>
        <v>601.7</v>
      </c>
      <c r="H32" s="43">
        <f>SUM(H25:H31)</f>
        <v>600.4000000000001</v>
      </c>
      <c r="I32" s="43">
        <f>SUM(I25:I31)</f>
        <v>366.9</v>
      </c>
      <c r="J32" s="43">
        <f>SUM(J25:J31)</f>
        <v>1.3</v>
      </c>
      <c r="K32" s="43">
        <f aca="true" t="shared" si="8" ref="K32:T32">SUM(K25:K31)</f>
        <v>604.6</v>
      </c>
      <c r="L32" s="43">
        <f t="shared" si="8"/>
        <v>600.5</v>
      </c>
      <c r="M32" s="43">
        <f t="shared" si="8"/>
        <v>375.8</v>
      </c>
      <c r="N32" s="43">
        <f t="shared" si="8"/>
        <v>4.1</v>
      </c>
      <c r="O32" s="56">
        <f t="shared" si="8"/>
        <v>633.6</v>
      </c>
      <c r="P32" s="56">
        <f t="shared" si="8"/>
        <v>627</v>
      </c>
      <c r="Q32" s="56">
        <f t="shared" si="8"/>
        <v>380.8</v>
      </c>
      <c r="R32" s="56">
        <f t="shared" si="8"/>
        <v>6.6</v>
      </c>
      <c r="S32" s="56">
        <f t="shared" si="8"/>
        <v>610.8000000000001</v>
      </c>
      <c r="T32" s="82">
        <f t="shared" si="8"/>
        <v>650.8000000000001</v>
      </c>
      <c r="U32" s="2"/>
    </row>
    <row r="33" spans="1:21" ht="12.75" customHeight="1">
      <c r="A33" s="196" t="s">
        <v>12</v>
      </c>
      <c r="B33" s="211" t="s">
        <v>12</v>
      </c>
      <c r="C33" s="155" t="s">
        <v>21</v>
      </c>
      <c r="D33" s="182" t="s">
        <v>64</v>
      </c>
      <c r="E33" s="209" t="s">
        <v>40</v>
      </c>
      <c r="F33" s="16" t="s">
        <v>15</v>
      </c>
      <c r="G33" s="43">
        <f>H33+J33</f>
        <v>8</v>
      </c>
      <c r="H33" s="43">
        <v>8</v>
      </c>
      <c r="I33" s="43"/>
      <c r="J33" s="43"/>
      <c r="K33" s="43">
        <f t="shared" si="6"/>
        <v>9.5</v>
      </c>
      <c r="L33" s="43">
        <v>9.5</v>
      </c>
      <c r="M33" s="43"/>
      <c r="N33" s="43"/>
      <c r="O33" s="43">
        <f>P33+R33</f>
        <v>51</v>
      </c>
      <c r="P33" s="43">
        <v>14.5</v>
      </c>
      <c r="Q33" s="43"/>
      <c r="R33" s="43">
        <v>36.5</v>
      </c>
      <c r="S33" s="41">
        <v>10.5</v>
      </c>
      <c r="T33" s="65">
        <v>11</v>
      </c>
      <c r="U33" s="2"/>
    </row>
    <row r="34" spans="1:21" ht="10.5" customHeight="1">
      <c r="A34" s="196"/>
      <c r="B34" s="212"/>
      <c r="C34" s="155"/>
      <c r="D34" s="182"/>
      <c r="E34" s="160"/>
      <c r="F34" s="16" t="s">
        <v>18</v>
      </c>
      <c r="G34" s="43">
        <f>H34+J34</f>
        <v>0</v>
      </c>
      <c r="H34" s="43"/>
      <c r="I34" s="43"/>
      <c r="J34" s="43"/>
      <c r="K34" s="43">
        <f t="shared" si="6"/>
        <v>0</v>
      </c>
      <c r="L34" s="43"/>
      <c r="M34" s="43"/>
      <c r="N34" s="43"/>
      <c r="O34" s="43">
        <f>P34+R34</f>
        <v>0</v>
      </c>
      <c r="P34" s="43"/>
      <c r="Q34" s="43"/>
      <c r="R34" s="43"/>
      <c r="S34" s="41"/>
      <c r="T34" s="65"/>
      <c r="U34" s="2"/>
    </row>
    <row r="35" spans="1:21" ht="12.75" customHeight="1">
      <c r="A35" s="196"/>
      <c r="B35" s="206"/>
      <c r="C35" s="155"/>
      <c r="D35" s="182"/>
      <c r="E35" s="210"/>
      <c r="F35" s="5" t="s">
        <v>46</v>
      </c>
      <c r="G35" s="43">
        <f>SUM(G33:G34)</f>
        <v>8</v>
      </c>
      <c r="H35" s="47">
        <f>SUM(H33:H34)</f>
        <v>8</v>
      </c>
      <c r="I35" s="47">
        <f>SUM(I33:I34)</f>
        <v>0</v>
      </c>
      <c r="J35" s="47">
        <f>SUM(J33:J34)</f>
        <v>0</v>
      </c>
      <c r="K35" s="47">
        <f aca="true" t="shared" si="9" ref="K35:T35">SUM(K33:K34)</f>
        <v>9.5</v>
      </c>
      <c r="L35" s="47">
        <f t="shared" si="9"/>
        <v>9.5</v>
      </c>
      <c r="M35" s="47">
        <f t="shared" si="9"/>
        <v>0</v>
      </c>
      <c r="N35" s="47">
        <f t="shared" si="9"/>
        <v>0</v>
      </c>
      <c r="O35" s="47">
        <f>SUM(O33:O34)</f>
        <v>51</v>
      </c>
      <c r="P35" s="47">
        <f>SUM(P33:P34)</f>
        <v>14.5</v>
      </c>
      <c r="Q35" s="47">
        <f>SUM(Q33:Q34)</f>
        <v>0</v>
      </c>
      <c r="R35" s="47">
        <f>SUM(R33:R34)</f>
        <v>36.5</v>
      </c>
      <c r="S35" s="47">
        <f t="shared" si="9"/>
        <v>10.5</v>
      </c>
      <c r="T35" s="66">
        <f t="shared" si="9"/>
        <v>11</v>
      </c>
      <c r="U35" s="2"/>
    </row>
    <row r="36" spans="1:21" ht="12.75" customHeight="1">
      <c r="A36" s="196" t="s">
        <v>12</v>
      </c>
      <c r="B36" s="197" t="s">
        <v>12</v>
      </c>
      <c r="C36" s="155" t="s">
        <v>22</v>
      </c>
      <c r="D36" s="182" t="s">
        <v>65</v>
      </c>
      <c r="E36" s="209" t="s">
        <v>40</v>
      </c>
      <c r="F36" s="11" t="s">
        <v>15</v>
      </c>
      <c r="G36" s="43">
        <f>H36+J36</f>
        <v>2.1</v>
      </c>
      <c r="H36" s="43">
        <v>2.1</v>
      </c>
      <c r="I36" s="43"/>
      <c r="J36" s="43"/>
      <c r="K36" s="43">
        <f t="shared" si="6"/>
        <v>3</v>
      </c>
      <c r="L36" s="43">
        <v>3</v>
      </c>
      <c r="M36" s="43"/>
      <c r="N36" s="43"/>
      <c r="O36" s="43">
        <f>P36+R36</f>
        <v>3</v>
      </c>
      <c r="P36" s="43">
        <v>3</v>
      </c>
      <c r="Q36" s="43"/>
      <c r="R36" s="43"/>
      <c r="S36" s="41">
        <v>3.5</v>
      </c>
      <c r="T36" s="65">
        <v>3.5</v>
      </c>
      <c r="U36" s="2"/>
    </row>
    <row r="37" spans="1:21" ht="9" customHeight="1">
      <c r="A37" s="196"/>
      <c r="B37" s="197"/>
      <c r="C37" s="155"/>
      <c r="D37" s="182"/>
      <c r="E37" s="160"/>
      <c r="F37" s="11" t="s">
        <v>18</v>
      </c>
      <c r="G37" s="43">
        <f>H37+J37</f>
        <v>0</v>
      </c>
      <c r="H37" s="43"/>
      <c r="I37" s="43"/>
      <c r="J37" s="43"/>
      <c r="K37" s="43">
        <f t="shared" si="6"/>
        <v>0</v>
      </c>
      <c r="L37" s="83"/>
      <c r="M37" s="43"/>
      <c r="N37" s="43"/>
      <c r="O37" s="43">
        <f>P37+R37</f>
        <v>0</v>
      </c>
      <c r="P37" s="43"/>
      <c r="Q37" s="43"/>
      <c r="R37" s="43"/>
      <c r="S37" s="41"/>
      <c r="T37" s="65"/>
      <c r="U37" s="2"/>
    </row>
    <row r="38" spans="1:21" ht="12.75" customHeight="1">
      <c r="A38" s="196"/>
      <c r="B38" s="197"/>
      <c r="C38" s="155"/>
      <c r="D38" s="182"/>
      <c r="E38" s="210"/>
      <c r="F38" s="5" t="s">
        <v>46</v>
      </c>
      <c r="G38" s="43">
        <f>SUM(G36:G37)</f>
        <v>2.1</v>
      </c>
      <c r="H38" s="43">
        <f>SUM(H36:H37)</f>
        <v>2.1</v>
      </c>
      <c r="I38" s="43">
        <f>SUM(I36:I37)</f>
        <v>0</v>
      </c>
      <c r="J38" s="43">
        <f>SUM(J36:J37)</f>
        <v>0</v>
      </c>
      <c r="K38" s="43">
        <f aca="true" t="shared" si="10" ref="K38:T38">SUM(K36:K37)</f>
        <v>3</v>
      </c>
      <c r="L38" s="96">
        <f t="shared" si="10"/>
        <v>3</v>
      </c>
      <c r="M38" s="43">
        <f t="shared" si="10"/>
        <v>0</v>
      </c>
      <c r="N38" s="43">
        <f t="shared" si="10"/>
        <v>0</v>
      </c>
      <c r="O38" s="43">
        <f t="shared" si="10"/>
        <v>3</v>
      </c>
      <c r="P38" s="43">
        <f t="shared" si="10"/>
        <v>3</v>
      </c>
      <c r="Q38" s="43">
        <f t="shared" si="10"/>
        <v>0</v>
      </c>
      <c r="R38" s="43">
        <f t="shared" si="10"/>
        <v>0</v>
      </c>
      <c r="S38" s="43">
        <f t="shared" si="10"/>
        <v>3.5</v>
      </c>
      <c r="T38" s="82">
        <f t="shared" si="10"/>
        <v>3.5</v>
      </c>
      <c r="U38" s="2"/>
    </row>
    <row r="39" spans="1:21" ht="12.75" customHeight="1">
      <c r="A39" s="196" t="s">
        <v>12</v>
      </c>
      <c r="B39" s="197" t="s">
        <v>12</v>
      </c>
      <c r="C39" s="155" t="s">
        <v>23</v>
      </c>
      <c r="D39" s="182" t="s">
        <v>68</v>
      </c>
      <c r="E39" s="209" t="s">
        <v>40</v>
      </c>
      <c r="F39" s="11" t="s">
        <v>15</v>
      </c>
      <c r="G39" s="43">
        <f>H39+J39</f>
        <v>60.9</v>
      </c>
      <c r="H39" s="43">
        <v>60.9</v>
      </c>
      <c r="I39" s="43">
        <v>44</v>
      </c>
      <c r="J39" s="43"/>
      <c r="K39" s="43">
        <f>L39+N39</f>
        <v>68.1</v>
      </c>
      <c r="L39" s="43">
        <v>68.1</v>
      </c>
      <c r="M39" s="43">
        <v>49.6</v>
      </c>
      <c r="N39" s="43"/>
      <c r="O39" s="43">
        <f>P39+R39</f>
        <v>69.7</v>
      </c>
      <c r="P39" s="43">
        <v>69.7</v>
      </c>
      <c r="Q39" s="43">
        <v>50.8</v>
      </c>
      <c r="R39" s="43"/>
      <c r="S39" s="41">
        <v>65</v>
      </c>
      <c r="T39" s="65">
        <v>68</v>
      </c>
      <c r="U39" s="2"/>
    </row>
    <row r="40" spans="1:21" ht="12.75" customHeight="1">
      <c r="A40" s="196"/>
      <c r="B40" s="197"/>
      <c r="C40" s="155"/>
      <c r="D40" s="182"/>
      <c r="E40" s="160"/>
      <c r="F40" s="11" t="s">
        <v>18</v>
      </c>
      <c r="G40" s="43">
        <f>H40+J40</f>
        <v>0</v>
      </c>
      <c r="H40" s="43"/>
      <c r="I40" s="43"/>
      <c r="J40" s="43"/>
      <c r="K40" s="43">
        <f>L40+N40</f>
        <v>0</v>
      </c>
      <c r="L40" s="43"/>
      <c r="M40" s="43"/>
      <c r="N40" s="43"/>
      <c r="O40" s="43">
        <f>P40+R40</f>
        <v>0</v>
      </c>
      <c r="P40" s="43"/>
      <c r="Q40" s="43"/>
      <c r="R40" s="43"/>
      <c r="S40" s="43"/>
      <c r="T40" s="80"/>
      <c r="U40" s="2"/>
    </row>
    <row r="41" spans="1:21" ht="12.75" customHeight="1" thickBot="1">
      <c r="A41" s="196"/>
      <c r="B41" s="197"/>
      <c r="C41" s="156"/>
      <c r="D41" s="213"/>
      <c r="E41" s="161"/>
      <c r="F41" s="6" t="s">
        <v>46</v>
      </c>
      <c r="G41" s="43">
        <f>SUM(G39:G40)</f>
        <v>60.9</v>
      </c>
      <c r="H41" s="47">
        <f>SUM(H39:H40)</f>
        <v>60.9</v>
      </c>
      <c r="I41" s="47">
        <f>SUM(I39:I40)</f>
        <v>44</v>
      </c>
      <c r="J41" s="47">
        <f>SUM(J39:J40)</f>
        <v>0</v>
      </c>
      <c r="K41" s="47">
        <f aca="true" t="shared" si="11" ref="K41:T41">SUM(K39:K40)</f>
        <v>68.1</v>
      </c>
      <c r="L41" s="47">
        <f t="shared" si="11"/>
        <v>68.1</v>
      </c>
      <c r="M41" s="47">
        <f t="shared" si="11"/>
        <v>49.6</v>
      </c>
      <c r="N41" s="47">
        <f t="shared" si="11"/>
        <v>0</v>
      </c>
      <c r="O41" s="47">
        <f>SUM(O39:O40)</f>
        <v>69.7</v>
      </c>
      <c r="P41" s="47">
        <f>SUM(P39:P40)</f>
        <v>69.7</v>
      </c>
      <c r="Q41" s="47">
        <f>SUM(Q39:Q40)</f>
        <v>50.8</v>
      </c>
      <c r="R41" s="47">
        <f>SUM(R39:R40)</f>
        <v>0</v>
      </c>
      <c r="S41" s="47">
        <f t="shared" si="11"/>
        <v>65</v>
      </c>
      <c r="T41" s="66">
        <f t="shared" si="11"/>
        <v>68</v>
      </c>
      <c r="U41" s="2"/>
    </row>
    <row r="42" spans="1:21" ht="12.75" customHeight="1" thickBot="1">
      <c r="A42" s="7" t="s">
        <v>12</v>
      </c>
      <c r="B42" s="8" t="s">
        <v>12</v>
      </c>
      <c r="C42" s="127" t="s">
        <v>24</v>
      </c>
      <c r="D42" s="128"/>
      <c r="E42" s="128"/>
      <c r="F42" s="128"/>
      <c r="G42" s="90">
        <f>SUM(G21+G24+G32+G35+G38+G41)</f>
        <v>3158.5</v>
      </c>
      <c r="H42" s="90">
        <f>SUM(H21+H24+H32+H35+H38+H41)</f>
        <v>3146.4</v>
      </c>
      <c r="I42" s="90">
        <f>SUM(I21+I24+I32+I35+I38+I41)</f>
        <v>2044.1</v>
      </c>
      <c r="J42" s="45">
        <f>SUM(J21+J24+J32+J35+J38+J41)</f>
        <v>12.100000000000001</v>
      </c>
      <c r="K42" s="90">
        <f aca="true" t="shared" si="12" ref="K42:T42">SUM(K21+K24+K32+K35+K38+K41)</f>
        <v>3161.615</v>
      </c>
      <c r="L42" s="90">
        <f t="shared" si="12"/>
        <v>3134.915</v>
      </c>
      <c r="M42" s="90">
        <f t="shared" si="12"/>
        <v>2066.713</v>
      </c>
      <c r="N42" s="45">
        <f t="shared" si="12"/>
        <v>26.700000000000003</v>
      </c>
      <c r="O42" s="90">
        <f t="shared" si="12"/>
        <v>3410.7569999999996</v>
      </c>
      <c r="P42" s="90">
        <f t="shared" si="12"/>
        <v>3320.9469999999997</v>
      </c>
      <c r="Q42" s="90">
        <f t="shared" si="12"/>
        <v>2154.213</v>
      </c>
      <c r="R42" s="45">
        <f t="shared" si="12"/>
        <v>89.81</v>
      </c>
      <c r="S42" s="45">
        <f t="shared" si="12"/>
        <v>3199.6000000000004</v>
      </c>
      <c r="T42" s="79">
        <f t="shared" si="12"/>
        <v>3318.1000000000004</v>
      </c>
      <c r="U42" s="2"/>
    </row>
    <row r="43" spans="1:21" ht="14.25" customHeight="1" thickBot="1">
      <c r="A43" s="9" t="s">
        <v>12</v>
      </c>
      <c r="B43" s="141" t="s">
        <v>25</v>
      </c>
      <c r="C43" s="142"/>
      <c r="D43" s="142"/>
      <c r="E43" s="142"/>
      <c r="F43" s="165"/>
      <c r="G43" s="106">
        <f>SUM(G42)</f>
        <v>3158.5</v>
      </c>
      <c r="H43" s="106">
        <f>SUM(H42)</f>
        <v>3146.4</v>
      </c>
      <c r="I43" s="106">
        <f>SUM(I42)</f>
        <v>2044.1</v>
      </c>
      <c r="J43" s="106">
        <f>SUM(J42)</f>
        <v>12.100000000000001</v>
      </c>
      <c r="K43" s="106">
        <f aca="true" t="shared" si="13" ref="K43:T43">SUM(K42)</f>
        <v>3161.615</v>
      </c>
      <c r="L43" s="106">
        <f t="shared" si="13"/>
        <v>3134.915</v>
      </c>
      <c r="M43" s="106">
        <f t="shared" si="13"/>
        <v>2066.713</v>
      </c>
      <c r="N43" s="107">
        <f t="shared" si="13"/>
        <v>26.700000000000003</v>
      </c>
      <c r="O43" s="106">
        <f t="shared" si="13"/>
        <v>3410.7569999999996</v>
      </c>
      <c r="P43" s="106">
        <f t="shared" si="13"/>
        <v>3320.9469999999997</v>
      </c>
      <c r="Q43" s="106">
        <f t="shared" si="13"/>
        <v>2154.213</v>
      </c>
      <c r="R43" s="106">
        <f t="shared" si="13"/>
        <v>89.81</v>
      </c>
      <c r="S43" s="107">
        <f t="shared" si="13"/>
        <v>3199.6000000000004</v>
      </c>
      <c r="T43" s="108">
        <f t="shared" si="13"/>
        <v>3318.1000000000004</v>
      </c>
      <c r="U43" s="25"/>
    </row>
    <row r="44" spans="1:21" ht="15.75" customHeight="1" thickBot="1">
      <c r="A44" s="10" t="s">
        <v>17</v>
      </c>
      <c r="B44" s="162" t="s">
        <v>26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4"/>
      <c r="U44" s="2"/>
    </row>
    <row r="45" spans="1:21" ht="15.75" customHeight="1" thickBot="1">
      <c r="A45" s="3" t="s">
        <v>17</v>
      </c>
      <c r="B45" s="4" t="s">
        <v>12</v>
      </c>
      <c r="C45" s="135" t="s">
        <v>47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7"/>
      <c r="U45" s="2"/>
    </row>
    <row r="46" spans="1:21" ht="13.5" customHeight="1">
      <c r="A46" s="203" t="s">
        <v>17</v>
      </c>
      <c r="B46" s="214" t="s">
        <v>12</v>
      </c>
      <c r="C46" s="207" t="s">
        <v>12</v>
      </c>
      <c r="D46" s="215" t="s">
        <v>27</v>
      </c>
      <c r="E46" s="183" t="s">
        <v>40</v>
      </c>
      <c r="F46" s="81" t="s">
        <v>15</v>
      </c>
      <c r="G46" s="101">
        <f>H46+J46</f>
        <v>183.4</v>
      </c>
      <c r="H46" s="97">
        <v>171.4</v>
      </c>
      <c r="I46" s="98">
        <v>98.4</v>
      </c>
      <c r="J46" s="50">
        <v>12</v>
      </c>
      <c r="K46" s="88">
        <f>L46+N46</f>
        <v>203.6</v>
      </c>
      <c r="L46" s="88">
        <v>203.6</v>
      </c>
      <c r="M46" s="88">
        <v>115.5</v>
      </c>
      <c r="N46" s="88"/>
      <c r="O46" s="88">
        <f aca="true" t="shared" si="14" ref="O46:O52">P46+R46</f>
        <v>205</v>
      </c>
      <c r="P46" s="88">
        <v>205</v>
      </c>
      <c r="Q46" s="50">
        <v>115.5</v>
      </c>
      <c r="R46" s="50">
        <v>0</v>
      </c>
      <c r="S46" s="50">
        <v>223</v>
      </c>
      <c r="T46" s="84">
        <v>223</v>
      </c>
      <c r="U46" s="2"/>
    </row>
    <row r="47" spans="1:21" ht="13.5" customHeight="1">
      <c r="A47" s="204"/>
      <c r="B47" s="212"/>
      <c r="C47" s="208"/>
      <c r="D47" s="157"/>
      <c r="E47" s="184"/>
      <c r="F47" s="91" t="s">
        <v>15</v>
      </c>
      <c r="G47" s="56">
        <f>H47+J47</f>
        <v>4.3</v>
      </c>
      <c r="H47" s="56">
        <v>4.3</v>
      </c>
      <c r="I47" s="99"/>
      <c r="J47" s="54"/>
      <c r="K47" s="56">
        <f>L47+N47</f>
        <v>7.7</v>
      </c>
      <c r="L47" s="56">
        <v>7.7</v>
      </c>
      <c r="M47" s="56"/>
      <c r="N47" s="56"/>
      <c r="O47" s="56">
        <f t="shared" si="14"/>
        <v>7.7</v>
      </c>
      <c r="P47" s="56">
        <v>6.7</v>
      </c>
      <c r="Q47" s="99"/>
      <c r="R47" s="54">
        <v>1</v>
      </c>
      <c r="S47" s="54">
        <v>8</v>
      </c>
      <c r="T47" s="87">
        <v>8</v>
      </c>
      <c r="U47" s="2"/>
    </row>
    <row r="48" spans="1:21" ht="13.5" customHeight="1">
      <c r="A48" s="196"/>
      <c r="B48" s="212"/>
      <c r="C48" s="155"/>
      <c r="D48" s="157"/>
      <c r="E48" s="184"/>
      <c r="F48" s="92" t="s">
        <v>42</v>
      </c>
      <c r="G48" s="56">
        <f>H48+J48</f>
        <v>5</v>
      </c>
      <c r="H48" s="56">
        <v>5</v>
      </c>
      <c r="I48" s="57"/>
      <c r="J48" s="47"/>
      <c r="K48" s="56">
        <f>L48+N48</f>
        <v>3</v>
      </c>
      <c r="L48" s="56">
        <v>3</v>
      </c>
      <c r="M48" s="56"/>
      <c r="N48" s="56"/>
      <c r="O48" s="56">
        <f t="shared" si="14"/>
        <v>6.5</v>
      </c>
      <c r="P48" s="56">
        <v>6.5</v>
      </c>
      <c r="Q48" s="57"/>
      <c r="R48" s="47"/>
      <c r="S48" s="47">
        <v>3</v>
      </c>
      <c r="T48" s="66">
        <v>3</v>
      </c>
      <c r="U48" s="2"/>
    </row>
    <row r="49" spans="1:21" ht="13.5" customHeight="1">
      <c r="A49" s="196"/>
      <c r="B49" s="212"/>
      <c r="C49" s="155"/>
      <c r="D49" s="157"/>
      <c r="E49" s="184"/>
      <c r="F49" s="92" t="s">
        <v>51</v>
      </c>
      <c r="G49" s="56">
        <f>H49+J49</f>
        <v>3</v>
      </c>
      <c r="H49" s="57">
        <v>3</v>
      </c>
      <c r="I49" s="57"/>
      <c r="J49" s="47"/>
      <c r="K49" s="57">
        <f>L49+N49</f>
        <v>3</v>
      </c>
      <c r="L49" s="57">
        <v>3</v>
      </c>
      <c r="M49" s="57"/>
      <c r="N49" s="57"/>
      <c r="O49" s="57">
        <f t="shared" si="14"/>
        <v>4.5</v>
      </c>
      <c r="P49" s="57">
        <v>4.5</v>
      </c>
      <c r="Q49" s="57"/>
      <c r="R49" s="47"/>
      <c r="S49" s="47">
        <v>3</v>
      </c>
      <c r="T49" s="66">
        <v>3</v>
      </c>
      <c r="U49" s="2"/>
    </row>
    <row r="50" spans="1:21" ht="12" customHeight="1">
      <c r="A50" s="196"/>
      <c r="B50" s="212"/>
      <c r="C50" s="155"/>
      <c r="D50" s="158"/>
      <c r="E50" s="184"/>
      <c r="F50" s="92" t="s">
        <v>16</v>
      </c>
      <c r="G50" s="56">
        <f>H50+J50</f>
        <v>0.2</v>
      </c>
      <c r="H50" s="57">
        <v>0.2</v>
      </c>
      <c r="I50" s="57"/>
      <c r="J50" s="47"/>
      <c r="K50" s="57">
        <f aca="true" t="shared" si="15" ref="K50:K69">L50+N50</f>
        <v>0.2</v>
      </c>
      <c r="L50" s="57">
        <v>0.2</v>
      </c>
      <c r="M50" s="57"/>
      <c r="N50" s="57"/>
      <c r="O50" s="57">
        <f t="shared" si="14"/>
        <v>0.25</v>
      </c>
      <c r="P50" s="57">
        <v>0.25</v>
      </c>
      <c r="Q50" s="57"/>
      <c r="R50" s="47"/>
      <c r="S50" s="42">
        <v>0.2</v>
      </c>
      <c r="T50" s="67">
        <v>0.2</v>
      </c>
      <c r="U50" s="2"/>
    </row>
    <row r="51" spans="1:21" ht="12" customHeight="1">
      <c r="A51" s="196"/>
      <c r="B51" s="212"/>
      <c r="C51" s="155"/>
      <c r="D51" s="158"/>
      <c r="E51" s="184"/>
      <c r="F51" s="92" t="s">
        <v>77</v>
      </c>
      <c r="G51" s="56"/>
      <c r="H51" s="57"/>
      <c r="I51" s="57"/>
      <c r="J51" s="47"/>
      <c r="K51" s="57"/>
      <c r="L51" s="57"/>
      <c r="M51" s="57"/>
      <c r="N51" s="57"/>
      <c r="O51" s="57">
        <f t="shared" si="14"/>
        <v>1.51</v>
      </c>
      <c r="P51" s="57">
        <v>1.51</v>
      </c>
      <c r="Q51" s="57"/>
      <c r="R51" s="47"/>
      <c r="S51" s="42"/>
      <c r="T51" s="67"/>
      <c r="U51" s="2"/>
    </row>
    <row r="52" spans="1:21" ht="12" customHeight="1">
      <c r="A52" s="196"/>
      <c r="B52" s="212"/>
      <c r="C52" s="155"/>
      <c r="D52" s="158"/>
      <c r="E52" s="184"/>
      <c r="F52" s="92" t="s">
        <v>59</v>
      </c>
      <c r="G52" s="56"/>
      <c r="H52" s="57"/>
      <c r="I52" s="57"/>
      <c r="J52" s="47"/>
      <c r="K52" s="57"/>
      <c r="L52" s="57"/>
      <c r="M52" s="57"/>
      <c r="N52" s="57"/>
      <c r="O52" s="57">
        <f t="shared" si="14"/>
        <v>0.4</v>
      </c>
      <c r="P52" s="57">
        <v>0.4</v>
      </c>
      <c r="Q52" s="57"/>
      <c r="R52" s="47"/>
      <c r="S52" s="42"/>
      <c r="T52" s="67"/>
      <c r="U52" s="2"/>
    </row>
    <row r="53" spans="1:21" ht="12.75" customHeight="1" thickBot="1">
      <c r="A53" s="196"/>
      <c r="B53" s="206"/>
      <c r="C53" s="155"/>
      <c r="D53" s="158"/>
      <c r="E53" s="185"/>
      <c r="F53" s="93" t="s">
        <v>46</v>
      </c>
      <c r="G53" s="94">
        <f>SUM(G46:G50)</f>
        <v>195.9</v>
      </c>
      <c r="H53" s="100">
        <f>SUM(H46:H50)</f>
        <v>183.9</v>
      </c>
      <c r="I53" s="57">
        <f>SUM(I46:I50)</f>
        <v>98.4</v>
      </c>
      <c r="J53" s="47">
        <f>SUM(J46:J50)</f>
        <v>12</v>
      </c>
      <c r="K53" s="57">
        <f aca="true" t="shared" si="16" ref="K53:T53">SUM(K46:K50)</f>
        <v>217.49999999999997</v>
      </c>
      <c r="L53" s="57">
        <f t="shared" si="16"/>
        <v>217.49999999999997</v>
      </c>
      <c r="M53" s="57">
        <f t="shared" si="16"/>
        <v>115.5</v>
      </c>
      <c r="N53" s="57">
        <f t="shared" si="16"/>
        <v>0</v>
      </c>
      <c r="O53" s="100">
        <f>SUM(O46:O52)</f>
        <v>225.85999999999999</v>
      </c>
      <c r="P53" s="100">
        <f>SUM(P46:P52)</f>
        <v>224.85999999999999</v>
      </c>
      <c r="Q53" s="57">
        <f>SUM(Q46:Q50)</f>
        <v>115.5</v>
      </c>
      <c r="R53" s="47">
        <f>SUM(R46:R50)</f>
        <v>1</v>
      </c>
      <c r="S53" s="47">
        <f t="shared" si="16"/>
        <v>237.2</v>
      </c>
      <c r="T53" s="66">
        <f t="shared" si="16"/>
        <v>237.2</v>
      </c>
      <c r="U53" s="2"/>
    </row>
    <row r="54" spans="1:21" ht="14.25" customHeight="1">
      <c r="A54" s="196" t="s">
        <v>17</v>
      </c>
      <c r="B54" s="211" t="s">
        <v>12</v>
      </c>
      <c r="C54" s="155" t="s">
        <v>17</v>
      </c>
      <c r="D54" s="158" t="s">
        <v>48</v>
      </c>
      <c r="E54" s="183" t="s">
        <v>40</v>
      </c>
      <c r="F54" s="92" t="s">
        <v>15</v>
      </c>
      <c r="G54" s="56">
        <f aca="true" t="shared" si="17" ref="G54:G60">H54+J54</f>
        <v>109.2</v>
      </c>
      <c r="H54" s="57">
        <v>109.2</v>
      </c>
      <c r="I54" s="57">
        <v>71.3</v>
      </c>
      <c r="J54" s="47"/>
      <c r="K54" s="57">
        <f t="shared" si="15"/>
        <v>122.39999999999999</v>
      </c>
      <c r="L54" s="57">
        <v>121.8</v>
      </c>
      <c r="M54" s="57">
        <v>80.6</v>
      </c>
      <c r="N54" s="57">
        <v>0.6</v>
      </c>
      <c r="O54" s="57">
        <f aca="true" t="shared" si="18" ref="O54:O60">P54+R54</f>
        <v>122.6</v>
      </c>
      <c r="P54" s="57">
        <v>122</v>
      </c>
      <c r="Q54" s="57">
        <v>80.6</v>
      </c>
      <c r="R54" s="47">
        <v>0.6</v>
      </c>
      <c r="S54" s="42">
        <v>126.3</v>
      </c>
      <c r="T54" s="67">
        <v>126.3</v>
      </c>
      <c r="U54" s="2"/>
    </row>
    <row r="55" spans="1:21" ht="14.25" customHeight="1">
      <c r="A55" s="196"/>
      <c r="B55" s="212"/>
      <c r="C55" s="155"/>
      <c r="D55" s="158"/>
      <c r="E55" s="184"/>
      <c r="F55" s="92" t="s">
        <v>15</v>
      </c>
      <c r="G55" s="56">
        <f t="shared" si="17"/>
        <v>4</v>
      </c>
      <c r="H55" s="57">
        <v>4</v>
      </c>
      <c r="I55" s="57"/>
      <c r="J55" s="47"/>
      <c r="K55" s="57">
        <f t="shared" si="15"/>
        <v>1.5</v>
      </c>
      <c r="L55" s="57">
        <v>1.5</v>
      </c>
      <c r="M55" s="57"/>
      <c r="N55" s="57"/>
      <c r="O55" s="57">
        <f t="shared" si="18"/>
        <v>1.5</v>
      </c>
      <c r="P55" s="57">
        <v>1.5</v>
      </c>
      <c r="Q55" s="57"/>
      <c r="R55" s="47"/>
      <c r="S55" s="42">
        <v>4</v>
      </c>
      <c r="T55" s="67">
        <v>4</v>
      </c>
      <c r="U55" s="2"/>
    </row>
    <row r="56" spans="1:21" ht="14.25" customHeight="1">
      <c r="A56" s="196"/>
      <c r="B56" s="212"/>
      <c r="C56" s="155"/>
      <c r="D56" s="158"/>
      <c r="E56" s="184"/>
      <c r="F56" s="92" t="s">
        <v>42</v>
      </c>
      <c r="G56" s="56">
        <f t="shared" si="17"/>
        <v>0.5</v>
      </c>
      <c r="H56" s="57">
        <v>0.5</v>
      </c>
      <c r="I56" s="57"/>
      <c r="J56" s="47"/>
      <c r="K56" s="57">
        <f t="shared" si="15"/>
        <v>0.5</v>
      </c>
      <c r="L56" s="57">
        <v>0.5</v>
      </c>
      <c r="M56" s="57"/>
      <c r="N56" s="57"/>
      <c r="O56" s="57">
        <f t="shared" si="18"/>
        <v>0.7</v>
      </c>
      <c r="P56" s="57">
        <v>0.7</v>
      </c>
      <c r="Q56" s="57"/>
      <c r="R56" s="47"/>
      <c r="S56" s="42">
        <v>0.5</v>
      </c>
      <c r="T56" s="67">
        <v>0.5</v>
      </c>
      <c r="U56" s="2"/>
    </row>
    <row r="57" spans="1:21" ht="14.25" customHeight="1">
      <c r="A57" s="196"/>
      <c r="B57" s="212"/>
      <c r="C57" s="155"/>
      <c r="D57" s="158"/>
      <c r="E57" s="184"/>
      <c r="F57" s="92" t="s">
        <v>51</v>
      </c>
      <c r="G57" s="56">
        <f t="shared" si="17"/>
        <v>2.7</v>
      </c>
      <c r="H57" s="57">
        <v>2.7</v>
      </c>
      <c r="I57" s="57"/>
      <c r="J57" s="47"/>
      <c r="K57" s="57">
        <f t="shared" si="15"/>
        <v>9.9</v>
      </c>
      <c r="L57" s="57">
        <v>9.9</v>
      </c>
      <c r="M57" s="57"/>
      <c r="N57" s="57"/>
      <c r="O57" s="57">
        <f t="shared" si="18"/>
        <v>10.35</v>
      </c>
      <c r="P57" s="57">
        <v>10.35</v>
      </c>
      <c r="Q57" s="57"/>
      <c r="R57" s="47"/>
      <c r="S57" s="42">
        <v>9.9</v>
      </c>
      <c r="T57" s="67">
        <v>9.9</v>
      </c>
      <c r="U57" s="2"/>
    </row>
    <row r="58" spans="1:21" s="34" customFormat="1" ht="12" customHeight="1">
      <c r="A58" s="196"/>
      <c r="B58" s="212"/>
      <c r="C58" s="155"/>
      <c r="D58" s="158"/>
      <c r="E58" s="184"/>
      <c r="F58" s="11" t="s">
        <v>59</v>
      </c>
      <c r="G58" s="43">
        <f t="shared" si="17"/>
        <v>0.4</v>
      </c>
      <c r="H58" s="47">
        <v>0.4</v>
      </c>
      <c r="I58" s="47"/>
      <c r="J58" s="47"/>
      <c r="K58" s="47">
        <f t="shared" si="15"/>
        <v>0</v>
      </c>
      <c r="L58" s="47"/>
      <c r="M58" s="47"/>
      <c r="N58" s="47"/>
      <c r="O58" s="47">
        <f t="shared" si="18"/>
        <v>0</v>
      </c>
      <c r="P58" s="47">
        <v>0</v>
      </c>
      <c r="Q58" s="47"/>
      <c r="R58" s="47"/>
      <c r="S58" s="42"/>
      <c r="T58" s="67"/>
      <c r="U58" s="35"/>
    </row>
    <row r="59" spans="1:21" ht="14.25" customHeight="1">
      <c r="A59" s="196"/>
      <c r="B59" s="212"/>
      <c r="C59" s="155"/>
      <c r="D59" s="158"/>
      <c r="E59" s="184"/>
      <c r="F59" s="11" t="s">
        <v>16</v>
      </c>
      <c r="G59" s="43">
        <f t="shared" si="17"/>
        <v>0.3</v>
      </c>
      <c r="H59" s="47">
        <v>0.3</v>
      </c>
      <c r="I59" s="47"/>
      <c r="J59" s="47"/>
      <c r="K59" s="47">
        <f t="shared" si="15"/>
        <v>0.4</v>
      </c>
      <c r="L59" s="47">
        <v>0.4</v>
      </c>
      <c r="M59" s="47"/>
      <c r="N59" s="47"/>
      <c r="O59" s="47">
        <f t="shared" si="18"/>
        <v>0.14</v>
      </c>
      <c r="P59" s="47">
        <v>0.14</v>
      </c>
      <c r="Q59" s="47"/>
      <c r="R59" s="47"/>
      <c r="S59" s="42">
        <v>0.4</v>
      </c>
      <c r="T59" s="67">
        <v>0.4</v>
      </c>
      <c r="U59" s="2"/>
    </row>
    <row r="60" spans="1:21" ht="13.5" customHeight="1">
      <c r="A60" s="196"/>
      <c r="B60" s="212"/>
      <c r="C60" s="155"/>
      <c r="D60" s="158"/>
      <c r="E60" s="184"/>
      <c r="F60" s="15" t="s">
        <v>50</v>
      </c>
      <c r="G60" s="43">
        <f t="shared" si="17"/>
        <v>0</v>
      </c>
      <c r="H60" s="47">
        <v>0</v>
      </c>
      <c r="I60" s="47"/>
      <c r="J60" s="47"/>
      <c r="K60" s="47">
        <f t="shared" si="15"/>
        <v>0.5</v>
      </c>
      <c r="L60" s="47">
        <v>0.5</v>
      </c>
      <c r="M60" s="47"/>
      <c r="N60" s="47"/>
      <c r="O60" s="47">
        <f t="shared" si="18"/>
        <v>0.5</v>
      </c>
      <c r="P60" s="47">
        <v>0.5</v>
      </c>
      <c r="Q60" s="47"/>
      <c r="R60" s="47"/>
      <c r="S60" s="42">
        <v>0.5</v>
      </c>
      <c r="T60" s="67">
        <v>0.5</v>
      </c>
      <c r="U60" s="2"/>
    </row>
    <row r="61" spans="1:21" ht="11.25" customHeight="1">
      <c r="A61" s="196"/>
      <c r="B61" s="206"/>
      <c r="C61" s="155"/>
      <c r="D61" s="158"/>
      <c r="E61" s="185"/>
      <c r="F61" s="5" t="s">
        <v>46</v>
      </c>
      <c r="G61" s="43">
        <f>SUM(G54:G60)</f>
        <v>117.10000000000001</v>
      </c>
      <c r="H61" s="43">
        <f>SUM(H54:H60)</f>
        <v>117.10000000000001</v>
      </c>
      <c r="I61" s="43">
        <f>SUM(I54:I60)</f>
        <v>71.3</v>
      </c>
      <c r="J61" s="43">
        <f>SUM(J54:J60)</f>
        <v>0</v>
      </c>
      <c r="K61" s="43">
        <f aca="true" t="shared" si="19" ref="K61:T61">SUM(K54:K60)</f>
        <v>135.2</v>
      </c>
      <c r="L61" s="43">
        <f t="shared" si="19"/>
        <v>134.6</v>
      </c>
      <c r="M61" s="43">
        <f t="shared" si="19"/>
        <v>80.6</v>
      </c>
      <c r="N61" s="43">
        <f t="shared" si="19"/>
        <v>0.6</v>
      </c>
      <c r="O61" s="43">
        <f t="shared" si="19"/>
        <v>135.79</v>
      </c>
      <c r="P61" s="43">
        <f t="shared" si="19"/>
        <v>135.19</v>
      </c>
      <c r="Q61" s="43">
        <f t="shared" si="19"/>
        <v>80.6</v>
      </c>
      <c r="R61" s="43">
        <f t="shared" si="19"/>
        <v>0.6</v>
      </c>
      <c r="S61" s="43">
        <f t="shared" si="19"/>
        <v>141.60000000000002</v>
      </c>
      <c r="T61" s="82">
        <f t="shared" si="19"/>
        <v>141.60000000000002</v>
      </c>
      <c r="U61" s="2"/>
    </row>
    <row r="62" spans="1:21" ht="13.5" customHeight="1">
      <c r="A62" s="196" t="s">
        <v>17</v>
      </c>
      <c r="B62" s="211" t="s">
        <v>12</v>
      </c>
      <c r="C62" s="155" t="s">
        <v>19</v>
      </c>
      <c r="D62" s="158" t="s">
        <v>28</v>
      </c>
      <c r="E62" s="209" t="s">
        <v>40</v>
      </c>
      <c r="F62" s="11" t="s">
        <v>15</v>
      </c>
      <c r="G62" s="43">
        <f>H62+J62</f>
        <v>98.3</v>
      </c>
      <c r="H62" s="47">
        <v>98.3</v>
      </c>
      <c r="I62" s="47">
        <v>57.5</v>
      </c>
      <c r="J62" s="47"/>
      <c r="K62" s="47">
        <f t="shared" si="15"/>
        <v>124.6</v>
      </c>
      <c r="L62" s="47">
        <v>122.1</v>
      </c>
      <c r="M62" s="47">
        <v>66.7</v>
      </c>
      <c r="N62" s="47">
        <v>2.5</v>
      </c>
      <c r="O62" s="47">
        <f>P62+R62</f>
        <v>118.8</v>
      </c>
      <c r="P62" s="47">
        <v>116.3</v>
      </c>
      <c r="Q62" s="47">
        <v>66.7</v>
      </c>
      <c r="R62" s="47">
        <v>2.5</v>
      </c>
      <c r="S62" s="42">
        <v>130</v>
      </c>
      <c r="T62" s="67">
        <v>140</v>
      </c>
      <c r="U62" s="2"/>
    </row>
    <row r="63" spans="1:21" ht="13.5" customHeight="1">
      <c r="A63" s="196"/>
      <c r="B63" s="212"/>
      <c r="C63" s="155"/>
      <c r="D63" s="158"/>
      <c r="E63" s="160"/>
      <c r="F63" s="11" t="s">
        <v>42</v>
      </c>
      <c r="G63" s="43">
        <f>H63+J63</f>
        <v>3</v>
      </c>
      <c r="H63" s="47">
        <v>3</v>
      </c>
      <c r="I63" s="47"/>
      <c r="J63" s="47"/>
      <c r="K63" s="47">
        <f t="shared" si="15"/>
        <v>3</v>
      </c>
      <c r="L63" s="47">
        <v>3</v>
      </c>
      <c r="M63" s="47"/>
      <c r="N63" s="47"/>
      <c r="O63" s="47">
        <f>P63+R63</f>
        <v>4.8</v>
      </c>
      <c r="P63" s="47">
        <v>3</v>
      </c>
      <c r="Q63" s="47"/>
      <c r="R63" s="47">
        <v>1.8</v>
      </c>
      <c r="S63" s="42">
        <v>3</v>
      </c>
      <c r="T63" s="67">
        <v>3</v>
      </c>
      <c r="U63" s="2"/>
    </row>
    <row r="64" spans="1:21" ht="13.5" customHeight="1">
      <c r="A64" s="196"/>
      <c r="B64" s="212"/>
      <c r="C64" s="155"/>
      <c r="D64" s="158"/>
      <c r="E64" s="160"/>
      <c r="F64" s="11" t="s">
        <v>51</v>
      </c>
      <c r="G64" s="102">
        <f>H64+J64</f>
        <v>1.3</v>
      </c>
      <c r="H64" s="95">
        <v>1.3</v>
      </c>
      <c r="I64" s="95"/>
      <c r="J64" s="95"/>
      <c r="K64" s="47">
        <f t="shared" si="15"/>
        <v>6</v>
      </c>
      <c r="L64" s="47">
        <v>6</v>
      </c>
      <c r="M64" s="47"/>
      <c r="N64" s="47"/>
      <c r="O64" s="47">
        <f>P64+R64</f>
        <v>15.1</v>
      </c>
      <c r="P64" s="47">
        <v>15.1</v>
      </c>
      <c r="Q64" s="47"/>
      <c r="R64" s="47"/>
      <c r="S64" s="42">
        <v>1</v>
      </c>
      <c r="T64" s="67">
        <v>1</v>
      </c>
      <c r="U64" s="2"/>
    </row>
    <row r="65" spans="1:21" ht="13.5" customHeight="1">
      <c r="A65" s="196"/>
      <c r="B65" s="212"/>
      <c r="C65" s="155"/>
      <c r="D65" s="158"/>
      <c r="E65" s="160"/>
      <c r="F65" s="11" t="s">
        <v>56</v>
      </c>
      <c r="G65" s="102">
        <f>H65+J65</f>
        <v>1.7</v>
      </c>
      <c r="H65" s="95">
        <v>1.7</v>
      </c>
      <c r="I65" s="95"/>
      <c r="J65" s="95"/>
      <c r="K65" s="47">
        <f t="shared" si="15"/>
        <v>1</v>
      </c>
      <c r="L65" s="47">
        <v>1</v>
      </c>
      <c r="M65" s="47"/>
      <c r="N65" s="47"/>
      <c r="O65" s="47">
        <f>P65+R65</f>
        <v>8.1</v>
      </c>
      <c r="P65" s="47">
        <v>8.1</v>
      </c>
      <c r="Q65" s="47"/>
      <c r="R65" s="47"/>
      <c r="S65" s="42">
        <v>1</v>
      </c>
      <c r="T65" s="67">
        <v>3</v>
      </c>
      <c r="U65" s="2"/>
    </row>
    <row r="66" spans="1:21" ht="13.5" customHeight="1">
      <c r="A66" s="196"/>
      <c r="B66" s="212"/>
      <c r="C66" s="155"/>
      <c r="D66" s="158"/>
      <c r="E66" s="160"/>
      <c r="F66" s="11" t="s">
        <v>16</v>
      </c>
      <c r="G66" s="102">
        <f>H66+J66</f>
        <v>0.5</v>
      </c>
      <c r="H66" s="95">
        <v>0.5</v>
      </c>
      <c r="I66" s="95"/>
      <c r="J66" s="95"/>
      <c r="K66" s="47">
        <f t="shared" si="15"/>
        <v>0.5</v>
      </c>
      <c r="L66" s="47">
        <v>0.5</v>
      </c>
      <c r="M66" s="47"/>
      <c r="N66" s="47"/>
      <c r="O66" s="226">
        <f>P66+R66</f>
        <v>0.326</v>
      </c>
      <c r="P66" s="226">
        <v>0.326</v>
      </c>
      <c r="Q66" s="47"/>
      <c r="R66" s="47"/>
      <c r="S66" s="42">
        <v>0.3</v>
      </c>
      <c r="T66" s="67">
        <v>0.4</v>
      </c>
      <c r="U66" s="2"/>
    </row>
    <row r="67" spans="1:21" ht="13.5" customHeight="1">
      <c r="A67" s="196"/>
      <c r="B67" s="206"/>
      <c r="C67" s="155"/>
      <c r="D67" s="158"/>
      <c r="E67" s="210"/>
      <c r="F67" s="5" t="s">
        <v>46</v>
      </c>
      <c r="G67" s="43">
        <f aca="true" t="shared" si="20" ref="G67:T67">SUM(G62:G66)</f>
        <v>104.8</v>
      </c>
      <c r="H67" s="43">
        <f t="shared" si="20"/>
        <v>104.8</v>
      </c>
      <c r="I67" s="43">
        <f t="shared" si="20"/>
        <v>57.5</v>
      </c>
      <c r="J67" s="43">
        <f t="shared" si="20"/>
        <v>0</v>
      </c>
      <c r="K67" s="43">
        <f t="shared" si="20"/>
        <v>135.1</v>
      </c>
      <c r="L67" s="43">
        <f t="shared" si="20"/>
        <v>132.6</v>
      </c>
      <c r="M67" s="43">
        <f t="shared" si="20"/>
        <v>66.7</v>
      </c>
      <c r="N67" s="43">
        <f t="shared" si="20"/>
        <v>2.5</v>
      </c>
      <c r="O67" s="227">
        <f t="shared" si="20"/>
        <v>147.12599999999998</v>
      </c>
      <c r="P67" s="227">
        <f t="shared" si="20"/>
        <v>142.826</v>
      </c>
      <c r="Q67" s="43">
        <f t="shared" si="20"/>
        <v>66.7</v>
      </c>
      <c r="R67" s="43">
        <f t="shared" si="20"/>
        <v>4.3</v>
      </c>
      <c r="S67" s="43">
        <f t="shared" si="20"/>
        <v>135.3</v>
      </c>
      <c r="T67" s="82">
        <f t="shared" si="20"/>
        <v>147.4</v>
      </c>
      <c r="U67" s="2"/>
    </row>
    <row r="68" spans="1:21" ht="12.75" customHeight="1">
      <c r="A68" s="196" t="s">
        <v>17</v>
      </c>
      <c r="B68" s="211" t="s">
        <v>12</v>
      </c>
      <c r="C68" s="155" t="s">
        <v>21</v>
      </c>
      <c r="D68" s="158" t="s">
        <v>67</v>
      </c>
      <c r="E68" s="209" t="s">
        <v>40</v>
      </c>
      <c r="F68" s="11" t="s">
        <v>15</v>
      </c>
      <c r="G68" s="43">
        <f>H68+J68</f>
        <v>13.2</v>
      </c>
      <c r="H68" s="47">
        <v>13.2</v>
      </c>
      <c r="I68" s="47"/>
      <c r="J68" s="47"/>
      <c r="K68" s="47">
        <f t="shared" si="15"/>
        <v>25.2</v>
      </c>
      <c r="L68" s="47">
        <v>25.2</v>
      </c>
      <c r="M68" s="47"/>
      <c r="N68" s="47"/>
      <c r="O68" s="47">
        <f>P68+R68</f>
        <v>29.2</v>
      </c>
      <c r="P68" s="47">
        <v>29.2</v>
      </c>
      <c r="Q68" s="47"/>
      <c r="R68" s="47"/>
      <c r="S68" s="42">
        <v>25</v>
      </c>
      <c r="T68" s="67">
        <v>30</v>
      </c>
      <c r="U68" s="2"/>
    </row>
    <row r="69" spans="1:21" ht="12.75" customHeight="1">
      <c r="A69" s="196"/>
      <c r="B69" s="212"/>
      <c r="C69" s="155"/>
      <c r="D69" s="158"/>
      <c r="E69" s="160"/>
      <c r="F69" s="11" t="s">
        <v>18</v>
      </c>
      <c r="G69" s="43">
        <f>H69+J69</f>
        <v>0</v>
      </c>
      <c r="H69" s="47"/>
      <c r="I69" s="47"/>
      <c r="J69" s="47"/>
      <c r="K69" s="47">
        <f t="shared" si="15"/>
        <v>0</v>
      </c>
      <c r="L69" s="47"/>
      <c r="M69" s="47"/>
      <c r="N69" s="47"/>
      <c r="O69" s="47">
        <f>P69+R69</f>
        <v>0</v>
      </c>
      <c r="P69" s="47"/>
      <c r="Q69" s="47"/>
      <c r="R69" s="47"/>
      <c r="S69" s="42"/>
      <c r="T69" s="67"/>
      <c r="U69" s="2"/>
    </row>
    <row r="70" spans="1:21" ht="12.75" customHeight="1">
      <c r="A70" s="196"/>
      <c r="B70" s="206"/>
      <c r="C70" s="155"/>
      <c r="D70" s="158"/>
      <c r="E70" s="210"/>
      <c r="F70" s="5" t="s">
        <v>46</v>
      </c>
      <c r="G70" s="43">
        <f>SUM(G68:G69)</f>
        <v>13.2</v>
      </c>
      <c r="H70" s="47">
        <f>SUM(H68:H69)</f>
        <v>13.2</v>
      </c>
      <c r="I70" s="47">
        <f>SUM(I68:I69)</f>
        <v>0</v>
      </c>
      <c r="J70" s="47">
        <f>SUM(J68:J69)</f>
        <v>0</v>
      </c>
      <c r="K70" s="47">
        <f aca="true" t="shared" si="21" ref="K70:T70">SUM(K68:K69)</f>
        <v>25.2</v>
      </c>
      <c r="L70" s="47">
        <f t="shared" si="21"/>
        <v>25.2</v>
      </c>
      <c r="M70" s="47">
        <f t="shared" si="21"/>
        <v>0</v>
      </c>
      <c r="N70" s="47">
        <f t="shared" si="21"/>
        <v>0</v>
      </c>
      <c r="O70" s="47">
        <f>SUM(O68:O69)</f>
        <v>29.2</v>
      </c>
      <c r="P70" s="47">
        <f>SUM(P68:P69)</f>
        <v>29.2</v>
      </c>
      <c r="Q70" s="47">
        <f>SUM(Q68:Q69)</f>
        <v>0</v>
      </c>
      <c r="R70" s="47">
        <f>SUM(R68:R69)</f>
        <v>0</v>
      </c>
      <c r="S70" s="47">
        <f t="shared" si="21"/>
        <v>25</v>
      </c>
      <c r="T70" s="66">
        <f t="shared" si="21"/>
        <v>30</v>
      </c>
      <c r="U70" s="2"/>
    </row>
    <row r="71" spans="1:21" ht="16.5" customHeight="1">
      <c r="A71" s="196" t="s">
        <v>17</v>
      </c>
      <c r="B71" s="211" t="s">
        <v>12</v>
      </c>
      <c r="C71" s="155" t="s">
        <v>22</v>
      </c>
      <c r="D71" s="158" t="s">
        <v>66</v>
      </c>
      <c r="E71" s="209" t="s">
        <v>40</v>
      </c>
      <c r="F71" s="11" t="s">
        <v>15</v>
      </c>
      <c r="G71" s="43">
        <f>H71+J71</f>
        <v>16.6</v>
      </c>
      <c r="H71" s="47">
        <v>16.6</v>
      </c>
      <c r="I71" s="47">
        <v>12.3</v>
      </c>
      <c r="J71" s="48"/>
      <c r="K71" s="47">
        <f>L71+N71</f>
        <v>18.2</v>
      </c>
      <c r="L71" s="47">
        <v>18.2</v>
      </c>
      <c r="M71" s="47">
        <v>13.5</v>
      </c>
      <c r="N71" s="47"/>
      <c r="O71" s="47">
        <f>P71+R71</f>
        <v>18.9</v>
      </c>
      <c r="P71" s="47">
        <v>18.9</v>
      </c>
      <c r="Q71" s="47">
        <v>14.2</v>
      </c>
      <c r="R71" s="47"/>
      <c r="S71" s="42">
        <v>20</v>
      </c>
      <c r="T71" s="67">
        <v>25</v>
      </c>
      <c r="U71" s="2"/>
    </row>
    <row r="72" spans="1:21" ht="16.5" customHeight="1">
      <c r="A72" s="196"/>
      <c r="B72" s="212"/>
      <c r="C72" s="155"/>
      <c r="D72" s="158"/>
      <c r="E72" s="160"/>
      <c r="F72" s="11" t="s">
        <v>18</v>
      </c>
      <c r="G72" s="43">
        <f>H72+J72</f>
        <v>0</v>
      </c>
      <c r="H72" s="47"/>
      <c r="I72" s="47"/>
      <c r="J72" s="48"/>
      <c r="K72" s="47">
        <f>L72+N72</f>
        <v>0</v>
      </c>
      <c r="L72" s="47"/>
      <c r="M72" s="47"/>
      <c r="N72" s="47"/>
      <c r="O72" s="47">
        <f>P72+R72</f>
        <v>0</v>
      </c>
      <c r="P72" s="47"/>
      <c r="Q72" s="47"/>
      <c r="R72" s="47"/>
      <c r="S72" s="42"/>
      <c r="T72" s="67"/>
      <c r="U72" s="2"/>
    </row>
    <row r="73" spans="1:21" ht="16.5" customHeight="1" thickBot="1">
      <c r="A73" s="196"/>
      <c r="B73" s="206"/>
      <c r="C73" s="156"/>
      <c r="D73" s="159"/>
      <c r="E73" s="161"/>
      <c r="F73" s="6" t="s">
        <v>46</v>
      </c>
      <c r="G73" s="43">
        <f>SUM(G71:G72)</f>
        <v>16.6</v>
      </c>
      <c r="H73" s="47">
        <f>SUM(H71:H72)</f>
        <v>16.6</v>
      </c>
      <c r="I73" s="47">
        <f>SUM(I71:I72)</f>
        <v>12.3</v>
      </c>
      <c r="J73" s="47">
        <f>SUM(J71:J72)</f>
        <v>0</v>
      </c>
      <c r="K73" s="47">
        <f aca="true" t="shared" si="22" ref="K73:T73">SUM(K71:K72)</f>
        <v>18.2</v>
      </c>
      <c r="L73" s="47">
        <f t="shared" si="22"/>
        <v>18.2</v>
      </c>
      <c r="M73" s="47">
        <f t="shared" si="22"/>
        <v>13.5</v>
      </c>
      <c r="N73" s="47">
        <f t="shared" si="22"/>
        <v>0</v>
      </c>
      <c r="O73" s="47">
        <f t="shared" si="22"/>
        <v>18.9</v>
      </c>
      <c r="P73" s="47">
        <f t="shared" si="22"/>
        <v>18.9</v>
      </c>
      <c r="Q73" s="47">
        <f t="shared" si="22"/>
        <v>14.2</v>
      </c>
      <c r="R73" s="47">
        <f t="shared" si="22"/>
        <v>0</v>
      </c>
      <c r="S73" s="47">
        <f t="shared" si="22"/>
        <v>20</v>
      </c>
      <c r="T73" s="66">
        <f t="shared" si="22"/>
        <v>25</v>
      </c>
      <c r="U73" s="2"/>
    </row>
    <row r="74" spans="1:21" ht="16.5" customHeight="1" thickBot="1">
      <c r="A74" s="7" t="s">
        <v>17</v>
      </c>
      <c r="B74" s="8" t="s">
        <v>12</v>
      </c>
      <c r="C74" s="127" t="s">
        <v>29</v>
      </c>
      <c r="D74" s="128"/>
      <c r="E74" s="128"/>
      <c r="F74" s="128"/>
      <c r="G74" s="45">
        <f aca="true" t="shared" si="23" ref="G74:T74">SUM(G53+G61+G67+G70+G73)</f>
        <v>447.6</v>
      </c>
      <c r="H74" s="45">
        <f t="shared" si="23"/>
        <v>435.6</v>
      </c>
      <c r="I74" s="45">
        <f t="shared" si="23"/>
        <v>239.5</v>
      </c>
      <c r="J74" s="45">
        <f t="shared" si="23"/>
        <v>12</v>
      </c>
      <c r="K74" s="45">
        <f t="shared" si="23"/>
        <v>531.2</v>
      </c>
      <c r="L74" s="45">
        <f t="shared" si="23"/>
        <v>528.0999999999999</v>
      </c>
      <c r="M74" s="45">
        <f t="shared" si="23"/>
        <v>276.3</v>
      </c>
      <c r="N74" s="45">
        <f t="shared" si="23"/>
        <v>3.1</v>
      </c>
      <c r="O74" s="45">
        <f t="shared" si="23"/>
        <v>556.876</v>
      </c>
      <c r="P74" s="45">
        <f t="shared" si="23"/>
        <v>550.976</v>
      </c>
      <c r="Q74" s="45">
        <f t="shared" si="23"/>
        <v>277</v>
      </c>
      <c r="R74" s="45">
        <f t="shared" si="23"/>
        <v>5.9</v>
      </c>
      <c r="S74" s="45">
        <f t="shared" si="23"/>
        <v>559.1</v>
      </c>
      <c r="T74" s="79">
        <f t="shared" si="23"/>
        <v>581.2</v>
      </c>
      <c r="U74" s="25"/>
    </row>
    <row r="75" spans="1:21" ht="16.5" customHeight="1" thickBot="1">
      <c r="A75" s="12" t="s">
        <v>17</v>
      </c>
      <c r="B75" s="141" t="s">
        <v>25</v>
      </c>
      <c r="C75" s="142"/>
      <c r="D75" s="142"/>
      <c r="E75" s="142"/>
      <c r="F75" s="142"/>
      <c r="G75" s="49">
        <f>SUM(G74)</f>
        <v>447.6</v>
      </c>
      <c r="H75" s="49">
        <f>SUM(H74)</f>
        <v>435.6</v>
      </c>
      <c r="I75" s="49">
        <f>SUM(I74)</f>
        <v>239.5</v>
      </c>
      <c r="J75" s="49">
        <f>SUM(J74)</f>
        <v>12</v>
      </c>
      <c r="K75" s="49">
        <f aca="true" t="shared" si="24" ref="K75:T75">SUM(K74)</f>
        <v>531.2</v>
      </c>
      <c r="L75" s="49">
        <f t="shared" si="24"/>
        <v>528.0999999999999</v>
      </c>
      <c r="M75" s="49">
        <f t="shared" si="24"/>
        <v>276.3</v>
      </c>
      <c r="N75" s="49">
        <f t="shared" si="24"/>
        <v>3.1</v>
      </c>
      <c r="O75" s="49">
        <f t="shared" si="24"/>
        <v>556.876</v>
      </c>
      <c r="P75" s="49">
        <f t="shared" si="24"/>
        <v>550.976</v>
      </c>
      <c r="Q75" s="49">
        <f t="shared" si="24"/>
        <v>277</v>
      </c>
      <c r="R75" s="49">
        <f t="shared" si="24"/>
        <v>5.9</v>
      </c>
      <c r="S75" s="49">
        <f t="shared" si="24"/>
        <v>559.1</v>
      </c>
      <c r="T75" s="109">
        <f t="shared" si="24"/>
        <v>581.2</v>
      </c>
      <c r="U75" s="25"/>
    </row>
    <row r="76" spans="1:21" ht="28.5" customHeight="1" thickBot="1">
      <c r="A76" s="10" t="s">
        <v>19</v>
      </c>
      <c r="B76" s="138" t="s">
        <v>30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40"/>
      <c r="U76" s="2"/>
    </row>
    <row r="77" spans="1:21" ht="15" customHeight="1" thickBot="1">
      <c r="A77" s="3" t="s">
        <v>19</v>
      </c>
      <c r="B77" s="4" t="s">
        <v>12</v>
      </c>
      <c r="C77" s="135" t="s">
        <v>31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7"/>
      <c r="U77" s="2"/>
    </row>
    <row r="78" spans="1:21" ht="14.25" customHeight="1">
      <c r="A78" s="203" t="s">
        <v>19</v>
      </c>
      <c r="B78" s="214" t="s">
        <v>12</v>
      </c>
      <c r="C78" s="207" t="s">
        <v>12</v>
      </c>
      <c r="D78" s="215" t="s">
        <v>32</v>
      </c>
      <c r="E78" s="216" t="s">
        <v>40</v>
      </c>
      <c r="F78" s="81" t="s">
        <v>15</v>
      </c>
      <c r="G78" s="46">
        <f>H78+J78</f>
        <v>5.6</v>
      </c>
      <c r="H78" s="50">
        <v>5.6</v>
      </c>
      <c r="I78" s="50"/>
      <c r="J78" s="50"/>
      <c r="K78" s="50">
        <f>L78+N78</f>
        <v>6</v>
      </c>
      <c r="L78" s="50">
        <v>6</v>
      </c>
      <c r="M78" s="50"/>
      <c r="N78" s="50"/>
      <c r="O78" s="50">
        <f>P78+R78</f>
        <v>6</v>
      </c>
      <c r="P78" s="50">
        <v>6</v>
      </c>
      <c r="Q78" s="50"/>
      <c r="R78" s="50"/>
      <c r="S78" s="72">
        <v>6.5</v>
      </c>
      <c r="T78" s="73">
        <v>7</v>
      </c>
      <c r="U78" s="2"/>
    </row>
    <row r="79" spans="1:21" ht="14.25" customHeight="1">
      <c r="A79" s="196"/>
      <c r="B79" s="212"/>
      <c r="C79" s="155"/>
      <c r="D79" s="158"/>
      <c r="E79" s="160"/>
      <c r="F79" s="11" t="s">
        <v>18</v>
      </c>
      <c r="G79" s="43">
        <f>H79+J79</f>
        <v>0</v>
      </c>
      <c r="H79" s="47"/>
      <c r="I79" s="47"/>
      <c r="J79" s="47"/>
      <c r="K79" s="47">
        <f>L79+N79</f>
        <v>0</v>
      </c>
      <c r="L79" s="47"/>
      <c r="M79" s="47"/>
      <c r="N79" s="47"/>
      <c r="O79" s="47">
        <f>P79+R79</f>
        <v>0</v>
      </c>
      <c r="P79" s="47"/>
      <c r="Q79" s="47"/>
      <c r="R79" s="47"/>
      <c r="S79" s="68"/>
      <c r="T79" s="69"/>
      <c r="U79" s="2"/>
    </row>
    <row r="80" spans="1:21" ht="14.25" customHeight="1">
      <c r="A80" s="196"/>
      <c r="B80" s="206"/>
      <c r="C80" s="155"/>
      <c r="D80" s="158"/>
      <c r="E80" s="210"/>
      <c r="F80" s="5" t="s">
        <v>46</v>
      </c>
      <c r="G80" s="43">
        <f>SUM(G78:G79)</f>
        <v>5.6</v>
      </c>
      <c r="H80" s="47">
        <f>SUM(H78:H79)</f>
        <v>5.6</v>
      </c>
      <c r="I80" s="47">
        <f>SUM(I78:I79)</f>
        <v>0</v>
      </c>
      <c r="J80" s="47">
        <f>SUM(J78:J79)</f>
        <v>0</v>
      </c>
      <c r="K80" s="47">
        <f aca="true" t="shared" si="25" ref="K80:T80">SUM(K78:K79)</f>
        <v>6</v>
      </c>
      <c r="L80" s="47">
        <f t="shared" si="25"/>
        <v>6</v>
      </c>
      <c r="M80" s="47">
        <f t="shared" si="25"/>
        <v>0</v>
      </c>
      <c r="N80" s="47">
        <f t="shared" si="25"/>
        <v>0</v>
      </c>
      <c r="O80" s="47">
        <f>SUM(O78:O79)</f>
        <v>6</v>
      </c>
      <c r="P80" s="47">
        <f>SUM(P78:P79)</f>
        <v>6</v>
      </c>
      <c r="Q80" s="47">
        <f>SUM(Q78:Q79)</f>
        <v>0</v>
      </c>
      <c r="R80" s="47">
        <f>SUM(R78:R79)</f>
        <v>0</v>
      </c>
      <c r="S80" s="68">
        <f t="shared" si="25"/>
        <v>6.5</v>
      </c>
      <c r="T80" s="69">
        <f t="shared" si="25"/>
        <v>7</v>
      </c>
      <c r="U80" s="2"/>
    </row>
    <row r="81" spans="1:21" ht="14.25" customHeight="1">
      <c r="A81" s="204" t="s">
        <v>19</v>
      </c>
      <c r="B81" s="206" t="s">
        <v>12</v>
      </c>
      <c r="C81" s="208" t="s">
        <v>17</v>
      </c>
      <c r="D81" s="157" t="s">
        <v>33</v>
      </c>
      <c r="E81" s="195" t="s">
        <v>40</v>
      </c>
      <c r="F81" s="11" t="s">
        <v>15</v>
      </c>
      <c r="G81" s="43">
        <f>H81+J81</f>
        <v>7.2</v>
      </c>
      <c r="H81" s="47">
        <v>7.2</v>
      </c>
      <c r="I81" s="47"/>
      <c r="J81" s="47"/>
      <c r="K81" s="47">
        <f>L81+N81</f>
        <v>7.8</v>
      </c>
      <c r="L81" s="47">
        <v>7.8</v>
      </c>
      <c r="M81" s="47"/>
      <c r="N81" s="47"/>
      <c r="O81" s="47">
        <f>P81+R81</f>
        <v>6.8</v>
      </c>
      <c r="P81" s="47">
        <v>6.8</v>
      </c>
      <c r="Q81" s="47"/>
      <c r="R81" s="47"/>
      <c r="S81" s="70">
        <v>8.5</v>
      </c>
      <c r="T81" s="71">
        <v>9</v>
      </c>
      <c r="U81" s="2"/>
    </row>
    <row r="82" spans="1:21" ht="14.25" customHeight="1">
      <c r="A82" s="196"/>
      <c r="B82" s="197"/>
      <c r="C82" s="155"/>
      <c r="D82" s="158"/>
      <c r="E82" s="184"/>
      <c r="F82" s="11" t="s">
        <v>51</v>
      </c>
      <c r="G82" s="43">
        <f>H82+J82</f>
        <v>0</v>
      </c>
      <c r="H82" s="47"/>
      <c r="I82" s="47"/>
      <c r="J82" s="47"/>
      <c r="K82" s="47">
        <f>L82+N82</f>
        <v>0</v>
      </c>
      <c r="L82" s="47"/>
      <c r="M82" s="47"/>
      <c r="N82" s="47"/>
      <c r="O82" s="47">
        <f>P82+R82</f>
        <v>0</v>
      </c>
      <c r="P82" s="47"/>
      <c r="Q82" s="47"/>
      <c r="R82" s="47"/>
      <c r="S82" s="70"/>
      <c r="T82" s="71"/>
      <c r="U82" s="2"/>
    </row>
    <row r="83" spans="1:21" ht="14.25" customHeight="1">
      <c r="A83" s="196"/>
      <c r="B83" s="197"/>
      <c r="C83" s="155"/>
      <c r="D83" s="158"/>
      <c r="E83" s="184"/>
      <c r="F83" s="11" t="s">
        <v>56</v>
      </c>
      <c r="G83" s="43">
        <f>H83+J83</f>
        <v>0</v>
      </c>
      <c r="H83" s="47"/>
      <c r="I83" s="47"/>
      <c r="J83" s="47"/>
      <c r="K83" s="47">
        <f>L83+N83</f>
        <v>0</v>
      </c>
      <c r="L83" s="47"/>
      <c r="M83" s="47"/>
      <c r="N83" s="47"/>
      <c r="O83" s="47">
        <f>P83+R83</f>
        <v>0</v>
      </c>
      <c r="P83" s="47"/>
      <c r="Q83" s="47"/>
      <c r="R83" s="47"/>
      <c r="S83" s="70"/>
      <c r="T83" s="71"/>
      <c r="U83" s="2"/>
    </row>
    <row r="84" spans="1:21" ht="14.25" customHeight="1">
      <c r="A84" s="196"/>
      <c r="B84" s="197"/>
      <c r="C84" s="155"/>
      <c r="D84" s="158"/>
      <c r="E84" s="185"/>
      <c r="F84" s="5" t="s">
        <v>46</v>
      </c>
      <c r="G84" s="43">
        <f>SUM(G81:G83)</f>
        <v>7.2</v>
      </c>
      <c r="H84" s="47">
        <f>SUM(H81:H83)</f>
        <v>7.2</v>
      </c>
      <c r="I84" s="47">
        <f>SUM(I81:I82)</f>
        <v>0</v>
      </c>
      <c r="J84" s="47">
        <f>SUM(J81:J82)</f>
        <v>0</v>
      </c>
      <c r="K84" s="47">
        <f aca="true" t="shared" si="26" ref="K84:T84">SUM(K81:K82)</f>
        <v>7.8</v>
      </c>
      <c r="L84" s="47">
        <f t="shared" si="26"/>
        <v>7.8</v>
      </c>
      <c r="M84" s="47">
        <f t="shared" si="26"/>
        <v>0</v>
      </c>
      <c r="N84" s="47">
        <f t="shared" si="26"/>
        <v>0</v>
      </c>
      <c r="O84" s="47">
        <f>SUM(O81:O83)</f>
        <v>6.8</v>
      </c>
      <c r="P84" s="47">
        <f>SUM(P81:P83)</f>
        <v>6.8</v>
      </c>
      <c r="Q84" s="47">
        <f>SUM(Q81:Q82)</f>
        <v>0</v>
      </c>
      <c r="R84" s="47">
        <f>SUM(R81:R82)</f>
        <v>0</v>
      </c>
      <c r="S84" s="68">
        <f t="shared" si="26"/>
        <v>8.5</v>
      </c>
      <c r="T84" s="69">
        <f t="shared" si="26"/>
        <v>9</v>
      </c>
      <c r="U84" s="2"/>
    </row>
    <row r="85" spans="1:21" ht="15" customHeight="1">
      <c r="A85" s="204" t="s">
        <v>19</v>
      </c>
      <c r="B85" s="206" t="s">
        <v>12</v>
      </c>
      <c r="C85" s="155" t="s">
        <v>19</v>
      </c>
      <c r="D85" s="158" t="s">
        <v>34</v>
      </c>
      <c r="E85" s="195" t="s">
        <v>40</v>
      </c>
      <c r="F85" s="11" t="s">
        <v>15</v>
      </c>
      <c r="G85" s="43">
        <f>H85+J85</f>
        <v>13</v>
      </c>
      <c r="H85" s="47">
        <v>13</v>
      </c>
      <c r="I85" s="47">
        <v>9.6</v>
      </c>
      <c r="J85" s="47"/>
      <c r="K85" s="47">
        <f>L85+N85</f>
        <v>15.4</v>
      </c>
      <c r="L85" s="47">
        <v>15.4</v>
      </c>
      <c r="M85" s="47">
        <v>11.5</v>
      </c>
      <c r="N85" s="47"/>
      <c r="O85" s="47">
        <f>P85+R85</f>
        <v>16.7</v>
      </c>
      <c r="P85" s="47">
        <v>16.7</v>
      </c>
      <c r="Q85" s="47">
        <v>12.5</v>
      </c>
      <c r="R85" s="47"/>
      <c r="S85" s="70">
        <v>16</v>
      </c>
      <c r="T85" s="71">
        <v>19</v>
      </c>
      <c r="U85" s="2"/>
    </row>
    <row r="86" spans="1:21" ht="15" customHeight="1">
      <c r="A86" s="196"/>
      <c r="B86" s="197"/>
      <c r="C86" s="155"/>
      <c r="D86" s="158"/>
      <c r="E86" s="184"/>
      <c r="F86" s="11" t="s">
        <v>18</v>
      </c>
      <c r="G86" s="43">
        <f>H86+J86</f>
        <v>0</v>
      </c>
      <c r="H86" s="47"/>
      <c r="I86" s="47"/>
      <c r="J86" s="47"/>
      <c r="K86" s="47">
        <f>L86+N86</f>
        <v>0</v>
      </c>
      <c r="L86" s="47"/>
      <c r="M86" s="47"/>
      <c r="N86" s="47"/>
      <c r="O86" s="47">
        <f>P86+R86</f>
        <v>0</v>
      </c>
      <c r="P86" s="47"/>
      <c r="Q86" s="47"/>
      <c r="R86" s="47"/>
      <c r="S86" s="70"/>
      <c r="T86" s="71"/>
      <c r="U86" s="2"/>
    </row>
    <row r="87" spans="1:21" ht="15" customHeight="1" thickBot="1">
      <c r="A87" s="196"/>
      <c r="B87" s="197"/>
      <c r="C87" s="155"/>
      <c r="D87" s="158"/>
      <c r="E87" s="217"/>
      <c r="F87" s="6" t="s">
        <v>46</v>
      </c>
      <c r="G87" s="43">
        <f>SUM(G85:G86)</f>
        <v>13</v>
      </c>
      <c r="H87" s="47">
        <f>SUM(H85:H86)</f>
        <v>13</v>
      </c>
      <c r="I87" s="47">
        <f>SUM(I85:I86)</f>
        <v>9.6</v>
      </c>
      <c r="J87" s="47">
        <f>SUM(J85:J86)</f>
        <v>0</v>
      </c>
      <c r="K87" s="47">
        <f aca="true" t="shared" si="27" ref="K87:T87">SUM(K85:K86)</f>
        <v>15.4</v>
      </c>
      <c r="L87" s="47">
        <f t="shared" si="27"/>
        <v>15.4</v>
      </c>
      <c r="M87" s="47">
        <f t="shared" si="27"/>
        <v>11.5</v>
      </c>
      <c r="N87" s="47">
        <f t="shared" si="27"/>
        <v>0</v>
      </c>
      <c r="O87" s="47">
        <f t="shared" si="27"/>
        <v>16.7</v>
      </c>
      <c r="P87" s="47">
        <f t="shared" si="27"/>
        <v>16.7</v>
      </c>
      <c r="Q87" s="47">
        <f t="shared" si="27"/>
        <v>12.5</v>
      </c>
      <c r="R87" s="47">
        <f t="shared" si="27"/>
        <v>0</v>
      </c>
      <c r="S87" s="68">
        <f t="shared" si="27"/>
        <v>16</v>
      </c>
      <c r="T87" s="69">
        <f t="shared" si="27"/>
        <v>19</v>
      </c>
      <c r="U87" s="2"/>
    </row>
    <row r="88" spans="1:21" ht="13.5" customHeight="1">
      <c r="A88" s="204" t="s">
        <v>19</v>
      </c>
      <c r="B88" s="206" t="s">
        <v>12</v>
      </c>
      <c r="C88" s="208" t="s">
        <v>21</v>
      </c>
      <c r="D88" s="157" t="s">
        <v>62</v>
      </c>
      <c r="E88" s="195" t="s">
        <v>40</v>
      </c>
      <c r="F88" s="11" t="s">
        <v>15</v>
      </c>
      <c r="G88" s="96">
        <f>H88+J88</f>
        <v>0.2</v>
      </c>
      <c r="H88" s="86">
        <v>0.2</v>
      </c>
      <c r="I88" s="86"/>
      <c r="J88" s="86"/>
      <c r="K88" s="86">
        <f>L88+N88</f>
        <v>0.2</v>
      </c>
      <c r="L88" s="86">
        <v>0.2</v>
      </c>
      <c r="M88" s="63"/>
      <c r="N88" s="63"/>
      <c r="O88" s="47">
        <f>P88+R88</f>
        <v>0.2</v>
      </c>
      <c r="P88" s="47">
        <v>0.2</v>
      </c>
      <c r="Q88" s="47"/>
      <c r="R88" s="47"/>
      <c r="S88" s="70">
        <v>0.2</v>
      </c>
      <c r="T88" s="71">
        <v>0.2</v>
      </c>
      <c r="U88" s="2"/>
    </row>
    <row r="89" spans="1:21" ht="13.5" customHeight="1">
      <c r="A89" s="196"/>
      <c r="B89" s="197"/>
      <c r="C89" s="155"/>
      <c r="D89" s="158"/>
      <c r="E89" s="184"/>
      <c r="F89" s="11" t="s">
        <v>61</v>
      </c>
      <c r="G89" s="111">
        <f>H89+J89</f>
        <v>0.827</v>
      </c>
      <c r="H89" s="103">
        <v>0.827</v>
      </c>
      <c r="I89" s="103"/>
      <c r="J89" s="86"/>
      <c r="K89" s="103">
        <f>L89+N89</f>
        <v>0.867</v>
      </c>
      <c r="L89" s="103">
        <v>0.867</v>
      </c>
      <c r="M89" s="103">
        <v>0.041</v>
      </c>
      <c r="N89" s="63"/>
      <c r="O89" s="226">
        <f>P89+R89</f>
        <v>0.867</v>
      </c>
      <c r="P89" s="226">
        <v>0.867</v>
      </c>
      <c r="Q89" s="226">
        <v>0.041</v>
      </c>
      <c r="R89" s="47"/>
      <c r="S89" s="70">
        <v>0.8</v>
      </c>
      <c r="T89" s="71">
        <v>0.8</v>
      </c>
      <c r="U89" s="2"/>
    </row>
    <row r="90" spans="1:21" ht="14.25" customHeight="1" thickBot="1">
      <c r="A90" s="196"/>
      <c r="B90" s="197"/>
      <c r="C90" s="156"/>
      <c r="D90" s="159"/>
      <c r="E90" s="217"/>
      <c r="F90" s="6" t="s">
        <v>46</v>
      </c>
      <c r="G90" s="111">
        <f>SUM(G88:G89)</f>
        <v>1.027</v>
      </c>
      <c r="H90" s="103">
        <f>SUM(H88:H89)</f>
        <v>1.027</v>
      </c>
      <c r="I90" s="103">
        <f>SUM(I88:I89)</f>
        <v>0</v>
      </c>
      <c r="J90" s="86">
        <f>SUM(J88:J89)</f>
        <v>0</v>
      </c>
      <c r="K90" s="103">
        <f aca="true" t="shared" si="28" ref="K90:T90">SUM(K88:K89)</f>
        <v>1.067</v>
      </c>
      <c r="L90" s="103">
        <f t="shared" si="28"/>
        <v>1.067</v>
      </c>
      <c r="M90" s="103">
        <f t="shared" si="28"/>
        <v>0.041</v>
      </c>
      <c r="N90" s="86">
        <f t="shared" si="28"/>
        <v>0</v>
      </c>
      <c r="O90" s="226">
        <f t="shared" si="28"/>
        <v>1.067</v>
      </c>
      <c r="P90" s="226">
        <f t="shared" si="28"/>
        <v>1.067</v>
      </c>
      <c r="Q90" s="226">
        <f t="shared" si="28"/>
        <v>0.041</v>
      </c>
      <c r="R90" s="47">
        <f t="shared" si="28"/>
        <v>0</v>
      </c>
      <c r="S90" s="68">
        <f t="shared" si="28"/>
        <v>1</v>
      </c>
      <c r="T90" s="69">
        <f t="shared" si="28"/>
        <v>1</v>
      </c>
      <c r="U90" s="2"/>
    </row>
    <row r="91" spans="1:21" ht="14.25" customHeight="1" thickBot="1">
      <c r="A91" s="7" t="s">
        <v>19</v>
      </c>
      <c r="B91" s="8" t="s">
        <v>12</v>
      </c>
      <c r="C91" s="127" t="s">
        <v>29</v>
      </c>
      <c r="D91" s="128"/>
      <c r="E91" s="128"/>
      <c r="F91" s="128"/>
      <c r="G91" s="90">
        <f>SUM(G80+G84+G87+G90)</f>
        <v>26.827</v>
      </c>
      <c r="H91" s="90">
        <f>SUM(H80+H84+H87+H90)</f>
        <v>26.827</v>
      </c>
      <c r="I91" s="90">
        <f>SUM(I80+I84+I87+I90)</f>
        <v>9.6</v>
      </c>
      <c r="J91" s="45">
        <f>SUM(J80+J84+J87+J90)</f>
        <v>0</v>
      </c>
      <c r="K91" s="104">
        <f aca="true" t="shared" si="29" ref="K91:T91">SUM(K80+K84+K87+K90)</f>
        <v>30.267000000000003</v>
      </c>
      <c r="L91" s="104">
        <f t="shared" si="29"/>
        <v>30.267000000000003</v>
      </c>
      <c r="M91" s="104">
        <f t="shared" si="29"/>
        <v>11.541</v>
      </c>
      <c r="N91" s="85">
        <f t="shared" si="29"/>
        <v>0</v>
      </c>
      <c r="O91" s="90">
        <f t="shared" si="29"/>
        <v>30.567</v>
      </c>
      <c r="P91" s="90">
        <f t="shared" si="29"/>
        <v>30.567</v>
      </c>
      <c r="Q91" s="90">
        <f t="shared" si="29"/>
        <v>12.541</v>
      </c>
      <c r="R91" s="45">
        <f t="shared" si="29"/>
        <v>0</v>
      </c>
      <c r="S91" s="45">
        <f t="shared" si="29"/>
        <v>32</v>
      </c>
      <c r="T91" s="79">
        <f t="shared" si="29"/>
        <v>36</v>
      </c>
      <c r="U91" s="25"/>
    </row>
    <row r="92" spans="1:21" ht="13.5" customHeight="1" thickBot="1">
      <c r="A92" s="12" t="s">
        <v>19</v>
      </c>
      <c r="B92" s="141" t="s">
        <v>25</v>
      </c>
      <c r="C92" s="142"/>
      <c r="D92" s="142"/>
      <c r="E92" s="142"/>
      <c r="F92" s="143"/>
      <c r="G92" s="105">
        <f>SUM(G91)</f>
        <v>26.827</v>
      </c>
      <c r="H92" s="105">
        <f>SUM(H91)</f>
        <v>26.827</v>
      </c>
      <c r="I92" s="51">
        <f>SUM(I91)</f>
        <v>9.6</v>
      </c>
      <c r="J92" s="51">
        <f aca="true" t="shared" si="30" ref="J92:R92">SUM(J91)</f>
        <v>0</v>
      </c>
      <c r="K92" s="105">
        <f t="shared" si="30"/>
        <v>30.267000000000003</v>
      </c>
      <c r="L92" s="105">
        <f t="shared" si="30"/>
        <v>30.267000000000003</v>
      </c>
      <c r="M92" s="105">
        <f t="shared" si="30"/>
        <v>11.541</v>
      </c>
      <c r="N92" s="51">
        <f t="shared" si="30"/>
        <v>0</v>
      </c>
      <c r="O92" s="105">
        <f t="shared" si="30"/>
        <v>30.567</v>
      </c>
      <c r="P92" s="105">
        <f t="shared" si="30"/>
        <v>30.567</v>
      </c>
      <c r="Q92" s="105">
        <f t="shared" si="30"/>
        <v>12.541</v>
      </c>
      <c r="R92" s="51">
        <f t="shared" si="30"/>
        <v>0</v>
      </c>
      <c r="S92" s="51">
        <f>SUM(S91)</f>
        <v>32</v>
      </c>
      <c r="T92" s="77">
        <f>SUM(T91)</f>
        <v>36</v>
      </c>
      <c r="U92" s="25"/>
    </row>
    <row r="93" spans="1:21" ht="14.25" customHeight="1" thickBot="1">
      <c r="A93" s="10" t="s">
        <v>21</v>
      </c>
      <c r="B93" s="138" t="s">
        <v>35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  <c r="U93" s="2"/>
    </row>
    <row r="94" spans="1:21" ht="14.25" customHeight="1" thickBot="1">
      <c r="A94" s="3" t="s">
        <v>21</v>
      </c>
      <c r="B94" s="4" t="s">
        <v>12</v>
      </c>
      <c r="C94" s="135" t="s">
        <v>55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7"/>
      <c r="U94" s="2"/>
    </row>
    <row r="95" spans="1:21" ht="13.5" customHeight="1">
      <c r="A95" s="203" t="s">
        <v>21</v>
      </c>
      <c r="B95" s="205" t="s">
        <v>12</v>
      </c>
      <c r="C95" s="207" t="s">
        <v>12</v>
      </c>
      <c r="D95" s="215" t="s">
        <v>36</v>
      </c>
      <c r="E95" s="183" t="s">
        <v>40</v>
      </c>
      <c r="F95" s="27" t="s">
        <v>37</v>
      </c>
      <c r="G95" s="46">
        <f>H95+J95</f>
        <v>12</v>
      </c>
      <c r="H95" s="50">
        <v>12</v>
      </c>
      <c r="I95" s="50">
        <v>7.7</v>
      </c>
      <c r="J95" s="50"/>
      <c r="K95" s="50">
        <f>L95+N95</f>
        <v>12.2</v>
      </c>
      <c r="L95" s="50">
        <v>12.2</v>
      </c>
      <c r="M95" s="50">
        <v>8.1</v>
      </c>
      <c r="N95" s="50"/>
      <c r="O95" s="50">
        <f>P95+R95</f>
        <v>12.2</v>
      </c>
      <c r="P95" s="50">
        <v>12.2</v>
      </c>
      <c r="Q95" s="50">
        <v>8.1</v>
      </c>
      <c r="R95" s="50"/>
      <c r="S95" s="72">
        <v>14</v>
      </c>
      <c r="T95" s="73">
        <v>16</v>
      </c>
      <c r="U95" s="2"/>
    </row>
    <row r="96" spans="1:21" ht="13.5" customHeight="1">
      <c r="A96" s="196"/>
      <c r="B96" s="197"/>
      <c r="C96" s="208"/>
      <c r="D96" s="157"/>
      <c r="E96" s="184"/>
      <c r="F96" s="17" t="s">
        <v>15</v>
      </c>
      <c r="G96" s="53">
        <f>H96+J96</f>
        <v>0</v>
      </c>
      <c r="H96" s="54"/>
      <c r="I96" s="54"/>
      <c r="J96" s="54"/>
      <c r="K96" s="54">
        <f>L96+N96</f>
        <v>1.4</v>
      </c>
      <c r="L96" s="54">
        <v>1.4</v>
      </c>
      <c r="M96" s="54">
        <v>1.1</v>
      </c>
      <c r="N96" s="54"/>
      <c r="O96" s="54">
        <f>P96+R96</f>
        <v>2.2</v>
      </c>
      <c r="P96" s="54">
        <v>2.2</v>
      </c>
      <c r="Q96" s="54">
        <v>1.7</v>
      </c>
      <c r="R96" s="54"/>
      <c r="S96" s="74"/>
      <c r="T96" s="75"/>
      <c r="U96" s="2"/>
    </row>
    <row r="97" spans="1:21" ht="13.5" customHeight="1">
      <c r="A97" s="196"/>
      <c r="B97" s="197"/>
      <c r="C97" s="155"/>
      <c r="D97" s="158"/>
      <c r="E97" s="184"/>
      <c r="F97" s="11" t="s">
        <v>18</v>
      </c>
      <c r="G97" s="43">
        <f>H97+J97</f>
        <v>0</v>
      </c>
      <c r="H97" s="47"/>
      <c r="I97" s="47"/>
      <c r="J97" s="47"/>
      <c r="K97" s="47">
        <f>L97+N97</f>
        <v>0</v>
      </c>
      <c r="L97" s="47"/>
      <c r="M97" s="47"/>
      <c r="N97" s="47"/>
      <c r="O97" s="47">
        <f>P97+R97</f>
        <v>0</v>
      </c>
      <c r="P97" s="47"/>
      <c r="Q97" s="47"/>
      <c r="R97" s="47"/>
      <c r="S97" s="47"/>
      <c r="T97" s="66"/>
      <c r="U97" s="2"/>
    </row>
    <row r="98" spans="1:21" ht="15" customHeight="1">
      <c r="A98" s="196"/>
      <c r="B98" s="197"/>
      <c r="C98" s="155"/>
      <c r="D98" s="158"/>
      <c r="E98" s="185"/>
      <c r="F98" s="5" t="s">
        <v>46</v>
      </c>
      <c r="G98" s="41">
        <f>SUM(G95:G97)</f>
        <v>12</v>
      </c>
      <c r="H98" s="42">
        <f>SUM(H95:H97)</f>
        <v>12</v>
      </c>
      <c r="I98" s="42">
        <f>SUM(I95:I97)</f>
        <v>7.7</v>
      </c>
      <c r="J98" s="42">
        <f>SUM(J95:J97)</f>
        <v>0</v>
      </c>
      <c r="K98" s="42">
        <f aca="true" t="shared" si="31" ref="K98:T98">SUM(K95:K97)</f>
        <v>13.6</v>
      </c>
      <c r="L98" s="42">
        <f t="shared" si="31"/>
        <v>13.6</v>
      </c>
      <c r="M98" s="42">
        <f t="shared" si="31"/>
        <v>9.2</v>
      </c>
      <c r="N98" s="42">
        <f t="shared" si="31"/>
        <v>0</v>
      </c>
      <c r="O98" s="42">
        <f>SUM(O95:O97)</f>
        <v>14.399999999999999</v>
      </c>
      <c r="P98" s="42">
        <f>SUM(P95:P97)</f>
        <v>14.399999999999999</v>
      </c>
      <c r="Q98" s="42">
        <f>SUM(Q95:Q97)</f>
        <v>9.799999999999999</v>
      </c>
      <c r="R98" s="42">
        <f>SUM(R95:R97)</f>
        <v>0</v>
      </c>
      <c r="S98" s="42">
        <f t="shared" si="31"/>
        <v>14</v>
      </c>
      <c r="T98" s="67">
        <f t="shared" si="31"/>
        <v>16</v>
      </c>
      <c r="U98" s="2"/>
    </row>
    <row r="99" spans="1:21" ht="13.5" customHeight="1">
      <c r="A99" s="196" t="s">
        <v>21</v>
      </c>
      <c r="B99" s="211" t="s">
        <v>12</v>
      </c>
      <c r="C99" s="155" t="s">
        <v>17</v>
      </c>
      <c r="D99" s="158" t="s">
        <v>49</v>
      </c>
      <c r="E99" s="209" t="s">
        <v>40</v>
      </c>
      <c r="F99" s="11" t="s">
        <v>15</v>
      </c>
      <c r="G99" s="41">
        <f>H99+J99</f>
        <v>0</v>
      </c>
      <c r="H99" s="42"/>
      <c r="I99" s="42"/>
      <c r="J99" s="42"/>
      <c r="K99" s="54">
        <f>L99+N99</f>
        <v>0</v>
      </c>
      <c r="L99" s="42"/>
      <c r="M99" s="42"/>
      <c r="N99" s="42"/>
      <c r="O99" s="42">
        <f>P99+R99</f>
        <v>0</v>
      </c>
      <c r="P99" s="42"/>
      <c r="Q99" s="42"/>
      <c r="R99" s="42"/>
      <c r="S99" s="70">
        <v>0</v>
      </c>
      <c r="T99" s="67">
        <v>0</v>
      </c>
      <c r="U99" s="2"/>
    </row>
    <row r="100" spans="1:21" ht="10.5" customHeight="1">
      <c r="A100" s="196"/>
      <c r="B100" s="212"/>
      <c r="C100" s="155"/>
      <c r="D100" s="158"/>
      <c r="E100" s="160"/>
      <c r="F100" s="11" t="s">
        <v>18</v>
      </c>
      <c r="G100" s="41">
        <f>H100+J100</f>
        <v>0</v>
      </c>
      <c r="H100" s="42"/>
      <c r="I100" s="42"/>
      <c r="J100" s="42"/>
      <c r="K100" s="54">
        <f>L100+N100</f>
        <v>0</v>
      </c>
      <c r="L100" s="42"/>
      <c r="M100" s="42"/>
      <c r="N100" s="42"/>
      <c r="O100" s="42">
        <f>P100+R100</f>
        <v>0</v>
      </c>
      <c r="P100" s="42"/>
      <c r="Q100" s="42"/>
      <c r="R100" s="42"/>
      <c r="S100" s="42"/>
      <c r="T100" s="67"/>
      <c r="U100" s="2"/>
    </row>
    <row r="101" spans="1:21" ht="13.5" customHeight="1">
      <c r="A101" s="196"/>
      <c r="B101" s="212"/>
      <c r="C101" s="156"/>
      <c r="D101" s="158"/>
      <c r="E101" s="160"/>
      <c r="F101" s="24" t="s">
        <v>78</v>
      </c>
      <c r="G101" s="56">
        <f>H101+J101</f>
        <v>0</v>
      </c>
      <c r="H101" s="57"/>
      <c r="I101" s="42"/>
      <c r="J101" s="42"/>
      <c r="K101" s="54">
        <f>L101+N101</f>
        <v>0</v>
      </c>
      <c r="L101" s="42"/>
      <c r="M101" s="42"/>
      <c r="N101" s="42"/>
      <c r="O101" s="57">
        <f>P101+R101</f>
        <v>16</v>
      </c>
      <c r="P101" s="57">
        <v>16</v>
      </c>
      <c r="Q101" s="125"/>
      <c r="R101" s="125"/>
      <c r="S101" s="42"/>
      <c r="T101" s="67"/>
      <c r="U101" s="2"/>
    </row>
    <row r="102" spans="1:21" ht="13.5" customHeight="1">
      <c r="A102" s="196"/>
      <c r="B102" s="212"/>
      <c r="C102" s="156"/>
      <c r="D102" s="158"/>
      <c r="E102" s="160"/>
      <c r="F102" s="24" t="s">
        <v>50</v>
      </c>
      <c r="G102" s="56">
        <f>H102+J102</f>
        <v>4</v>
      </c>
      <c r="H102" s="57">
        <v>4</v>
      </c>
      <c r="I102" s="42"/>
      <c r="J102" s="42"/>
      <c r="K102" s="54">
        <f>L102+N102</f>
        <v>21.4</v>
      </c>
      <c r="L102" s="42">
        <v>21.4</v>
      </c>
      <c r="M102" s="42"/>
      <c r="N102" s="42"/>
      <c r="O102" s="57">
        <f>P102+R102</f>
        <v>21.4</v>
      </c>
      <c r="P102" s="57">
        <v>21.4</v>
      </c>
      <c r="Q102" s="125"/>
      <c r="R102" s="125"/>
      <c r="S102" s="42">
        <v>21.4</v>
      </c>
      <c r="T102" s="67">
        <v>21.4</v>
      </c>
      <c r="U102" s="2"/>
    </row>
    <row r="103" spans="1:21" ht="13.5" customHeight="1">
      <c r="A103" s="196"/>
      <c r="B103" s="206"/>
      <c r="C103" s="156"/>
      <c r="D103" s="158"/>
      <c r="E103" s="210"/>
      <c r="F103" s="6" t="s">
        <v>46</v>
      </c>
      <c r="G103" s="41">
        <f>SUM(G99+G100+G101+G102)</f>
        <v>4</v>
      </c>
      <c r="H103" s="41">
        <f>SUM(H99+H100+H101+H102)</f>
        <v>4</v>
      </c>
      <c r="I103" s="41">
        <f>SUM(I99+I100+I101+I102)</f>
        <v>0</v>
      </c>
      <c r="J103" s="41">
        <f>SUM(J99+J100+J101+J102)</f>
        <v>0</v>
      </c>
      <c r="K103" s="41">
        <f>SUM(K99+K100+K101+K102)</f>
        <v>21.4</v>
      </c>
      <c r="L103" s="41">
        <f aca="true" t="shared" si="32" ref="L103:T103">SUM(L99+L100+L101+L102)</f>
        <v>21.4</v>
      </c>
      <c r="M103" s="41">
        <f t="shared" si="32"/>
        <v>0</v>
      </c>
      <c r="N103" s="41">
        <f t="shared" si="32"/>
        <v>0</v>
      </c>
      <c r="O103" s="41">
        <f t="shared" si="32"/>
        <v>37.4</v>
      </c>
      <c r="P103" s="41">
        <f t="shared" si="32"/>
        <v>37.4</v>
      </c>
      <c r="Q103" s="41">
        <f t="shared" si="32"/>
        <v>0</v>
      </c>
      <c r="R103" s="41">
        <f t="shared" si="32"/>
        <v>0</v>
      </c>
      <c r="S103" s="41">
        <f t="shared" si="32"/>
        <v>21.4</v>
      </c>
      <c r="T103" s="76">
        <f t="shared" si="32"/>
        <v>21.4</v>
      </c>
      <c r="U103" s="2"/>
    </row>
    <row r="104" spans="1:21" ht="13.5" customHeight="1">
      <c r="A104" s="196" t="s">
        <v>21</v>
      </c>
      <c r="B104" s="211" t="s">
        <v>12</v>
      </c>
      <c r="C104" s="155" t="s">
        <v>19</v>
      </c>
      <c r="D104" s="157" t="s">
        <v>41</v>
      </c>
      <c r="E104" s="160" t="s">
        <v>40</v>
      </c>
      <c r="F104" s="11" t="s">
        <v>15</v>
      </c>
      <c r="G104" s="41">
        <f>H104+J104</f>
        <v>19.8</v>
      </c>
      <c r="H104" s="42">
        <v>19.8</v>
      </c>
      <c r="I104" s="42">
        <v>12.5</v>
      </c>
      <c r="J104" s="42"/>
      <c r="K104" s="42">
        <f>L104+N104</f>
        <v>24.7</v>
      </c>
      <c r="L104" s="42">
        <v>24.7</v>
      </c>
      <c r="M104" s="42">
        <v>15.9</v>
      </c>
      <c r="N104" s="42"/>
      <c r="O104" s="42">
        <f>P104+R104</f>
        <v>24.7</v>
      </c>
      <c r="P104" s="42">
        <v>24.7</v>
      </c>
      <c r="Q104" s="42">
        <v>15.9</v>
      </c>
      <c r="R104" s="42"/>
      <c r="S104" s="70">
        <v>24</v>
      </c>
      <c r="T104" s="67">
        <v>28</v>
      </c>
      <c r="U104" s="2"/>
    </row>
    <row r="105" spans="1:21" ht="13.5" customHeight="1">
      <c r="A105" s="196"/>
      <c r="B105" s="212"/>
      <c r="C105" s="155"/>
      <c r="D105" s="158"/>
      <c r="E105" s="160"/>
      <c r="F105" s="11" t="s">
        <v>16</v>
      </c>
      <c r="G105" s="41">
        <f>H105+J105</f>
        <v>0.1</v>
      </c>
      <c r="H105" s="42">
        <v>0.1</v>
      </c>
      <c r="I105" s="42"/>
      <c r="J105" s="42"/>
      <c r="K105" s="42">
        <f>L105+N105</f>
        <v>0.1</v>
      </c>
      <c r="L105" s="42">
        <v>0.1</v>
      </c>
      <c r="M105" s="42"/>
      <c r="N105" s="42"/>
      <c r="O105" s="42">
        <f>P105+R105</f>
        <v>0.1</v>
      </c>
      <c r="P105" s="42">
        <v>0.1</v>
      </c>
      <c r="Q105" s="42"/>
      <c r="R105" s="42"/>
      <c r="S105" s="42">
        <v>0.1</v>
      </c>
      <c r="T105" s="67">
        <v>0.1</v>
      </c>
      <c r="U105" s="2"/>
    </row>
    <row r="106" spans="1:21" ht="12.75" customHeight="1" thickBot="1">
      <c r="A106" s="196"/>
      <c r="B106" s="206"/>
      <c r="C106" s="156"/>
      <c r="D106" s="159"/>
      <c r="E106" s="161"/>
      <c r="F106" s="6" t="s">
        <v>46</v>
      </c>
      <c r="G106" s="41">
        <f>SUM(G104:G105)</f>
        <v>19.900000000000002</v>
      </c>
      <c r="H106" s="41">
        <f>SUM(H104:H105)</f>
        <v>19.900000000000002</v>
      </c>
      <c r="I106" s="41">
        <f>SUM(I104:I105)</f>
        <v>12.5</v>
      </c>
      <c r="J106" s="41">
        <f>SUM(J104:J105)</f>
        <v>0</v>
      </c>
      <c r="K106" s="41">
        <f aca="true" t="shared" si="33" ref="K106:T106">SUM(K104:K105)</f>
        <v>24.8</v>
      </c>
      <c r="L106" s="41">
        <f t="shared" si="33"/>
        <v>24.8</v>
      </c>
      <c r="M106" s="41">
        <f t="shared" si="33"/>
        <v>15.9</v>
      </c>
      <c r="N106" s="41">
        <f t="shared" si="33"/>
        <v>0</v>
      </c>
      <c r="O106" s="41">
        <f t="shared" si="33"/>
        <v>24.8</v>
      </c>
      <c r="P106" s="41">
        <f t="shared" si="33"/>
        <v>24.8</v>
      </c>
      <c r="Q106" s="41">
        <f t="shared" si="33"/>
        <v>15.9</v>
      </c>
      <c r="R106" s="41">
        <f t="shared" si="33"/>
        <v>0</v>
      </c>
      <c r="S106" s="41">
        <f t="shared" si="33"/>
        <v>24.1</v>
      </c>
      <c r="T106" s="76">
        <f t="shared" si="33"/>
        <v>28.1</v>
      </c>
      <c r="U106" s="2"/>
    </row>
    <row r="107" spans="1:21" ht="12.75" customHeight="1" thickBot="1">
      <c r="A107" s="28" t="s">
        <v>21</v>
      </c>
      <c r="B107" s="29" t="s">
        <v>12</v>
      </c>
      <c r="C107" s="127" t="s">
        <v>29</v>
      </c>
      <c r="D107" s="128"/>
      <c r="E107" s="128"/>
      <c r="F107" s="128"/>
      <c r="G107" s="58">
        <f>SUM(G98+G103+G106)</f>
        <v>35.900000000000006</v>
      </c>
      <c r="H107" s="58">
        <f>SUM(H98+H103+H106)</f>
        <v>35.900000000000006</v>
      </c>
      <c r="I107" s="58">
        <f>SUM(I98+I103+I106)</f>
        <v>20.2</v>
      </c>
      <c r="J107" s="58">
        <f aca="true" t="shared" si="34" ref="J107:T107">SUM(J98+J103+J106)</f>
        <v>0</v>
      </c>
      <c r="K107" s="58">
        <f t="shared" si="34"/>
        <v>59.8</v>
      </c>
      <c r="L107" s="58">
        <f t="shared" si="34"/>
        <v>59.8</v>
      </c>
      <c r="M107" s="58">
        <f t="shared" si="34"/>
        <v>25.1</v>
      </c>
      <c r="N107" s="58">
        <f t="shared" si="34"/>
        <v>0</v>
      </c>
      <c r="O107" s="58">
        <f t="shared" si="34"/>
        <v>76.6</v>
      </c>
      <c r="P107" s="58">
        <f t="shared" si="34"/>
        <v>76.6</v>
      </c>
      <c r="Q107" s="58">
        <f t="shared" si="34"/>
        <v>25.7</v>
      </c>
      <c r="R107" s="58">
        <f t="shared" si="34"/>
        <v>0</v>
      </c>
      <c r="S107" s="58">
        <f t="shared" si="34"/>
        <v>59.5</v>
      </c>
      <c r="T107" s="59">
        <f t="shared" si="34"/>
        <v>65.5</v>
      </c>
      <c r="U107" s="2"/>
    </row>
    <row r="108" spans="1:21" ht="14.25" customHeight="1" thickBot="1">
      <c r="A108" s="3" t="s">
        <v>21</v>
      </c>
      <c r="B108" s="4" t="s">
        <v>17</v>
      </c>
      <c r="C108" s="135" t="s">
        <v>57</v>
      </c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7"/>
      <c r="U108" s="2"/>
    </row>
    <row r="109" spans="1:21" ht="15" customHeight="1">
      <c r="A109" s="203" t="s">
        <v>21</v>
      </c>
      <c r="B109" s="205" t="s">
        <v>17</v>
      </c>
      <c r="C109" s="207" t="s">
        <v>12</v>
      </c>
      <c r="D109" s="215" t="s">
        <v>60</v>
      </c>
      <c r="E109" s="129" t="s">
        <v>40</v>
      </c>
      <c r="F109" s="27" t="s">
        <v>37</v>
      </c>
      <c r="G109" s="46">
        <f>H109+J109</f>
        <v>0</v>
      </c>
      <c r="H109" s="50">
        <v>0</v>
      </c>
      <c r="I109" s="50"/>
      <c r="J109" s="50"/>
      <c r="K109" s="50">
        <f>L109+N109</f>
        <v>0</v>
      </c>
      <c r="L109" s="50"/>
      <c r="M109" s="50"/>
      <c r="N109" s="50"/>
      <c r="O109" s="50">
        <f>P109+R109</f>
        <v>0</v>
      </c>
      <c r="P109" s="50">
        <v>0</v>
      </c>
      <c r="Q109" s="52"/>
      <c r="R109" s="52"/>
      <c r="S109" s="72"/>
      <c r="T109" s="73"/>
      <c r="U109" s="2"/>
    </row>
    <row r="110" spans="1:21" ht="15" customHeight="1">
      <c r="A110" s="196"/>
      <c r="B110" s="197"/>
      <c r="C110" s="155"/>
      <c r="D110" s="158"/>
      <c r="E110" s="130"/>
      <c r="F110" s="11" t="s">
        <v>61</v>
      </c>
      <c r="G110" s="43">
        <f>H110+J110</f>
        <v>0</v>
      </c>
      <c r="H110" s="47"/>
      <c r="I110" s="47"/>
      <c r="J110" s="47"/>
      <c r="K110" s="47">
        <f>L110+N110</f>
        <v>0</v>
      </c>
      <c r="L110" s="47">
        <v>0</v>
      </c>
      <c r="M110" s="47"/>
      <c r="N110" s="47"/>
      <c r="O110" s="47">
        <f>P110+R110</f>
        <v>0</v>
      </c>
      <c r="P110" s="47">
        <v>0</v>
      </c>
      <c r="Q110" s="48"/>
      <c r="R110" s="48"/>
      <c r="S110" s="47">
        <v>0</v>
      </c>
      <c r="T110" s="66">
        <v>0</v>
      </c>
      <c r="U110" s="2"/>
    </row>
    <row r="111" spans="1:21" ht="15" customHeight="1">
      <c r="A111" s="196"/>
      <c r="B111" s="197"/>
      <c r="C111" s="155"/>
      <c r="D111" s="158"/>
      <c r="E111" s="131"/>
      <c r="F111" s="5" t="s">
        <v>46</v>
      </c>
      <c r="G111" s="41">
        <f aca="true" t="shared" si="35" ref="G111:T111">SUM(G109:G110)</f>
        <v>0</v>
      </c>
      <c r="H111" s="42">
        <f t="shared" si="35"/>
        <v>0</v>
      </c>
      <c r="I111" s="42">
        <f t="shared" si="35"/>
        <v>0</v>
      </c>
      <c r="J111" s="42">
        <f t="shared" si="35"/>
        <v>0</v>
      </c>
      <c r="K111" s="42">
        <f t="shared" si="35"/>
        <v>0</v>
      </c>
      <c r="L111" s="42">
        <f t="shared" si="35"/>
        <v>0</v>
      </c>
      <c r="M111" s="42">
        <f t="shared" si="35"/>
        <v>0</v>
      </c>
      <c r="N111" s="42">
        <f t="shared" si="35"/>
        <v>0</v>
      </c>
      <c r="O111" s="42">
        <f t="shared" si="35"/>
        <v>0</v>
      </c>
      <c r="P111" s="42">
        <f t="shared" si="35"/>
        <v>0</v>
      </c>
      <c r="Q111" s="42">
        <f t="shared" si="35"/>
        <v>0</v>
      </c>
      <c r="R111" s="42">
        <f t="shared" si="35"/>
        <v>0</v>
      </c>
      <c r="S111" s="42">
        <f t="shared" si="35"/>
        <v>0</v>
      </c>
      <c r="T111" s="67">
        <f t="shared" si="35"/>
        <v>0</v>
      </c>
      <c r="U111" s="2"/>
    </row>
    <row r="112" spans="1:21" ht="13.5" customHeight="1">
      <c r="A112" s="204" t="s">
        <v>21</v>
      </c>
      <c r="B112" s="206" t="s">
        <v>17</v>
      </c>
      <c r="C112" s="208" t="s">
        <v>17</v>
      </c>
      <c r="D112" s="157" t="s">
        <v>58</v>
      </c>
      <c r="E112" s="184" t="s">
        <v>40</v>
      </c>
      <c r="F112" s="30" t="s">
        <v>50</v>
      </c>
      <c r="G112" s="53">
        <f>H112+J112</f>
        <v>0</v>
      </c>
      <c r="H112" s="54"/>
      <c r="I112" s="54"/>
      <c r="J112" s="54"/>
      <c r="K112" s="54">
        <f>L112+N112</f>
        <v>0</v>
      </c>
      <c r="L112" s="54">
        <v>0</v>
      </c>
      <c r="M112" s="54"/>
      <c r="N112" s="54"/>
      <c r="O112" s="54">
        <f>P112+R112</f>
        <v>0</v>
      </c>
      <c r="P112" s="54"/>
      <c r="Q112" s="55"/>
      <c r="R112" s="55"/>
      <c r="S112" s="74">
        <v>0</v>
      </c>
      <c r="T112" s="75">
        <v>0</v>
      </c>
      <c r="U112" s="2"/>
    </row>
    <row r="113" spans="1:21" ht="13.5" customHeight="1">
      <c r="A113" s="196"/>
      <c r="B113" s="197"/>
      <c r="C113" s="208"/>
      <c r="D113" s="157"/>
      <c r="E113" s="184"/>
      <c r="F113" s="31" t="s">
        <v>15</v>
      </c>
      <c r="G113" s="53">
        <f>H113+J113</f>
        <v>0</v>
      </c>
      <c r="H113" s="54"/>
      <c r="I113" s="54"/>
      <c r="J113" s="54"/>
      <c r="K113" s="54">
        <f>L113+N113</f>
        <v>0</v>
      </c>
      <c r="L113" s="54"/>
      <c r="M113" s="54"/>
      <c r="N113" s="54"/>
      <c r="O113" s="54">
        <f>P113+R113</f>
        <v>0</v>
      </c>
      <c r="P113" s="54"/>
      <c r="Q113" s="55"/>
      <c r="R113" s="55"/>
      <c r="S113" s="74">
        <v>0</v>
      </c>
      <c r="T113" s="75">
        <v>0</v>
      </c>
      <c r="U113" s="2"/>
    </row>
    <row r="114" spans="1:21" ht="13.5" customHeight="1">
      <c r="A114" s="196"/>
      <c r="B114" s="197"/>
      <c r="C114" s="155"/>
      <c r="D114" s="158"/>
      <c r="E114" s="184"/>
      <c r="F114" s="11" t="s">
        <v>18</v>
      </c>
      <c r="G114" s="43">
        <f>H114+J114</f>
        <v>0</v>
      </c>
      <c r="H114" s="47"/>
      <c r="I114" s="47"/>
      <c r="J114" s="47"/>
      <c r="K114" s="47">
        <f>L114+N114</f>
        <v>0</v>
      </c>
      <c r="L114" s="47"/>
      <c r="M114" s="47"/>
      <c r="N114" s="47"/>
      <c r="O114" s="47">
        <f>P114+R114</f>
        <v>0</v>
      </c>
      <c r="P114" s="47"/>
      <c r="Q114" s="48"/>
      <c r="R114" s="48"/>
      <c r="S114" s="47"/>
      <c r="T114" s="66"/>
      <c r="U114" s="2"/>
    </row>
    <row r="115" spans="1:21" ht="13.5" customHeight="1" thickBot="1">
      <c r="A115" s="196"/>
      <c r="B115" s="197"/>
      <c r="C115" s="155"/>
      <c r="D115" s="158"/>
      <c r="E115" s="185"/>
      <c r="F115" s="5" t="s">
        <v>46</v>
      </c>
      <c r="G115" s="41">
        <f aca="true" t="shared" si="36" ref="G115:T115">SUM(G112:G114)</f>
        <v>0</v>
      </c>
      <c r="H115" s="42">
        <f t="shared" si="36"/>
        <v>0</v>
      </c>
      <c r="I115" s="42">
        <f t="shared" si="36"/>
        <v>0</v>
      </c>
      <c r="J115" s="42">
        <f t="shared" si="36"/>
        <v>0</v>
      </c>
      <c r="K115" s="42">
        <f t="shared" si="36"/>
        <v>0</v>
      </c>
      <c r="L115" s="42">
        <f t="shared" si="36"/>
        <v>0</v>
      </c>
      <c r="M115" s="42">
        <f t="shared" si="36"/>
        <v>0</v>
      </c>
      <c r="N115" s="42">
        <f t="shared" si="36"/>
        <v>0</v>
      </c>
      <c r="O115" s="42">
        <f t="shared" si="36"/>
        <v>0</v>
      </c>
      <c r="P115" s="42">
        <f t="shared" si="36"/>
        <v>0</v>
      </c>
      <c r="Q115" s="42">
        <f t="shared" si="36"/>
        <v>0</v>
      </c>
      <c r="R115" s="42">
        <f t="shared" si="36"/>
        <v>0</v>
      </c>
      <c r="S115" s="42">
        <f t="shared" si="36"/>
        <v>0</v>
      </c>
      <c r="T115" s="67">
        <f t="shared" si="36"/>
        <v>0</v>
      </c>
      <c r="U115" s="2"/>
    </row>
    <row r="116" spans="1:21" ht="15.75" customHeight="1" thickBot="1">
      <c r="A116" s="28" t="s">
        <v>21</v>
      </c>
      <c r="B116" s="29" t="s">
        <v>17</v>
      </c>
      <c r="C116" s="127" t="s">
        <v>29</v>
      </c>
      <c r="D116" s="128"/>
      <c r="E116" s="128"/>
      <c r="F116" s="218"/>
      <c r="G116" s="58">
        <f>SUM(G111+G115)</f>
        <v>0</v>
      </c>
      <c r="H116" s="58">
        <f aca="true" t="shared" si="37" ref="H116:T116">SUM(H111+H115)</f>
        <v>0</v>
      </c>
      <c r="I116" s="58">
        <f t="shared" si="37"/>
        <v>0</v>
      </c>
      <c r="J116" s="58">
        <f t="shared" si="37"/>
        <v>0</v>
      </c>
      <c r="K116" s="58">
        <f t="shared" si="37"/>
        <v>0</v>
      </c>
      <c r="L116" s="58">
        <f t="shared" si="37"/>
        <v>0</v>
      </c>
      <c r="M116" s="58">
        <f t="shared" si="37"/>
        <v>0</v>
      </c>
      <c r="N116" s="58">
        <f t="shared" si="37"/>
        <v>0</v>
      </c>
      <c r="O116" s="58">
        <f t="shared" si="37"/>
        <v>0</v>
      </c>
      <c r="P116" s="58">
        <f t="shared" si="37"/>
        <v>0</v>
      </c>
      <c r="Q116" s="58">
        <f t="shared" si="37"/>
        <v>0</v>
      </c>
      <c r="R116" s="58">
        <f t="shared" si="37"/>
        <v>0</v>
      </c>
      <c r="S116" s="58">
        <f t="shared" si="37"/>
        <v>0</v>
      </c>
      <c r="T116" s="59">
        <f t="shared" si="37"/>
        <v>0</v>
      </c>
      <c r="U116" s="2"/>
    </row>
    <row r="117" spans="1:21" ht="15.75" customHeight="1" thickBot="1">
      <c r="A117" s="12" t="s">
        <v>21</v>
      </c>
      <c r="B117" s="141" t="s">
        <v>25</v>
      </c>
      <c r="C117" s="142"/>
      <c r="D117" s="142"/>
      <c r="E117" s="142"/>
      <c r="F117" s="143"/>
      <c r="G117" s="60">
        <f aca="true" t="shared" si="38" ref="G117:T117">SUM(G107+G116)</f>
        <v>35.900000000000006</v>
      </c>
      <c r="H117" s="60">
        <f t="shared" si="38"/>
        <v>35.900000000000006</v>
      </c>
      <c r="I117" s="60">
        <f t="shared" si="38"/>
        <v>20.2</v>
      </c>
      <c r="J117" s="60">
        <f t="shared" si="38"/>
        <v>0</v>
      </c>
      <c r="K117" s="60">
        <f t="shared" si="38"/>
        <v>59.8</v>
      </c>
      <c r="L117" s="60">
        <f t="shared" si="38"/>
        <v>59.8</v>
      </c>
      <c r="M117" s="60">
        <f t="shared" si="38"/>
        <v>25.1</v>
      </c>
      <c r="N117" s="60">
        <f t="shared" si="38"/>
        <v>0</v>
      </c>
      <c r="O117" s="60">
        <f t="shared" si="38"/>
        <v>76.6</v>
      </c>
      <c r="P117" s="60">
        <f t="shared" si="38"/>
        <v>76.6</v>
      </c>
      <c r="Q117" s="60">
        <f t="shared" si="38"/>
        <v>25.7</v>
      </c>
      <c r="R117" s="60">
        <f t="shared" si="38"/>
        <v>0</v>
      </c>
      <c r="S117" s="60">
        <f t="shared" si="38"/>
        <v>59.5</v>
      </c>
      <c r="T117" s="61">
        <f t="shared" si="38"/>
        <v>65.5</v>
      </c>
      <c r="U117" s="25"/>
    </row>
    <row r="118" spans="1:34" ht="15.75" customHeight="1" thickBot="1">
      <c r="A118" s="219" t="s">
        <v>38</v>
      </c>
      <c r="B118" s="220"/>
      <c r="C118" s="220"/>
      <c r="D118" s="220"/>
      <c r="E118" s="220"/>
      <c r="F118" s="221"/>
      <c r="G118" s="62">
        <f aca="true" t="shared" si="39" ref="G118:T118">SUM(G43+G75+G92+G117)</f>
        <v>3668.827</v>
      </c>
      <c r="H118" s="62">
        <f t="shared" si="39"/>
        <v>3644.7270000000003</v>
      </c>
      <c r="I118" s="62">
        <f t="shared" si="39"/>
        <v>2313.3999999999996</v>
      </c>
      <c r="J118" s="62">
        <f t="shared" si="39"/>
        <v>24.1</v>
      </c>
      <c r="K118" s="62">
        <f t="shared" si="39"/>
        <v>3782.8819999999996</v>
      </c>
      <c r="L118" s="62">
        <f t="shared" si="39"/>
        <v>3753.082</v>
      </c>
      <c r="M118" s="62">
        <f t="shared" si="39"/>
        <v>2379.6540000000005</v>
      </c>
      <c r="N118" s="62">
        <f t="shared" si="39"/>
        <v>29.800000000000004</v>
      </c>
      <c r="O118" s="116">
        <f t="shared" si="39"/>
        <v>4074.7999999999997</v>
      </c>
      <c r="P118" s="116">
        <f t="shared" si="39"/>
        <v>3979.0899999999997</v>
      </c>
      <c r="Q118" s="116">
        <f t="shared" si="39"/>
        <v>2469.454</v>
      </c>
      <c r="R118" s="62">
        <f t="shared" si="39"/>
        <v>95.71000000000001</v>
      </c>
      <c r="S118" s="62">
        <f t="shared" si="39"/>
        <v>3850.2000000000003</v>
      </c>
      <c r="T118" s="62">
        <f t="shared" si="39"/>
        <v>4000.8</v>
      </c>
      <c r="U118" s="25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23" customFormat="1" ht="12.75">
      <c r="A119" s="21"/>
      <c r="B119" s="21"/>
      <c r="C119" s="21"/>
      <c r="E119" s="22"/>
      <c r="G119" s="32"/>
      <c r="H119" s="32"/>
      <c r="I119" s="32"/>
      <c r="J119" s="32"/>
      <c r="L119" s="32"/>
      <c r="M119" s="32"/>
      <c r="N119" s="32"/>
      <c r="O119" s="32"/>
      <c r="P119" s="33"/>
      <c r="Q119" s="33"/>
      <c r="R119" s="33"/>
      <c r="T119" s="22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12.75" customHeight="1">
      <c r="A120" s="2"/>
      <c r="B120" s="2"/>
      <c r="C120" s="2"/>
      <c r="D120" s="21" t="s">
        <v>43</v>
      </c>
      <c r="E120" s="13"/>
      <c r="P120" s="37"/>
      <c r="Q120" s="37"/>
      <c r="R120" s="37"/>
      <c r="S120" s="22" t="s">
        <v>39</v>
      </c>
      <c r="T120" s="1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 customHeight="1">
      <c r="A121" s="2"/>
      <c r="B121" s="2"/>
      <c r="C121" s="2"/>
      <c r="D121" s="21"/>
      <c r="E121" s="13"/>
      <c r="P121" s="37"/>
      <c r="Q121" s="37"/>
      <c r="R121" s="37"/>
      <c r="S121" s="22"/>
      <c r="T121" s="1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 customHeight="1">
      <c r="A122" s="2"/>
      <c r="B122" s="2"/>
      <c r="C122" s="2"/>
      <c r="D122" s="21"/>
      <c r="E122" s="13"/>
      <c r="G122" s="126"/>
      <c r="H122" s="126"/>
      <c r="I122" s="126"/>
      <c r="J122" s="126"/>
      <c r="K122" s="126"/>
      <c r="L122" s="126"/>
      <c r="M122" s="126"/>
      <c r="N122" s="126"/>
      <c r="O122" s="228"/>
      <c r="P122" s="228"/>
      <c r="Q122" s="228"/>
      <c r="R122" s="126"/>
      <c r="S122" s="126"/>
      <c r="T122" s="12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 customHeight="1">
      <c r="A123" s="2"/>
      <c r="B123" s="2"/>
      <c r="C123" s="2"/>
      <c r="D123" s="21"/>
      <c r="E123" s="13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customHeight="1">
      <c r="A124" s="2"/>
      <c r="B124" s="2"/>
      <c r="C124" s="2"/>
      <c r="D124" s="21"/>
      <c r="E124" s="13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 customHeight="1">
      <c r="A125" s="2"/>
      <c r="B125" s="2"/>
      <c r="C125" s="2"/>
      <c r="D125" s="21"/>
      <c r="E125" s="13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122" customFormat="1" ht="12.75" customHeight="1">
      <c r="A126" s="119"/>
      <c r="B126" s="119"/>
      <c r="C126" s="119"/>
      <c r="D126" s="120"/>
      <c r="E126" s="121"/>
      <c r="G126" s="126"/>
      <c r="H126" s="126"/>
      <c r="I126" s="126"/>
      <c r="J126" s="126"/>
      <c r="K126" s="126"/>
      <c r="L126" s="126"/>
      <c r="M126" s="126"/>
      <c r="N126" s="126"/>
      <c r="O126" s="124"/>
      <c r="P126" s="124"/>
      <c r="Q126" s="124"/>
      <c r="R126" s="123"/>
      <c r="S126" s="126"/>
      <c r="T126" s="126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</row>
    <row r="127" spans="1:34" ht="12.75" customHeight="1">
      <c r="A127" s="2"/>
      <c r="B127" s="2"/>
      <c r="C127" s="2"/>
      <c r="D127" s="21"/>
      <c r="E127" s="13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customHeight="1">
      <c r="A128" s="2"/>
      <c r="B128" s="2"/>
      <c r="C128" s="2"/>
      <c r="D128" s="21"/>
      <c r="E128" s="13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customHeight="1">
      <c r="A129" s="2"/>
      <c r="B129" s="2"/>
      <c r="C129" s="2"/>
      <c r="D129" s="21"/>
      <c r="E129" s="13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customHeight="1">
      <c r="A130" s="2"/>
      <c r="B130" s="2"/>
      <c r="C130" s="2"/>
      <c r="D130" s="21"/>
      <c r="E130" s="13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customHeight="1">
      <c r="A131" s="2"/>
      <c r="B131" s="2"/>
      <c r="C131" s="2"/>
      <c r="D131" s="21"/>
      <c r="E131" s="13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customHeight="1">
      <c r="A132" s="2"/>
      <c r="B132" s="2"/>
      <c r="C132" s="2"/>
      <c r="D132" s="21"/>
      <c r="E132" s="13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s="122" customFormat="1" ht="12.75" customHeight="1">
      <c r="A133" s="119"/>
      <c r="B133" s="119"/>
      <c r="C133" s="119"/>
      <c r="D133" s="120"/>
      <c r="E133" s="121"/>
      <c r="G133" s="126"/>
      <c r="H133" s="126"/>
      <c r="I133" s="126"/>
      <c r="J133" s="126"/>
      <c r="K133" s="126"/>
      <c r="L133" s="126"/>
      <c r="M133" s="126"/>
      <c r="N133" s="126"/>
      <c r="O133" s="124"/>
      <c r="P133" s="123"/>
      <c r="Q133" s="123"/>
      <c r="R133" s="123"/>
      <c r="S133" s="126"/>
      <c r="T133" s="126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</row>
    <row r="134" spans="1:34" ht="12.75" customHeight="1">
      <c r="A134" s="2"/>
      <c r="B134" s="2"/>
      <c r="C134" s="2"/>
      <c r="D134" s="21"/>
      <c r="E134" s="13"/>
      <c r="G134" s="126"/>
      <c r="H134" s="126"/>
      <c r="I134" s="126"/>
      <c r="J134" s="126"/>
      <c r="K134" s="126"/>
      <c r="L134" s="126"/>
      <c r="M134" s="126"/>
      <c r="N134" s="126"/>
      <c r="O134" s="124"/>
      <c r="P134" s="124"/>
      <c r="Q134" s="124"/>
      <c r="R134" s="123"/>
      <c r="S134" s="126"/>
      <c r="T134" s="126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 customHeight="1">
      <c r="A135" s="2"/>
      <c r="B135" s="2"/>
      <c r="C135" s="2"/>
      <c r="D135" s="21"/>
      <c r="E135" s="13"/>
      <c r="P135" s="37"/>
      <c r="Q135" s="37"/>
      <c r="R135" s="37"/>
      <c r="S135" s="22"/>
      <c r="T135" s="1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customHeight="1">
      <c r="A136" s="2"/>
      <c r="B136" s="2"/>
      <c r="C136" s="2"/>
      <c r="D136" s="21"/>
      <c r="E136" s="13"/>
      <c r="P136" s="37"/>
      <c r="Q136" s="37"/>
      <c r="R136" s="37"/>
      <c r="S136" s="22"/>
      <c r="T136" s="1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 customHeight="1">
      <c r="A137" s="2"/>
      <c r="B137" s="2"/>
      <c r="C137" s="2"/>
      <c r="D137" s="21"/>
      <c r="E137" s="13"/>
      <c r="P137" s="37"/>
      <c r="Q137" s="37"/>
      <c r="R137" s="37"/>
      <c r="S137" s="22"/>
      <c r="T137" s="1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 customHeight="1">
      <c r="A138" s="2"/>
      <c r="B138" s="2"/>
      <c r="C138" s="2"/>
      <c r="D138" s="21"/>
      <c r="E138" s="13"/>
      <c r="P138" s="37"/>
      <c r="Q138" s="37"/>
      <c r="R138" s="37"/>
      <c r="S138" s="22"/>
      <c r="T138" s="1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 customHeight="1">
      <c r="A139" s="2"/>
      <c r="B139" s="2"/>
      <c r="C139" s="2"/>
      <c r="D139" s="21"/>
      <c r="E139" s="13"/>
      <c r="P139" s="37"/>
      <c r="Q139" s="37"/>
      <c r="R139" s="37"/>
      <c r="S139" s="22"/>
      <c r="T139" s="1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 customHeight="1">
      <c r="A140" s="2"/>
      <c r="B140" s="2"/>
      <c r="C140" s="2"/>
      <c r="D140" s="21"/>
      <c r="E140" s="13"/>
      <c r="P140" s="37"/>
      <c r="Q140" s="37"/>
      <c r="R140" s="37"/>
      <c r="S140" s="22"/>
      <c r="T140" s="1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9" ht="11.25">
      <c r="A141" s="2"/>
      <c r="B141" s="2"/>
      <c r="C141" s="2"/>
      <c r="D141" s="2"/>
      <c r="E141" s="2"/>
      <c r="F141" s="2"/>
      <c r="G141" s="35"/>
      <c r="H141" s="35"/>
      <c r="I141" s="35"/>
    </row>
    <row r="142" spans="1:9" ht="11.25">
      <c r="A142" s="2"/>
      <c r="B142" s="2"/>
      <c r="C142" s="2"/>
      <c r="D142" s="2"/>
      <c r="E142" s="2"/>
      <c r="F142" s="2"/>
      <c r="G142" s="35"/>
      <c r="H142" s="35"/>
      <c r="I142" s="35"/>
    </row>
    <row r="143" spans="1:9" ht="11.25">
      <c r="A143" s="2"/>
      <c r="B143" s="2"/>
      <c r="C143" s="2"/>
      <c r="D143" s="2"/>
      <c r="E143" s="2"/>
      <c r="F143" s="2"/>
      <c r="G143" s="35"/>
      <c r="H143" s="35"/>
      <c r="I143" s="35"/>
    </row>
    <row r="144" spans="1:9" ht="11.25">
      <c r="A144" s="2"/>
      <c r="B144" s="2"/>
      <c r="C144" s="2"/>
      <c r="D144" s="2"/>
      <c r="E144" s="2"/>
      <c r="F144" s="2"/>
      <c r="G144" s="35"/>
      <c r="H144" s="35"/>
      <c r="I144" s="35"/>
    </row>
    <row r="145" spans="1:9" ht="11.25">
      <c r="A145" s="2"/>
      <c r="B145" s="2"/>
      <c r="C145" s="2"/>
      <c r="D145" s="2"/>
      <c r="E145" s="2"/>
      <c r="F145" s="2"/>
      <c r="G145" s="35"/>
      <c r="H145" s="35"/>
      <c r="I145" s="35"/>
    </row>
    <row r="146" spans="1:9" ht="11.25">
      <c r="A146" s="2"/>
      <c r="B146" s="2"/>
      <c r="C146" s="2"/>
      <c r="D146" s="2"/>
      <c r="E146" s="2"/>
      <c r="F146" s="2"/>
      <c r="G146" s="35"/>
      <c r="H146" s="35"/>
      <c r="I146" s="35"/>
    </row>
    <row r="147" spans="1:9" ht="11.25">
      <c r="A147" s="2"/>
      <c r="B147" s="2"/>
      <c r="C147" s="2"/>
      <c r="D147" s="2"/>
      <c r="E147" s="2"/>
      <c r="F147" s="2"/>
      <c r="G147" s="35"/>
      <c r="H147" s="35"/>
      <c r="I147" s="35"/>
    </row>
    <row r="148" spans="1:9" ht="11.25">
      <c r="A148" s="2"/>
      <c r="B148" s="2"/>
      <c r="C148" s="2"/>
      <c r="D148" s="2"/>
      <c r="E148" s="2"/>
      <c r="F148" s="2"/>
      <c r="G148" s="35"/>
      <c r="H148" s="35"/>
      <c r="I148" s="35"/>
    </row>
    <row r="149" spans="1:9" ht="11.25">
      <c r="A149" s="2"/>
      <c r="B149" s="2"/>
      <c r="C149" s="2"/>
      <c r="D149" s="2"/>
      <c r="E149" s="2"/>
      <c r="F149" s="2"/>
      <c r="G149" s="35"/>
      <c r="H149" s="35"/>
      <c r="I149" s="35"/>
    </row>
    <row r="150" spans="1:9" ht="11.25">
      <c r="A150" s="2"/>
      <c r="B150" s="2"/>
      <c r="C150" s="2"/>
      <c r="D150" s="2"/>
      <c r="E150" s="2"/>
      <c r="F150" s="2"/>
      <c r="G150" s="35"/>
      <c r="H150" s="35"/>
      <c r="I150" s="35"/>
    </row>
    <row r="151" spans="1:9" ht="11.25">
      <c r="A151" s="2"/>
      <c r="B151" s="2"/>
      <c r="C151" s="2"/>
      <c r="D151" s="2"/>
      <c r="E151" s="2"/>
      <c r="F151" s="2"/>
      <c r="G151" s="35"/>
      <c r="H151" s="35"/>
      <c r="I151" s="35"/>
    </row>
    <row r="152" spans="1:9" ht="11.25">
      <c r="A152" s="2"/>
      <c r="B152" s="2"/>
      <c r="C152" s="2"/>
      <c r="D152" s="2"/>
      <c r="E152" s="2"/>
      <c r="F152" s="2"/>
      <c r="G152" s="35"/>
      <c r="H152" s="35"/>
      <c r="I152" s="35"/>
    </row>
    <row r="153" spans="1:9" ht="11.25">
      <c r="A153" s="2"/>
      <c r="B153" s="2"/>
      <c r="C153" s="2"/>
      <c r="D153" s="2"/>
      <c r="E153" s="2"/>
      <c r="F153" s="2"/>
      <c r="G153" s="35"/>
      <c r="H153" s="35"/>
      <c r="I153" s="35"/>
    </row>
    <row r="154" spans="1:9" ht="11.25">
      <c r="A154" s="2"/>
      <c r="B154" s="2"/>
      <c r="C154" s="2"/>
      <c r="D154" s="2"/>
      <c r="E154" s="2"/>
      <c r="F154" s="2"/>
      <c r="G154" s="35"/>
      <c r="H154" s="35"/>
      <c r="I154" s="35"/>
    </row>
    <row r="155" spans="1:9" ht="11.25">
      <c r="A155" s="2"/>
      <c r="B155" s="2"/>
      <c r="C155" s="2"/>
      <c r="D155" s="2"/>
      <c r="E155" s="2"/>
      <c r="F155" s="2"/>
      <c r="G155" s="35"/>
      <c r="H155" s="35"/>
      <c r="I155" s="35"/>
    </row>
    <row r="156" spans="1:9" ht="11.25">
      <c r="A156" s="2"/>
      <c r="B156" s="2"/>
      <c r="C156" s="2"/>
      <c r="D156" s="2"/>
      <c r="E156" s="2"/>
      <c r="F156" s="2"/>
      <c r="G156" s="35"/>
      <c r="H156" s="35"/>
      <c r="I156" s="35"/>
    </row>
    <row r="157" spans="1:9" ht="11.25">
      <c r="A157" s="2"/>
      <c r="B157" s="2"/>
      <c r="C157" s="2"/>
      <c r="D157" s="2"/>
      <c r="E157" s="2"/>
      <c r="F157" s="2"/>
      <c r="G157" s="35"/>
      <c r="H157" s="35"/>
      <c r="I157" s="35"/>
    </row>
    <row r="158" spans="1:9" ht="11.25">
      <c r="A158" s="2"/>
      <c r="B158" s="2"/>
      <c r="C158" s="2"/>
      <c r="D158" s="2"/>
      <c r="E158" s="2"/>
      <c r="F158" s="2"/>
      <c r="G158" s="35"/>
      <c r="H158" s="35"/>
      <c r="I158" s="35"/>
    </row>
    <row r="159" spans="1:9" ht="11.25">
      <c r="A159" s="2"/>
      <c r="B159" s="2"/>
      <c r="C159" s="2"/>
      <c r="D159" s="2"/>
      <c r="E159" s="2"/>
      <c r="F159" s="2"/>
      <c r="G159" s="35"/>
      <c r="H159" s="35"/>
      <c r="I159" s="35"/>
    </row>
    <row r="160" spans="1:9" ht="11.25">
      <c r="A160" s="2"/>
      <c r="B160" s="2"/>
      <c r="C160" s="2"/>
      <c r="D160" s="2"/>
      <c r="E160" s="2"/>
      <c r="F160" s="2"/>
      <c r="G160" s="35"/>
      <c r="H160" s="35"/>
      <c r="I160" s="35"/>
    </row>
    <row r="161" spans="1:9" ht="11.25">
      <c r="A161" s="2"/>
      <c r="B161" s="2"/>
      <c r="C161" s="2"/>
      <c r="D161" s="2"/>
      <c r="E161" s="2"/>
      <c r="F161" s="2"/>
      <c r="G161" s="35"/>
      <c r="H161" s="35"/>
      <c r="I161" s="35"/>
    </row>
    <row r="162" spans="1:9" ht="11.25">
      <c r="A162" s="2"/>
      <c r="B162" s="2"/>
      <c r="C162" s="2"/>
      <c r="D162" s="2"/>
      <c r="E162" s="2"/>
      <c r="F162" s="2"/>
      <c r="G162" s="35"/>
      <c r="H162" s="35"/>
      <c r="I162" s="35"/>
    </row>
    <row r="163" spans="1:9" ht="11.25">
      <c r="A163" s="2"/>
      <c r="B163" s="2"/>
      <c r="C163" s="2"/>
      <c r="D163" s="2"/>
      <c r="E163" s="2"/>
      <c r="F163" s="2"/>
      <c r="G163" s="35"/>
      <c r="H163" s="35"/>
      <c r="I163" s="35"/>
    </row>
    <row r="164" spans="1:9" ht="11.25">
      <c r="A164" s="2"/>
      <c r="B164" s="2"/>
      <c r="C164" s="2"/>
      <c r="D164" s="2"/>
      <c r="E164" s="2"/>
      <c r="F164" s="2"/>
      <c r="G164" s="35"/>
      <c r="H164" s="35"/>
      <c r="I164" s="35"/>
    </row>
    <row r="165" spans="1:9" ht="11.25">
      <c r="A165" s="2"/>
      <c r="B165" s="2"/>
      <c r="C165" s="2"/>
      <c r="D165" s="2"/>
      <c r="E165" s="2"/>
      <c r="F165" s="2"/>
      <c r="G165" s="35"/>
      <c r="H165" s="35"/>
      <c r="I165" s="35"/>
    </row>
    <row r="166" spans="1:9" ht="11.25">
      <c r="A166" s="2"/>
      <c r="B166" s="2"/>
      <c r="C166" s="2"/>
      <c r="D166" s="2"/>
      <c r="E166" s="2"/>
      <c r="F166" s="2"/>
      <c r="G166" s="35"/>
      <c r="H166" s="35"/>
      <c r="I166" s="35"/>
    </row>
    <row r="167" spans="1:9" ht="11.25">
      <c r="A167" s="2"/>
      <c r="B167" s="2"/>
      <c r="C167" s="2"/>
      <c r="D167" s="2"/>
      <c r="E167" s="2"/>
      <c r="F167" s="2"/>
      <c r="G167" s="35"/>
      <c r="H167" s="35"/>
      <c r="I167" s="35"/>
    </row>
    <row r="168" spans="1:9" ht="11.25">
      <c r="A168" s="2"/>
      <c r="B168" s="2"/>
      <c r="C168" s="2"/>
      <c r="D168" s="2"/>
      <c r="E168" s="2"/>
      <c r="F168" s="2"/>
      <c r="G168" s="35"/>
      <c r="H168" s="35"/>
      <c r="I168" s="35"/>
    </row>
    <row r="169" spans="1:9" ht="11.25">
      <c r="A169" s="2"/>
      <c r="B169" s="2"/>
      <c r="C169" s="2"/>
      <c r="D169" s="2"/>
      <c r="E169" s="2"/>
      <c r="F169" s="2"/>
      <c r="G169" s="35"/>
      <c r="H169" s="35"/>
      <c r="I169" s="35"/>
    </row>
    <row r="170" spans="1:9" ht="11.25">
      <c r="A170" s="2"/>
      <c r="B170" s="2"/>
      <c r="C170" s="2"/>
      <c r="D170" s="2"/>
      <c r="E170" s="2"/>
      <c r="F170" s="2"/>
      <c r="G170" s="35"/>
      <c r="H170" s="35"/>
      <c r="I170" s="35"/>
    </row>
    <row r="171" spans="1:9" ht="11.25">
      <c r="A171" s="2"/>
      <c r="B171" s="2"/>
      <c r="C171" s="2"/>
      <c r="D171" s="2"/>
      <c r="E171" s="2"/>
      <c r="F171" s="2"/>
      <c r="G171" s="35"/>
      <c r="H171" s="35"/>
      <c r="I171" s="35"/>
    </row>
    <row r="172" spans="1:9" ht="11.25">
      <c r="A172" s="2"/>
      <c r="B172" s="2"/>
      <c r="C172" s="2"/>
      <c r="D172" s="2"/>
      <c r="E172" s="2"/>
      <c r="F172" s="2"/>
      <c r="G172" s="35"/>
      <c r="H172" s="35"/>
      <c r="I172" s="35"/>
    </row>
    <row r="173" spans="1:9" ht="11.25">
      <c r="A173" s="2"/>
      <c r="B173" s="2"/>
      <c r="C173" s="2"/>
      <c r="D173" s="2"/>
      <c r="E173" s="2"/>
      <c r="F173" s="2"/>
      <c r="G173" s="35"/>
      <c r="H173" s="35"/>
      <c r="I173" s="35"/>
    </row>
    <row r="174" spans="1:9" ht="11.25">
      <c r="A174" s="2"/>
      <c r="B174" s="2"/>
      <c r="C174" s="2"/>
      <c r="D174" s="2"/>
      <c r="E174" s="2"/>
      <c r="F174" s="2"/>
      <c r="G174" s="35"/>
      <c r="H174" s="35"/>
      <c r="I174" s="35"/>
    </row>
    <row r="175" spans="1:9" ht="11.25">
      <c r="A175" s="2"/>
      <c r="B175" s="2"/>
      <c r="C175" s="2"/>
      <c r="D175" s="2"/>
      <c r="E175" s="2"/>
      <c r="F175" s="2"/>
      <c r="G175" s="35"/>
      <c r="H175" s="35"/>
      <c r="I175" s="35"/>
    </row>
    <row r="176" spans="1:9" ht="11.25">
      <c r="A176" s="2"/>
      <c r="B176" s="2"/>
      <c r="C176" s="2"/>
      <c r="D176" s="2"/>
      <c r="E176" s="2"/>
      <c r="F176" s="2"/>
      <c r="G176" s="35"/>
      <c r="H176" s="35"/>
      <c r="I176" s="35"/>
    </row>
    <row r="177" spans="1:9" ht="11.25">
      <c r="A177" s="2"/>
      <c r="B177" s="2"/>
      <c r="C177" s="2"/>
      <c r="D177" s="2"/>
      <c r="E177" s="2"/>
      <c r="F177" s="2"/>
      <c r="G177" s="35"/>
      <c r="H177" s="35"/>
      <c r="I177" s="35"/>
    </row>
    <row r="178" spans="1:9" ht="11.25">
      <c r="A178" s="2"/>
      <c r="B178" s="2"/>
      <c r="C178" s="2"/>
      <c r="D178" s="2"/>
      <c r="E178" s="2"/>
      <c r="F178" s="2"/>
      <c r="G178" s="35"/>
      <c r="H178" s="35"/>
      <c r="I178" s="35"/>
    </row>
    <row r="179" spans="1:9" ht="11.25">
      <c r="A179" s="2"/>
      <c r="B179" s="2"/>
      <c r="C179" s="2"/>
      <c r="D179" s="2"/>
      <c r="E179" s="2"/>
      <c r="F179" s="2"/>
      <c r="G179" s="35"/>
      <c r="H179" s="35"/>
      <c r="I179" s="35"/>
    </row>
    <row r="180" spans="1:9" ht="11.25">
      <c r="A180" s="2"/>
      <c r="B180" s="2"/>
      <c r="C180" s="2"/>
      <c r="D180" s="2"/>
      <c r="E180" s="2"/>
      <c r="F180" s="2"/>
      <c r="G180" s="35"/>
      <c r="H180" s="35"/>
      <c r="I180" s="35"/>
    </row>
    <row r="181" spans="1:9" ht="11.25">
      <c r="A181" s="2"/>
      <c r="B181" s="2"/>
      <c r="C181" s="2"/>
      <c r="D181" s="2"/>
      <c r="E181" s="2"/>
      <c r="F181" s="2"/>
      <c r="G181" s="35"/>
      <c r="H181" s="35"/>
      <c r="I181" s="35"/>
    </row>
    <row r="182" spans="1:9" ht="11.25">
      <c r="A182" s="2"/>
      <c r="B182" s="2"/>
      <c r="C182" s="2"/>
      <c r="D182" s="2"/>
      <c r="E182" s="2"/>
      <c r="F182" s="2"/>
      <c r="G182" s="35"/>
      <c r="H182" s="35"/>
      <c r="I182" s="35"/>
    </row>
    <row r="183" spans="1:9" ht="11.25">
      <c r="A183" s="2"/>
      <c r="B183" s="2"/>
      <c r="C183" s="2"/>
      <c r="D183" s="2"/>
      <c r="E183" s="2"/>
      <c r="F183" s="2"/>
      <c r="G183" s="35"/>
      <c r="H183" s="35"/>
      <c r="I183" s="35"/>
    </row>
    <row r="184" spans="1:9" ht="11.25">
      <c r="A184" s="2"/>
      <c r="B184" s="2"/>
      <c r="C184" s="2"/>
      <c r="D184" s="2"/>
      <c r="E184" s="2"/>
      <c r="F184" s="2"/>
      <c r="G184" s="35"/>
      <c r="H184" s="35"/>
      <c r="I184" s="35"/>
    </row>
    <row r="185" spans="1:9" ht="11.25">
      <c r="A185" s="2"/>
      <c r="B185" s="2"/>
      <c r="C185" s="2"/>
      <c r="D185" s="2"/>
      <c r="E185" s="2"/>
      <c r="F185" s="2"/>
      <c r="G185" s="35"/>
      <c r="H185" s="35"/>
      <c r="I185" s="35"/>
    </row>
    <row r="186" spans="1:9" ht="11.25">
      <c r="A186" s="2"/>
      <c r="B186" s="2"/>
      <c r="C186" s="2"/>
      <c r="D186" s="2"/>
      <c r="E186" s="2"/>
      <c r="F186" s="2"/>
      <c r="G186" s="35"/>
      <c r="H186" s="35"/>
      <c r="I186" s="35"/>
    </row>
    <row r="187" spans="1:9" ht="11.25">
      <c r="A187" s="2"/>
      <c r="B187" s="2"/>
      <c r="C187" s="2"/>
      <c r="D187" s="2"/>
      <c r="E187" s="2"/>
      <c r="F187" s="2"/>
      <c r="G187" s="35"/>
      <c r="H187" s="35"/>
      <c r="I187" s="35"/>
    </row>
    <row r="188" spans="1:9" ht="11.25">
      <c r="A188" s="2"/>
      <c r="B188" s="2"/>
      <c r="C188" s="2"/>
      <c r="D188" s="2"/>
      <c r="E188" s="2"/>
      <c r="F188" s="2"/>
      <c r="G188" s="35"/>
      <c r="H188" s="35"/>
      <c r="I188" s="35"/>
    </row>
    <row r="189" spans="1:9" ht="11.25">
      <c r="A189" s="2"/>
      <c r="B189" s="2"/>
      <c r="C189" s="2"/>
      <c r="D189" s="2"/>
      <c r="E189" s="2"/>
      <c r="F189" s="2"/>
      <c r="G189" s="35"/>
      <c r="H189" s="35"/>
      <c r="I189" s="35"/>
    </row>
    <row r="190" spans="1:9" ht="11.25">
      <c r="A190" s="2"/>
      <c r="B190" s="2"/>
      <c r="C190" s="2"/>
      <c r="D190" s="2"/>
      <c r="E190" s="2"/>
      <c r="F190" s="2"/>
      <c r="G190" s="35"/>
      <c r="H190" s="35"/>
      <c r="I190" s="35"/>
    </row>
    <row r="191" spans="1:9" ht="11.25">
      <c r="A191" s="2"/>
      <c r="B191" s="2"/>
      <c r="C191" s="2"/>
      <c r="D191" s="2"/>
      <c r="E191" s="2"/>
      <c r="F191" s="2"/>
      <c r="G191" s="35"/>
      <c r="H191" s="35"/>
      <c r="I191" s="35"/>
    </row>
    <row r="192" spans="1:9" ht="11.25">
      <c r="A192" s="2"/>
      <c r="B192" s="2"/>
      <c r="C192" s="2"/>
      <c r="D192" s="2"/>
      <c r="E192" s="2"/>
      <c r="F192" s="2"/>
      <c r="G192" s="35"/>
      <c r="H192" s="35"/>
      <c r="I192" s="35"/>
    </row>
    <row r="193" spans="1:9" ht="11.25">
      <c r="A193" s="2"/>
      <c r="B193" s="2"/>
      <c r="C193" s="2"/>
      <c r="D193" s="2"/>
      <c r="E193" s="2"/>
      <c r="F193" s="2"/>
      <c r="G193" s="35"/>
      <c r="H193" s="35"/>
      <c r="I193" s="35"/>
    </row>
    <row r="194" spans="1:9" ht="11.25">
      <c r="A194" s="2"/>
      <c r="B194" s="2"/>
      <c r="C194" s="2"/>
      <c r="D194" s="2"/>
      <c r="E194" s="2"/>
      <c r="F194" s="2"/>
      <c r="G194" s="35"/>
      <c r="H194" s="35"/>
      <c r="I194" s="35"/>
    </row>
    <row r="195" spans="1:9" ht="11.25">
      <c r="A195" s="2"/>
      <c r="B195" s="2"/>
      <c r="C195" s="2"/>
      <c r="D195" s="2"/>
      <c r="E195" s="2"/>
      <c r="F195" s="2"/>
      <c r="G195" s="35"/>
      <c r="H195" s="35"/>
      <c r="I195" s="35"/>
    </row>
    <row r="196" spans="1:9" ht="11.25">
      <c r="A196" s="2"/>
      <c r="B196" s="2"/>
      <c r="C196" s="2"/>
      <c r="D196" s="2"/>
      <c r="E196" s="2"/>
      <c r="F196" s="2"/>
      <c r="G196" s="35"/>
      <c r="H196" s="35"/>
      <c r="I196" s="35"/>
    </row>
    <row r="197" spans="1:9" ht="11.25">
      <c r="A197" s="2"/>
      <c r="B197" s="2"/>
      <c r="C197" s="2"/>
      <c r="D197" s="2"/>
      <c r="E197" s="2"/>
      <c r="F197" s="2"/>
      <c r="G197" s="35"/>
      <c r="H197" s="35"/>
      <c r="I197" s="35"/>
    </row>
    <row r="198" spans="1:9" ht="11.25">
      <c r="A198" s="2"/>
      <c r="B198" s="2"/>
      <c r="C198" s="2"/>
      <c r="D198" s="2"/>
      <c r="E198" s="2"/>
      <c r="F198" s="2"/>
      <c r="G198" s="35"/>
      <c r="H198" s="35"/>
      <c r="I198" s="35"/>
    </row>
    <row r="199" spans="1:9" ht="11.25">
      <c r="A199" s="2"/>
      <c r="B199" s="2"/>
      <c r="C199" s="2"/>
      <c r="D199" s="2"/>
      <c r="E199" s="2"/>
      <c r="F199" s="2"/>
      <c r="G199" s="35"/>
      <c r="H199" s="35"/>
      <c r="I199" s="35"/>
    </row>
    <row r="200" spans="1:9" ht="11.25">
      <c r="A200" s="2"/>
      <c r="B200" s="2"/>
      <c r="C200" s="2"/>
      <c r="D200" s="2"/>
      <c r="E200" s="2"/>
      <c r="F200" s="2"/>
      <c r="G200" s="35"/>
      <c r="H200" s="35"/>
      <c r="I200" s="35"/>
    </row>
    <row r="201" spans="1:9" ht="11.25">
      <c r="A201" s="2"/>
      <c r="B201" s="2"/>
      <c r="C201" s="2"/>
      <c r="D201" s="2"/>
      <c r="E201" s="2"/>
      <c r="F201" s="2"/>
      <c r="G201" s="35"/>
      <c r="H201" s="35"/>
      <c r="I201" s="35"/>
    </row>
    <row r="202" spans="1:9" ht="11.25">
      <c r="A202" s="2"/>
      <c r="B202" s="2"/>
      <c r="C202" s="2"/>
      <c r="D202" s="2"/>
      <c r="E202" s="2"/>
      <c r="F202" s="2"/>
      <c r="G202" s="35"/>
      <c r="H202" s="35"/>
      <c r="I202" s="35"/>
    </row>
    <row r="203" spans="1:9" ht="11.25">
      <c r="A203" s="2"/>
      <c r="B203" s="2"/>
      <c r="C203" s="2"/>
      <c r="D203" s="2"/>
      <c r="E203" s="2"/>
      <c r="F203" s="2"/>
      <c r="G203" s="35"/>
      <c r="H203" s="35"/>
      <c r="I203" s="35"/>
    </row>
    <row r="204" spans="1:9" ht="11.25">
      <c r="A204" s="2"/>
      <c r="B204" s="2"/>
      <c r="C204" s="2"/>
      <c r="D204" s="2"/>
      <c r="E204" s="2"/>
      <c r="F204" s="2"/>
      <c r="G204" s="35"/>
      <c r="H204" s="35"/>
      <c r="I204" s="35"/>
    </row>
    <row r="205" spans="1:9" ht="11.25">
      <c r="A205" s="2"/>
      <c r="B205" s="2"/>
      <c r="C205" s="2"/>
      <c r="D205" s="2"/>
      <c r="E205" s="2"/>
      <c r="F205" s="2"/>
      <c r="G205" s="35"/>
      <c r="H205" s="35"/>
      <c r="I205" s="35"/>
    </row>
    <row r="206" spans="1:9" ht="11.25">
      <c r="A206" s="2"/>
      <c r="B206" s="2"/>
      <c r="C206" s="2"/>
      <c r="D206" s="2"/>
      <c r="E206" s="2"/>
      <c r="F206" s="2"/>
      <c r="G206" s="35"/>
      <c r="H206" s="35"/>
      <c r="I206" s="35"/>
    </row>
    <row r="207" spans="1:9" ht="11.25">
      <c r="A207" s="2"/>
      <c r="B207" s="2"/>
      <c r="C207" s="2"/>
      <c r="D207" s="2"/>
      <c r="E207" s="2"/>
      <c r="F207" s="2"/>
      <c r="G207" s="35"/>
      <c r="H207" s="35"/>
      <c r="I207" s="35"/>
    </row>
    <row r="208" spans="1:9" ht="11.25">
      <c r="A208" s="2"/>
      <c r="B208" s="2"/>
      <c r="C208" s="2"/>
      <c r="D208" s="2"/>
      <c r="E208" s="2"/>
      <c r="F208" s="2"/>
      <c r="G208" s="35"/>
      <c r="H208" s="35"/>
      <c r="I208" s="35"/>
    </row>
    <row r="209" spans="1:9" ht="11.25">
      <c r="A209" s="2"/>
      <c r="B209" s="2"/>
      <c r="C209" s="2"/>
      <c r="D209" s="2"/>
      <c r="E209" s="2"/>
      <c r="F209" s="2"/>
      <c r="G209" s="35"/>
      <c r="H209" s="35"/>
      <c r="I209" s="35"/>
    </row>
    <row r="210" spans="1:9" ht="11.25">
      <c r="A210" s="2"/>
      <c r="B210" s="2"/>
      <c r="C210" s="2"/>
      <c r="D210" s="2"/>
      <c r="E210" s="2"/>
      <c r="F210" s="2"/>
      <c r="G210" s="35"/>
      <c r="H210" s="35"/>
      <c r="I210" s="35"/>
    </row>
    <row r="211" spans="1:9" ht="11.25">
      <c r="A211" s="2"/>
      <c r="B211" s="2"/>
      <c r="C211" s="2"/>
      <c r="D211" s="2"/>
      <c r="E211" s="2"/>
      <c r="F211" s="2"/>
      <c r="G211" s="35"/>
      <c r="H211" s="35"/>
      <c r="I211" s="35"/>
    </row>
    <row r="212" spans="1:9" ht="11.25">
      <c r="A212" s="2"/>
      <c r="B212" s="2"/>
      <c r="C212" s="2"/>
      <c r="D212" s="2"/>
      <c r="E212" s="2"/>
      <c r="F212" s="2"/>
      <c r="G212" s="35"/>
      <c r="H212" s="35"/>
      <c r="I212" s="35"/>
    </row>
    <row r="213" spans="1:9" ht="11.25">
      <c r="A213" s="2"/>
      <c r="B213" s="2"/>
      <c r="C213" s="2"/>
      <c r="D213" s="2"/>
      <c r="E213" s="2"/>
      <c r="F213" s="2"/>
      <c r="G213" s="35"/>
      <c r="H213" s="35"/>
      <c r="I213" s="35"/>
    </row>
    <row r="214" spans="1:9" ht="11.25">
      <c r="A214" s="2"/>
      <c r="B214" s="2"/>
      <c r="C214" s="2"/>
      <c r="D214" s="2"/>
      <c r="E214" s="2"/>
      <c r="F214" s="2"/>
      <c r="G214" s="35"/>
      <c r="H214" s="35"/>
      <c r="I214" s="35"/>
    </row>
    <row r="215" spans="1:9" ht="11.25">
      <c r="A215" s="2"/>
      <c r="B215" s="2"/>
      <c r="C215" s="2"/>
      <c r="D215" s="2"/>
      <c r="E215" s="2"/>
      <c r="F215" s="2"/>
      <c r="G215" s="35"/>
      <c r="H215" s="35"/>
      <c r="I215" s="35"/>
    </row>
    <row r="216" spans="1:9" ht="11.25">
      <c r="A216" s="2"/>
      <c r="B216" s="2"/>
      <c r="C216" s="2"/>
      <c r="D216" s="2"/>
      <c r="E216" s="2"/>
      <c r="F216" s="2"/>
      <c r="G216" s="35"/>
      <c r="H216" s="35"/>
      <c r="I216" s="35"/>
    </row>
    <row r="217" spans="1:9" ht="11.25">
      <c r="A217" s="2"/>
      <c r="B217" s="2"/>
      <c r="C217" s="2"/>
      <c r="D217" s="2"/>
      <c r="E217" s="2"/>
      <c r="F217" s="2"/>
      <c r="G217" s="35"/>
      <c r="H217" s="35"/>
      <c r="I217" s="35"/>
    </row>
    <row r="218" spans="1:9" ht="11.25">
      <c r="A218" s="2"/>
      <c r="B218" s="2"/>
      <c r="C218" s="2"/>
      <c r="D218" s="2"/>
      <c r="E218" s="2"/>
      <c r="F218" s="2"/>
      <c r="G218" s="35"/>
      <c r="H218" s="35"/>
      <c r="I218" s="35"/>
    </row>
    <row r="219" spans="1:9" ht="11.25">
      <c r="A219" s="2"/>
      <c r="B219" s="2"/>
      <c r="C219" s="2"/>
      <c r="D219" s="2"/>
      <c r="E219" s="2"/>
      <c r="F219" s="2"/>
      <c r="G219" s="35"/>
      <c r="H219" s="35"/>
      <c r="I219" s="35"/>
    </row>
    <row r="220" spans="1:9" ht="11.25">
      <c r="A220" s="2"/>
      <c r="B220" s="2"/>
      <c r="C220" s="2"/>
      <c r="D220" s="2"/>
      <c r="E220" s="2"/>
      <c r="F220" s="2"/>
      <c r="G220" s="35"/>
      <c r="H220" s="35"/>
      <c r="I220" s="35"/>
    </row>
    <row r="221" spans="1:9" ht="11.25">
      <c r="A221" s="2"/>
      <c r="B221" s="2"/>
      <c r="C221" s="2"/>
      <c r="D221" s="2"/>
      <c r="E221" s="2"/>
      <c r="F221" s="2"/>
      <c r="G221" s="35"/>
      <c r="H221" s="35"/>
      <c r="I221" s="35"/>
    </row>
    <row r="222" spans="1:9" ht="11.25">
      <c r="A222" s="2"/>
      <c r="B222" s="2"/>
      <c r="C222" s="2"/>
      <c r="D222" s="2"/>
      <c r="E222" s="2"/>
      <c r="F222" s="2"/>
      <c r="G222" s="35"/>
      <c r="H222" s="35"/>
      <c r="I222" s="35"/>
    </row>
    <row r="223" spans="1:9" ht="11.25">
      <c r="A223" s="2"/>
      <c r="B223" s="2"/>
      <c r="C223" s="2"/>
      <c r="D223" s="2"/>
      <c r="E223" s="2"/>
      <c r="F223" s="2"/>
      <c r="G223" s="35"/>
      <c r="H223" s="35"/>
      <c r="I223" s="35"/>
    </row>
    <row r="224" spans="1:9" ht="11.25">
      <c r="A224" s="2"/>
      <c r="B224" s="2"/>
      <c r="C224" s="2"/>
      <c r="D224" s="2"/>
      <c r="E224" s="2"/>
      <c r="F224" s="2"/>
      <c r="G224" s="35"/>
      <c r="H224" s="35"/>
      <c r="I224" s="35"/>
    </row>
    <row r="225" spans="1:9" ht="11.25">
      <c r="A225" s="2"/>
      <c r="B225" s="2"/>
      <c r="C225" s="2"/>
      <c r="D225" s="2"/>
      <c r="E225" s="2"/>
      <c r="F225" s="2"/>
      <c r="G225" s="35"/>
      <c r="H225" s="35"/>
      <c r="I225" s="35"/>
    </row>
    <row r="226" spans="1:9" ht="11.25">
      <c r="A226" s="2"/>
      <c r="B226" s="2"/>
      <c r="C226" s="2"/>
      <c r="D226" s="2"/>
      <c r="E226" s="2"/>
      <c r="F226" s="2"/>
      <c r="G226" s="35"/>
      <c r="H226" s="35"/>
      <c r="I226" s="35"/>
    </row>
    <row r="227" spans="1:9" ht="11.25">
      <c r="A227" s="2"/>
      <c r="B227" s="2"/>
      <c r="C227" s="2"/>
      <c r="D227" s="2"/>
      <c r="E227" s="2"/>
      <c r="F227" s="2"/>
      <c r="G227" s="35"/>
      <c r="H227" s="35"/>
      <c r="I227" s="35"/>
    </row>
    <row r="228" spans="1:9" ht="11.25">
      <c r="A228" s="2"/>
      <c r="B228" s="2"/>
      <c r="C228" s="2"/>
      <c r="D228" s="2"/>
      <c r="E228" s="2"/>
      <c r="F228" s="2"/>
      <c r="G228" s="35"/>
      <c r="H228" s="35"/>
      <c r="I228" s="35"/>
    </row>
    <row r="229" spans="1:9" ht="11.25">
      <c r="A229" s="2"/>
      <c r="B229" s="2"/>
      <c r="C229" s="2"/>
      <c r="D229" s="2"/>
      <c r="E229" s="2"/>
      <c r="F229" s="2"/>
      <c r="G229" s="35"/>
      <c r="H229" s="35"/>
      <c r="I229" s="35"/>
    </row>
    <row r="230" spans="1:9" ht="11.25">
      <c r="A230" s="2"/>
      <c r="B230" s="2"/>
      <c r="C230" s="2"/>
      <c r="D230" s="2"/>
      <c r="E230" s="2"/>
      <c r="F230" s="2"/>
      <c r="G230" s="35"/>
      <c r="H230" s="35"/>
      <c r="I230" s="35"/>
    </row>
    <row r="231" spans="1:9" ht="11.25">
      <c r="A231" s="2"/>
      <c r="B231" s="2"/>
      <c r="C231" s="2"/>
      <c r="D231" s="2"/>
      <c r="E231" s="2"/>
      <c r="F231" s="2"/>
      <c r="G231" s="35"/>
      <c r="H231" s="35"/>
      <c r="I231" s="35"/>
    </row>
    <row r="232" spans="1:9" ht="11.25">
      <c r="A232" s="2"/>
      <c r="B232" s="2"/>
      <c r="C232" s="2"/>
      <c r="D232" s="2"/>
      <c r="E232" s="2"/>
      <c r="F232" s="2"/>
      <c r="G232" s="35"/>
      <c r="H232" s="35"/>
      <c r="I232" s="35"/>
    </row>
    <row r="233" spans="1:9" ht="11.25">
      <c r="A233" s="2"/>
      <c r="B233" s="2"/>
      <c r="C233" s="2"/>
      <c r="D233" s="2"/>
      <c r="E233" s="2"/>
      <c r="F233" s="2"/>
      <c r="G233" s="35"/>
      <c r="H233" s="35"/>
      <c r="I233" s="35"/>
    </row>
    <row r="234" spans="1:9" ht="11.25">
      <c r="A234" s="2"/>
      <c r="B234" s="2"/>
      <c r="C234" s="2"/>
      <c r="D234" s="2"/>
      <c r="E234" s="2"/>
      <c r="F234" s="2"/>
      <c r="G234" s="35"/>
      <c r="H234" s="35"/>
      <c r="I234" s="35"/>
    </row>
    <row r="235" spans="1:9" ht="11.25">
      <c r="A235" s="2"/>
      <c r="B235" s="2"/>
      <c r="C235" s="2"/>
      <c r="D235" s="2"/>
      <c r="E235" s="2"/>
      <c r="F235" s="2"/>
      <c r="G235" s="35"/>
      <c r="H235" s="35"/>
      <c r="I235" s="35"/>
    </row>
    <row r="236" spans="1:9" ht="11.25">
      <c r="A236" s="2"/>
      <c r="B236" s="2"/>
      <c r="C236" s="2"/>
      <c r="D236" s="2"/>
      <c r="E236" s="2"/>
      <c r="F236" s="2"/>
      <c r="G236" s="35"/>
      <c r="H236" s="35"/>
      <c r="I236" s="35"/>
    </row>
    <row r="237" spans="1:9" ht="11.25">
      <c r="A237" s="2"/>
      <c r="B237" s="2"/>
      <c r="C237" s="2"/>
      <c r="D237" s="2"/>
      <c r="E237" s="2"/>
      <c r="F237" s="2"/>
      <c r="G237" s="35"/>
      <c r="H237" s="35"/>
      <c r="I237" s="35"/>
    </row>
    <row r="238" spans="1:9" ht="11.25">
      <c r="A238" s="2"/>
      <c r="B238" s="2"/>
      <c r="C238" s="2"/>
      <c r="D238" s="2"/>
      <c r="E238" s="2"/>
      <c r="F238" s="2"/>
      <c r="G238" s="35"/>
      <c r="H238" s="35"/>
      <c r="I238" s="35"/>
    </row>
    <row r="239" spans="1:9" ht="11.25">
      <c r="A239" s="2"/>
      <c r="B239" s="2"/>
      <c r="C239" s="2"/>
      <c r="D239" s="2"/>
      <c r="E239" s="2"/>
      <c r="F239" s="2"/>
      <c r="G239" s="35"/>
      <c r="H239" s="35"/>
      <c r="I239" s="35"/>
    </row>
    <row r="240" spans="1:9" ht="11.25">
      <c r="A240" s="2"/>
      <c r="B240" s="2"/>
      <c r="C240" s="2"/>
      <c r="D240" s="2"/>
      <c r="E240" s="2"/>
      <c r="F240" s="2"/>
      <c r="G240" s="35"/>
      <c r="H240" s="35"/>
      <c r="I240" s="35"/>
    </row>
    <row r="241" spans="1:9" ht="11.25">
      <c r="A241" s="2"/>
      <c r="B241" s="2"/>
      <c r="C241" s="2"/>
      <c r="D241" s="2"/>
      <c r="E241" s="2"/>
      <c r="F241" s="2"/>
      <c r="G241" s="35"/>
      <c r="H241" s="35"/>
      <c r="I241" s="35"/>
    </row>
    <row r="242" spans="1:9" ht="11.25">
      <c r="A242" s="2"/>
      <c r="B242" s="2"/>
      <c r="C242" s="2"/>
      <c r="D242" s="2"/>
      <c r="E242" s="2"/>
      <c r="F242" s="2"/>
      <c r="G242" s="35"/>
      <c r="H242" s="35"/>
      <c r="I242" s="35"/>
    </row>
    <row r="243" spans="1:9" ht="11.25">
      <c r="A243" s="2"/>
      <c r="B243" s="2"/>
      <c r="C243" s="2"/>
      <c r="D243" s="2"/>
      <c r="E243" s="2"/>
      <c r="F243" s="2"/>
      <c r="G243" s="35"/>
      <c r="H243" s="35"/>
      <c r="I243" s="35"/>
    </row>
    <row r="244" spans="1:9" ht="11.25">
      <c r="A244" s="2"/>
      <c r="B244" s="2"/>
      <c r="C244" s="2"/>
      <c r="D244" s="2"/>
      <c r="E244" s="2"/>
      <c r="F244" s="2"/>
      <c r="G244" s="35"/>
      <c r="H244" s="35"/>
      <c r="I244" s="35"/>
    </row>
    <row r="245" spans="1:9" ht="11.25">
      <c r="A245" s="2"/>
      <c r="B245" s="2"/>
      <c r="C245" s="2"/>
      <c r="D245" s="2"/>
      <c r="E245" s="2"/>
      <c r="F245" s="2"/>
      <c r="G245" s="35"/>
      <c r="H245" s="35"/>
      <c r="I245" s="35"/>
    </row>
    <row r="246" spans="1:9" ht="11.25">
      <c r="A246" s="2"/>
      <c r="B246" s="2"/>
      <c r="C246" s="2"/>
      <c r="D246" s="2"/>
      <c r="E246" s="2"/>
      <c r="F246" s="2"/>
      <c r="G246" s="35"/>
      <c r="H246" s="35"/>
      <c r="I246" s="35"/>
    </row>
    <row r="247" spans="1:9" ht="11.25">
      <c r="A247" s="2"/>
      <c r="B247" s="2"/>
      <c r="C247" s="2"/>
      <c r="D247" s="2"/>
      <c r="E247" s="2"/>
      <c r="F247" s="2"/>
      <c r="G247" s="35"/>
      <c r="H247" s="35"/>
      <c r="I247" s="35"/>
    </row>
    <row r="248" spans="1:9" ht="11.25">
      <c r="A248" s="2"/>
      <c r="B248" s="2"/>
      <c r="C248" s="2"/>
      <c r="D248" s="2"/>
      <c r="E248" s="2"/>
      <c r="F248" s="2"/>
      <c r="G248" s="35"/>
      <c r="H248" s="35"/>
      <c r="I248" s="35"/>
    </row>
    <row r="249" spans="1:9" ht="11.25">
      <c r="A249" s="2"/>
      <c r="B249" s="2"/>
      <c r="C249" s="2"/>
      <c r="D249" s="2"/>
      <c r="E249" s="2"/>
      <c r="F249" s="2"/>
      <c r="G249" s="35"/>
      <c r="H249" s="35"/>
      <c r="I249" s="35"/>
    </row>
    <row r="250" spans="1:9" ht="11.25">
      <c r="A250" s="2"/>
      <c r="B250" s="2"/>
      <c r="C250" s="2"/>
      <c r="D250" s="2"/>
      <c r="E250" s="2"/>
      <c r="F250" s="2"/>
      <c r="G250" s="35"/>
      <c r="H250" s="35"/>
      <c r="I250" s="35"/>
    </row>
    <row r="251" spans="1:4" ht="11.25">
      <c r="A251" s="2"/>
      <c r="B251" s="2"/>
      <c r="C251" s="2"/>
      <c r="D251" s="2"/>
    </row>
    <row r="252" spans="1:4" ht="11.25">
      <c r="A252" s="2"/>
      <c r="B252" s="2"/>
      <c r="C252" s="2"/>
      <c r="D252" s="2"/>
    </row>
    <row r="253" spans="1:4" ht="11.25">
      <c r="A253" s="2"/>
      <c r="B253" s="2"/>
      <c r="C253" s="2"/>
      <c r="D253" s="2"/>
    </row>
    <row r="254" spans="1:4" ht="11.25">
      <c r="A254" s="2"/>
      <c r="B254" s="2"/>
      <c r="C254" s="2"/>
      <c r="D254" s="2"/>
    </row>
    <row r="255" spans="1:4" ht="11.25">
      <c r="A255" s="2"/>
      <c r="B255" s="2"/>
      <c r="C255" s="2"/>
      <c r="D255" s="2"/>
    </row>
    <row r="256" spans="1:4" ht="11.25">
      <c r="A256" s="2"/>
      <c r="B256" s="2"/>
      <c r="C256" s="2"/>
      <c r="D256" s="2"/>
    </row>
    <row r="257" spans="1:4" ht="11.25">
      <c r="A257" s="2"/>
      <c r="B257" s="2"/>
      <c r="C257" s="2"/>
      <c r="D257" s="2"/>
    </row>
    <row r="258" spans="1:4" ht="11.25">
      <c r="A258" s="2"/>
      <c r="B258" s="2"/>
      <c r="C258" s="2"/>
      <c r="D258" s="2"/>
    </row>
    <row r="259" spans="1:4" ht="11.25">
      <c r="A259" s="2"/>
      <c r="B259" s="2"/>
      <c r="C259" s="2"/>
      <c r="D259" s="2"/>
    </row>
    <row r="260" spans="1:4" ht="11.25">
      <c r="A260" s="2"/>
      <c r="B260" s="2"/>
      <c r="C260" s="2"/>
      <c r="D260" s="2"/>
    </row>
  </sheetData>
  <sheetProtection/>
  <mergeCells count="147">
    <mergeCell ref="A88:A90"/>
    <mergeCell ref="B88:B90"/>
    <mergeCell ref="C88:C90"/>
    <mergeCell ref="D88:D90"/>
    <mergeCell ref="E88:E90"/>
    <mergeCell ref="B117:F117"/>
    <mergeCell ref="E95:E98"/>
    <mergeCell ref="A95:A98"/>
    <mergeCell ref="B95:B98"/>
    <mergeCell ref="C95:C98"/>
    <mergeCell ref="A118:F118"/>
    <mergeCell ref="E99:E103"/>
    <mergeCell ref="A99:A103"/>
    <mergeCell ref="B99:B103"/>
    <mergeCell ref="C99:C103"/>
    <mergeCell ref="D99:D103"/>
    <mergeCell ref="A104:A106"/>
    <mergeCell ref="B104:B106"/>
    <mergeCell ref="D109:D111"/>
    <mergeCell ref="E112:E115"/>
    <mergeCell ref="D95:D98"/>
    <mergeCell ref="C116:F116"/>
    <mergeCell ref="C108:T108"/>
    <mergeCell ref="A109:A111"/>
    <mergeCell ref="B109:B111"/>
    <mergeCell ref="C109:C111"/>
    <mergeCell ref="A112:A115"/>
    <mergeCell ref="B112:B115"/>
    <mergeCell ref="C112:C115"/>
    <mergeCell ref="D112:D115"/>
    <mergeCell ref="E85:E87"/>
    <mergeCell ref="A85:A87"/>
    <mergeCell ref="B85:B87"/>
    <mergeCell ref="C85:C87"/>
    <mergeCell ref="D85:D87"/>
    <mergeCell ref="E81:E84"/>
    <mergeCell ref="A81:A84"/>
    <mergeCell ref="B81:B84"/>
    <mergeCell ref="C81:C84"/>
    <mergeCell ref="D81:D84"/>
    <mergeCell ref="E68:E70"/>
    <mergeCell ref="A68:A70"/>
    <mergeCell ref="B68:B70"/>
    <mergeCell ref="C68:C70"/>
    <mergeCell ref="D68:D70"/>
    <mergeCell ref="E78:E80"/>
    <mergeCell ref="A78:A80"/>
    <mergeCell ref="B78:B80"/>
    <mergeCell ref="C78:C80"/>
    <mergeCell ref="D78:D80"/>
    <mergeCell ref="E54:E61"/>
    <mergeCell ref="A54:A61"/>
    <mergeCell ref="B54:B61"/>
    <mergeCell ref="C54:C61"/>
    <mergeCell ref="D54:D61"/>
    <mergeCell ref="E71:E73"/>
    <mergeCell ref="A71:A73"/>
    <mergeCell ref="B71:B73"/>
    <mergeCell ref="C71:C73"/>
    <mergeCell ref="D71:D73"/>
    <mergeCell ref="E46:E53"/>
    <mergeCell ref="A46:A53"/>
    <mergeCell ref="B46:B53"/>
    <mergeCell ref="C46:C53"/>
    <mergeCell ref="D46:D53"/>
    <mergeCell ref="E62:E67"/>
    <mergeCell ref="A62:A67"/>
    <mergeCell ref="B62:B67"/>
    <mergeCell ref="C62:C67"/>
    <mergeCell ref="D62:D67"/>
    <mergeCell ref="E39:E41"/>
    <mergeCell ref="A39:A41"/>
    <mergeCell ref="B39:B41"/>
    <mergeCell ref="C39:C41"/>
    <mergeCell ref="D39:D41"/>
    <mergeCell ref="E36:E38"/>
    <mergeCell ref="A36:A38"/>
    <mergeCell ref="B36:B38"/>
    <mergeCell ref="C36:C38"/>
    <mergeCell ref="D36:D38"/>
    <mergeCell ref="E33:E35"/>
    <mergeCell ref="A33:A35"/>
    <mergeCell ref="B33:B35"/>
    <mergeCell ref="C33:C35"/>
    <mergeCell ref="D33:D35"/>
    <mergeCell ref="E25:E32"/>
    <mergeCell ref="A25:A32"/>
    <mergeCell ref="B25:B32"/>
    <mergeCell ref="C25:C32"/>
    <mergeCell ref="D25:D32"/>
    <mergeCell ref="E22:E24"/>
    <mergeCell ref="A22:A24"/>
    <mergeCell ref="B22:B24"/>
    <mergeCell ref="C22:C24"/>
    <mergeCell ref="D22:D24"/>
    <mergeCell ref="B12:T12"/>
    <mergeCell ref="C13:T13"/>
    <mergeCell ref="A14:A21"/>
    <mergeCell ref="B14:B21"/>
    <mergeCell ref="C14:C21"/>
    <mergeCell ref="D14:D21"/>
    <mergeCell ref="E14:E21"/>
    <mergeCell ref="A10:T10"/>
    <mergeCell ref="A11:T11"/>
    <mergeCell ref="S7:S9"/>
    <mergeCell ref="T7:T9"/>
    <mergeCell ref="G8:G9"/>
    <mergeCell ref="H8:I8"/>
    <mergeCell ref="J8:J9"/>
    <mergeCell ref="K8:K9"/>
    <mergeCell ref="O8:O9"/>
    <mergeCell ref="F7:F9"/>
    <mergeCell ref="G7:J7"/>
    <mergeCell ref="K7:N7"/>
    <mergeCell ref="O7:R7"/>
    <mergeCell ref="P8:Q8"/>
    <mergeCell ref="R8:R9"/>
    <mergeCell ref="D7:D9"/>
    <mergeCell ref="E7:E9"/>
    <mergeCell ref="C104:C106"/>
    <mergeCell ref="D104:D106"/>
    <mergeCell ref="E104:E106"/>
    <mergeCell ref="B44:T44"/>
    <mergeCell ref="B43:F43"/>
    <mergeCell ref="C42:F42"/>
    <mergeCell ref="L8:M8"/>
    <mergeCell ref="N8:N9"/>
    <mergeCell ref="C74:F74"/>
    <mergeCell ref="C45:T45"/>
    <mergeCell ref="A1:T1"/>
    <mergeCell ref="A2:T2"/>
    <mergeCell ref="A3:T3"/>
    <mergeCell ref="A4:T4"/>
    <mergeCell ref="A5:T5"/>
    <mergeCell ref="A6:T6"/>
    <mergeCell ref="B7:B9"/>
    <mergeCell ref="C7:C9"/>
    <mergeCell ref="C107:F107"/>
    <mergeCell ref="E109:E111"/>
    <mergeCell ref="A7:A9"/>
    <mergeCell ref="C94:T94"/>
    <mergeCell ref="B93:T93"/>
    <mergeCell ref="B92:F92"/>
    <mergeCell ref="C91:F91"/>
    <mergeCell ref="C77:T77"/>
    <mergeCell ref="B76:T76"/>
    <mergeCell ref="B75:F75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2018-12-11T10:27:30Z</cp:lastPrinted>
  <dcterms:created xsi:type="dcterms:W3CDTF">1996-10-14T23:33:28Z</dcterms:created>
  <dcterms:modified xsi:type="dcterms:W3CDTF">2018-12-11T10:27:33Z</dcterms:modified>
  <cp:category/>
  <cp:version/>
  <cp:contentType/>
  <cp:contentStatus/>
</cp:coreProperties>
</file>