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<sst xmlns="http://schemas.openxmlformats.org/spreadsheetml/2006/main" count="565" uniqueCount="129">
  <si>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</si>
  <si>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</si>
  <si>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</si>
  <si>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</si>
  <si>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</si>
  <si>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</si>
  <si>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</si>
  <si>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</si>
  <si>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</si>
  <si>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</si>
  <si>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</si>
  <si>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</si>
  <si>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</si>
  <si>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</si>
  <si>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</si>
  <si>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</si>
  <si>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</si>
  <si>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</si>
  <si>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</si>
  <si>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</si>
  <si>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</si>
  <si>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</si>
  <si>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</si>
  <si>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</si>
  <si>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</si>
  <si>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</si>
  <si>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</si>
  <si>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</si>
  <si>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</si>
  <si>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</si>
  <si>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</si>
  <si>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</si>
  <si>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</si>
  <si>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</si>
  <si>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</si>
  <si>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</si>
  <si>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</si>
  <si>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</si>
  <si>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</si>
  <si>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</si>
  <si>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</si>
  <si>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</si>
  <si>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</si>
  <si>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</si>
  <si>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</si>
  <si>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10</t>
  </si>
  <si>
    <t>Sveikatos priežiūros mokyklose užtikrinimas</t>
  </si>
  <si>
    <t>11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</si>
  <si>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</si>
  <si>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</si>
  <si>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</si>
  <si>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</si>
  <si>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</si>
  <si>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</si>
  <si>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</si>
  <si>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</si>
  <si>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</si>
  <si>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</si>
  <si>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</si>
  <si>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</si>
  <si>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</si>
  <si>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</si>
  <si>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</si>
  <si>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</si>
  <si>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</si>
  <si>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</si>
  <si>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</si>
  <si>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</si>
  <si>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</si>
  <si>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</si>
  <si>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</si>
  <si>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Kt. (VB) proj.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</si>
  <si>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</si>
  <si>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</si>
  <si>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</si>
  <si>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</si>
  <si>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</si>
  <si>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</si>
  <si>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</si>
  <si>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</si>
  <si>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Dengti dalį kredito būstui įsigyti arba palūkanų dalį socialiai remtiniems asmenims</t>
  </si>
  <si>
    <t>188747184</t>
  </si>
  <si>
    <t>Kt. (SAM)</t>
  </si>
  <si>
    <t>Jolita Alseikienė</t>
  </si>
  <si>
    <t>Užtikrinti piniginės socialinės paramos teikimą nepasiturintiems gyventojams, atsižvelgiant į jų pajamas</t>
  </si>
  <si>
    <t>Visuomenės sveikatos stiprinimas ir stebėsena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</si>
  <si>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</si>
  <si>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</si>
  <si>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>Mokėti išmokas vaikams</t>
  </si>
  <si>
    <t xml:space="preserve">Kt. </t>
  </si>
  <si>
    <t>Būsto nuomos ar išperkamosios būsto nuomos dalies kompensavimas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</si>
  <si>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</si>
  <si>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</si>
  <si>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</si>
  <si>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Mokėti už kreditą paimtą daugiabučiam namui atnaujinti (modernizuoti) ir palūkanas už asmenis, turinčius teisę į būsto šildymo išlaidų kompensaciją</t>
  </si>
  <si>
    <t>Administruoti kompensacijas</t>
  </si>
  <si>
    <t xml:space="preserve">Vykdyti savarankiškąją Savivaldybės funkciją - teikti vienkartines pašalpas stichinės nelaimės, gaisro, ligos, skurdo ir kitais Savivaldybės tarybos nustatytais atvejais 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</si>
  <si>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</si>
  <si>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</si>
  <si>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</si>
  <si>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>Organizuoti dienos, trumpalaikės ir ilgalaikės globos paslaugų pirkimą nesavarankiškiems arba dalinai savarankiškiems suaugusiems asmenims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</si>
  <si>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</si>
  <si>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</si>
  <si>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</si>
  <si>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</si>
  <si>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</si>
  <si>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</si>
  <si>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</si>
  <si>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</si>
  <si>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</si>
  <si>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Teikti piniginę socialinę paramą nepasiturinčioms šeimoms ir vieniems gyvenantiems asmenims, atsižvelgiant į jų pajamas</t>
  </si>
  <si>
    <t>Mokėti paramą mirties atveju ir paramos administravimas</t>
  </si>
  <si>
    <t>Mokėti šalpos pensijas</t>
  </si>
  <si>
    <t>Mokėti tikslines kompensacijas</t>
  </si>
  <si>
    <t>Administruoti pensijas ir tikslines kompensacijas</t>
  </si>
  <si>
    <t>2019 m. projektas</t>
  </si>
  <si>
    <t>Asmens sveikatos priežiūros kokybės užtikrinimas (neveiksnių asmenų peržiūros komisija)</t>
  </si>
  <si>
    <t>Trumpalaikės ir ilgalaikės globos paslaugų poreikio Savivaldybei nepavaldžiose socialinės globos paslaugų įstaigose užtikrinimas (Duseikių SGN)</t>
  </si>
  <si>
    <t>Trumpalaikės ir ilgalaikės globos paslaugų vaikams, netekusiems tėvų globos organizavimas (trumpalaikė socialinė globa SPC)</t>
  </si>
  <si>
    <t>Ikimokyklinio ugdymo paslaugos pirkimas, specialiųju poreikių vaikams - stacionari vaikų globa ("Pasakos" darželis ir Plungės VGN)</t>
  </si>
  <si>
    <t>Kompleksinių paslaugų kiekvienai Rietavo savivaldybės šeimai teikimas (asociacija "Pelaičių bendruomenė")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</si>
  <si>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</si>
  <si>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</si>
  <si>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 xml:space="preserve">                                                                                 2018 M.  RIETAVO SAVIVALDYBĖS                                                                                       </t>
  </si>
  <si>
    <t>2017 m. išlaidos</t>
  </si>
  <si>
    <t>2018 m. išlaidų projektas</t>
  </si>
  <si>
    <t>2018 m. patvirtinta taryboje</t>
  </si>
  <si>
    <t>2020 m. projektas</t>
  </si>
  <si>
    <t>Sveikatos priežiūros paslaugų gerinimas Savivaldybėje (projektų rėmimas)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</si>
</sst>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0.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7" xfId="0" applyFont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8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17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172" fontId="48" fillId="0" borderId="0" xfId="0" applyNumberFormat="1" applyFont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top" wrapText="1"/>
    </xf>
    <xf numFmtId="172" fontId="2" fillId="37" borderId="17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172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72" fontId="6" fillId="0" borderId="0" xfId="0" applyNumberFormat="1" applyFont="1" applyBorder="1" applyAlignment="1">
      <alignment vertical="top"/>
    </xf>
    <xf numFmtId="2" fontId="48" fillId="0" borderId="19" xfId="0" applyNumberFormat="1" applyFont="1" applyFill="1" applyBorder="1" applyAlignment="1">
      <alignment horizontal="right"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2" fontId="1" fillId="36" borderId="23" xfId="0" applyNumberFormat="1" applyFont="1" applyFill="1" applyBorder="1" applyAlignment="1">
      <alignment horizontal="right" vertical="center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4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2" fontId="1" fillId="0" borderId="19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7" borderId="20" xfId="0" applyNumberFormat="1" applyFont="1" applyFill="1" applyBorder="1" applyAlignment="1">
      <alignment vertical="center"/>
    </xf>
    <xf numFmtId="2" fontId="2" fillId="38" borderId="2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6" borderId="25" xfId="0" applyNumberFormat="1" applyFont="1" applyFill="1" applyBorder="1" applyAlignment="1">
      <alignment horizontal="right" vertical="center"/>
    </xf>
    <xf numFmtId="172" fontId="1" fillId="36" borderId="20" xfId="0" applyNumberFormat="1" applyFont="1" applyFill="1" applyBorder="1" applyAlignment="1">
      <alignment horizontal="right" vertical="center"/>
    </xf>
    <xf numFmtId="172" fontId="1" fillId="36" borderId="18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1" fillId="37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7" borderId="25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7" borderId="18" xfId="0" applyNumberFormat="1" applyFont="1" applyFill="1" applyBorder="1" applyAlignment="1">
      <alignment vertical="top"/>
    </xf>
    <xf numFmtId="172" fontId="2" fillId="36" borderId="2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5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vertical="top"/>
    </xf>
    <xf numFmtId="172" fontId="2" fillId="37" borderId="18" xfId="0" applyNumberFormat="1" applyFont="1" applyFill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77" fontId="1" fillId="36" borderId="19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vertical="center"/>
    </xf>
    <xf numFmtId="172" fontId="1" fillId="36" borderId="19" xfId="0" applyNumberFormat="1" applyFont="1" applyFill="1" applyBorder="1" applyAlignment="1">
      <alignment horizontal="center" vertical="center"/>
    </xf>
    <xf numFmtId="2" fontId="1" fillId="36" borderId="22" xfId="0" applyNumberFormat="1" applyFont="1" applyFill="1" applyBorder="1" applyAlignment="1">
      <alignment horizontal="right" vertical="center"/>
    </xf>
    <xf numFmtId="2" fontId="48" fillId="36" borderId="19" xfId="0" applyNumberFormat="1" applyFont="1" applyFill="1" applyBorder="1" applyAlignment="1">
      <alignment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vertical="top"/>
    </xf>
    <xf numFmtId="0" fontId="1" fillId="36" borderId="0" xfId="0" applyFont="1" applyFill="1" applyAlignment="1">
      <alignment vertical="top"/>
    </xf>
    <xf numFmtId="0" fontId="2" fillId="36" borderId="18" xfId="0" applyFont="1" applyFill="1" applyBorder="1" applyAlignment="1">
      <alignment horizontal="right" vertical="top" wrapText="1"/>
    </xf>
    <xf numFmtId="49" fontId="2" fillId="36" borderId="15" xfId="0" applyNumberFormat="1" applyFont="1" applyFill="1" applyBorder="1" applyAlignment="1">
      <alignment horizontal="center" vertical="top"/>
    </xf>
    <xf numFmtId="49" fontId="2" fillId="36" borderId="12" xfId="0" applyNumberFormat="1" applyFont="1" applyFill="1" applyBorder="1" applyAlignment="1">
      <alignment horizontal="center" vertical="top"/>
    </xf>
    <xf numFmtId="2" fontId="2" fillId="36" borderId="20" xfId="0" applyNumberFormat="1" applyFont="1" applyFill="1" applyBorder="1" applyAlignment="1">
      <alignment horizontal="right" vertical="top"/>
    </xf>
    <xf numFmtId="172" fontId="2" fillId="36" borderId="20" xfId="0" applyNumberFormat="1" applyFont="1" applyFill="1" applyBorder="1" applyAlignment="1">
      <alignment horizontal="right" vertical="top"/>
    </xf>
    <xf numFmtId="177" fontId="1" fillId="0" borderId="20" xfId="0" applyNumberFormat="1" applyFont="1" applyFill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36" borderId="23" xfId="0" applyNumberFormat="1" applyFont="1" applyFill="1" applyBorder="1" applyAlignment="1">
      <alignment vertical="center"/>
    </xf>
    <xf numFmtId="177" fontId="1" fillId="36" borderId="19" xfId="0" applyNumberFormat="1" applyFont="1" applyFill="1" applyBorder="1" applyAlignment="1">
      <alignment vertical="center"/>
    </xf>
    <xf numFmtId="177" fontId="2" fillId="36" borderId="20" xfId="0" applyNumberFormat="1" applyFont="1" applyFill="1" applyBorder="1" applyAlignment="1">
      <alignment horizontal="right" vertical="top"/>
    </xf>
    <xf numFmtId="177" fontId="2" fillId="38" borderId="20" xfId="0" applyNumberFormat="1" applyFont="1" applyFill="1" applyBorder="1" applyAlignment="1">
      <alignment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2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textRotation="90"/>
    </xf>
    <xf numFmtId="49" fontId="1" fillId="0" borderId="27" xfId="0" applyNumberFormat="1" applyFont="1" applyBorder="1" applyAlignment="1">
      <alignment horizontal="center" textRotation="90"/>
    </xf>
    <xf numFmtId="49" fontId="1" fillId="0" borderId="26" xfId="0" applyNumberFormat="1" applyFont="1" applyBorder="1" applyAlignment="1">
      <alignment horizontal="center" textRotation="90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4" borderId="26" xfId="0" applyNumberFormat="1" applyFont="1" applyFill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 textRotation="90"/>
    </xf>
    <xf numFmtId="49" fontId="13" fillId="0" borderId="27" xfId="0" applyNumberFormat="1" applyFont="1" applyBorder="1" applyAlignment="1">
      <alignment horizontal="center" vertical="top" textRotation="90"/>
    </xf>
    <xf numFmtId="49" fontId="13" fillId="0" borderId="26" xfId="0" applyNumberFormat="1" applyFont="1" applyBorder="1" applyAlignment="1">
      <alignment horizontal="center" vertical="top" textRotation="90"/>
    </xf>
    <xf numFmtId="49" fontId="13" fillId="0" borderId="24" xfId="0" applyNumberFormat="1" applyFont="1" applyBorder="1" applyAlignment="1">
      <alignment horizontal="center" textRotation="90"/>
    </xf>
    <xf numFmtId="49" fontId="13" fillId="0" borderId="27" xfId="0" applyNumberFormat="1" applyFont="1" applyBorder="1" applyAlignment="1">
      <alignment horizontal="center" textRotation="90"/>
    </xf>
    <xf numFmtId="49" fontId="13" fillId="0" borderId="26" xfId="0" applyNumberFormat="1" applyFont="1" applyBorder="1" applyAlignment="1">
      <alignment horizontal="center" textRotation="90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27" xfId="0" applyFont="1" applyFill="1" applyBorder="1" applyAlignment="1">
      <alignment horizontal="left" vertical="top" wrapText="1"/>
    </xf>
    <xf numFmtId="0" fontId="1" fillId="36" borderId="26" xfId="0" applyFont="1" applyFill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3" borderId="27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 textRotation="9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horizontal="right" vertical="top"/>
    </xf>
    <xf numFmtId="0" fontId="1" fillId="0" borderId="35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 textRotation="90" wrapText="1"/>
    </xf>
    <xf numFmtId="0" fontId="1" fillId="0" borderId="37" xfId="0" applyFont="1" applyBorder="1" applyAlignment="1">
      <alignment horizontal="center" vertical="top" textRotation="90" wrapText="1"/>
    </xf>
    <xf numFmtId="0" fontId="1" fillId="0" borderId="32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vertical="top" wrapText="1"/>
    </xf>
    <xf numFmtId="0" fontId="3" fillId="34" borderId="42" xfId="0" applyFont="1" applyFill="1" applyBorder="1" applyAlignment="1">
      <alignment horizontal="left" vertical="top" wrapText="1"/>
    </xf>
    <xf numFmtId="49" fontId="3" fillId="39" borderId="43" xfId="0" applyNumberFormat="1" applyFont="1" applyFill="1" applyBorder="1" applyAlignment="1">
      <alignment horizontal="left" vertical="top" wrapText="1"/>
    </xf>
    <xf numFmtId="49" fontId="3" fillId="39" borderId="42" xfId="0" applyNumberFormat="1" applyFont="1" applyFill="1" applyBorder="1" applyAlignment="1">
      <alignment horizontal="left" vertical="top" wrapText="1"/>
    </xf>
    <xf numFmtId="49" fontId="3" fillId="39" borderId="44" xfId="0" applyNumberFormat="1" applyFont="1" applyFill="1" applyBorder="1" applyAlignment="1">
      <alignment horizontal="left" vertical="top" wrapText="1"/>
    </xf>
    <xf numFmtId="0" fontId="3" fillId="38" borderId="43" xfId="0" applyFont="1" applyFill="1" applyBorder="1" applyAlignment="1">
      <alignment horizontal="left" vertical="top" wrapText="1"/>
    </xf>
    <xf numFmtId="0" fontId="3" fillId="38" borderId="4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2" fillId="34" borderId="41" xfId="0" applyFont="1" applyFill="1" applyBorder="1" applyAlignment="1">
      <alignment horizontal="left" vertical="top" wrapText="1"/>
    </xf>
    <xf numFmtId="0" fontId="12" fillId="34" borderId="42" xfId="0" applyFont="1" applyFill="1" applyBorder="1" applyAlignment="1">
      <alignment horizontal="left" vertical="top" wrapText="1"/>
    </xf>
    <xf numFmtId="0" fontId="12" fillId="34" borderId="45" xfId="0" applyFont="1" applyFill="1" applyBorder="1" applyAlignment="1">
      <alignment horizontal="left" vertical="top" wrapText="1"/>
    </xf>
    <xf numFmtId="49" fontId="5" fillId="34" borderId="46" xfId="0" applyNumberFormat="1" applyFont="1" applyFill="1" applyBorder="1" applyAlignment="1">
      <alignment horizontal="right" vertical="top"/>
    </xf>
    <xf numFmtId="49" fontId="5" fillId="34" borderId="34" xfId="0" applyNumberFormat="1" applyFont="1" applyFill="1" applyBorder="1" applyAlignment="1">
      <alignment horizontal="right" vertical="top"/>
    </xf>
    <xf numFmtId="49" fontId="5" fillId="34" borderId="47" xfId="0" applyNumberFormat="1" applyFont="1" applyFill="1" applyBorder="1" applyAlignment="1">
      <alignment horizontal="right" vertical="top"/>
    </xf>
    <xf numFmtId="49" fontId="2" fillId="33" borderId="48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5" fillId="34" borderId="49" xfId="0" applyNumberFormat="1" applyFont="1" applyFill="1" applyBorder="1" applyAlignment="1">
      <alignment horizontal="right" vertical="top"/>
    </xf>
    <xf numFmtId="49" fontId="5" fillId="33" borderId="41" xfId="0" applyNumberFormat="1" applyFont="1" applyFill="1" applyBorder="1" applyAlignment="1">
      <alignment horizontal="right" vertical="top"/>
    </xf>
    <xf numFmtId="49" fontId="5" fillId="33" borderId="42" xfId="0" applyNumberFormat="1" applyFont="1" applyFill="1" applyBorder="1" applyAlignment="1">
      <alignment horizontal="right" vertical="top"/>
    </xf>
    <xf numFmtId="0" fontId="3" fillId="33" borderId="41" xfId="0" applyFont="1" applyFill="1" applyBorder="1" applyAlignment="1">
      <alignment horizontal="left" vertical="top" wrapText="1"/>
    </xf>
    <xf numFmtId="0" fontId="7" fillId="33" borderId="42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textRotation="90"/>
    </xf>
    <xf numFmtId="49" fontId="1" fillId="0" borderId="27" xfId="0" applyNumberFormat="1" applyFont="1" applyBorder="1" applyAlignment="1">
      <alignment horizontal="center" vertical="top" textRotation="90"/>
    </xf>
    <xf numFmtId="49" fontId="1" fillId="0" borderId="26" xfId="0" applyNumberFormat="1" applyFont="1" applyBorder="1" applyAlignment="1">
      <alignment horizontal="center" vertical="top" textRotation="90"/>
    </xf>
    <xf numFmtId="49" fontId="5" fillId="33" borderId="41" xfId="0" applyNumberFormat="1" applyFont="1" applyFill="1" applyBorder="1" applyAlignment="1">
      <alignment horizontal="right" vertical="top"/>
    </xf>
    <xf numFmtId="49" fontId="5" fillId="33" borderId="42" xfId="0" applyNumberFormat="1" applyFont="1" applyFill="1" applyBorder="1" applyAlignment="1">
      <alignment horizontal="right" vertical="top"/>
    </xf>
    <xf numFmtId="0" fontId="7" fillId="33" borderId="42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3" fillId="34" borderId="34" xfId="0" applyFont="1" applyFill="1" applyBorder="1" applyAlignment="1">
      <alignment horizontal="left" vertical="top" wrapText="1"/>
    </xf>
    <xf numFmtId="0" fontId="12" fillId="33" borderId="41" xfId="0" applyFont="1" applyFill="1" applyBorder="1" applyAlignment="1">
      <alignment horizontal="left" vertical="top" wrapText="1"/>
    </xf>
    <xf numFmtId="0" fontId="12" fillId="33" borderId="42" xfId="0" applyFont="1" applyFill="1" applyBorder="1" applyAlignment="1">
      <alignment horizontal="left" vertical="top" wrapText="1"/>
    </xf>
    <xf numFmtId="0" fontId="12" fillId="33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wrapText="1"/>
    </xf>
    <xf numFmtId="0" fontId="3" fillId="34" borderId="42" xfId="0" applyFont="1" applyFill="1" applyBorder="1" applyAlignment="1">
      <alignment horizontal="left" wrapText="1"/>
    </xf>
    <xf numFmtId="0" fontId="3" fillId="34" borderId="45" xfId="0" applyFont="1" applyFill="1" applyBorder="1" applyAlignment="1">
      <alignment horizontal="left" wrapText="1"/>
    </xf>
    <xf numFmtId="49" fontId="5" fillId="36" borderId="49" xfId="0" applyNumberFormat="1" applyFont="1" applyFill="1" applyBorder="1" applyAlignment="1">
      <alignment horizontal="right" vertical="top"/>
    </xf>
    <xf numFmtId="49" fontId="5" fillId="36" borderId="47" xfId="0" applyNumberFormat="1" applyFont="1" applyFill="1" applyBorder="1" applyAlignment="1">
      <alignment horizontal="right" vertical="top"/>
    </xf>
    <xf numFmtId="0" fontId="3" fillId="33" borderId="46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5" fillId="38" borderId="43" xfId="0" applyFont="1" applyFill="1" applyBorder="1" applyAlignment="1">
      <alignment horizontal="right" vertical="top"/>
    </xf>
    <xf numFmtId="0" fontId="5" fillId="38" borderId="42" xfId="0" applyFont="1" applyFill="1" applyBorder="1" applyAlignment="1">
      <alignment horizontal="right" vertical="top"/>
    </xf>
    <xf numFmtId="49" fontId="1" fillId="0" borderId="24" xfId="0" applyNumberFormat="1" applyFont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8"/>
  <sheetViews>
    <sheetView tabSelected="1" zoomScalePageLayoutView="0" workbookViewId="0" topLeftCell="A181">
      <selection activeCell="O194" sqref="O194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33" customWidth="1"/>
    <col min="9" max="9" width="6.28125" style="33" customWidth="1"/>
    <col min="10" max="10" width="5.7109375" style="33" customWidth="1"/>
    <col min="11" max="11" width="8.140625" style="65" customWidth="1"/>
    <col min="12" max="12" width="8.140625" style="33" customWidth="1"/>
    <col min="13" max="13" width="7.421875" style="33" customWidth="1"/>
    <col min="14" max="14" width="6.28125" style="33" customWidth="1"/>
    <col min="15" max="16" width="8.28125" style="33" customWidth="1"/>
    <col min="17" max="17" width="7.140625" style="33" customWidth="1"/>
    <col min="18" max="18" width="6.57421875" style="33" customWidth="1"/>
    <col min="19" max="20" width="8.00390625" style="33" customWidth="1"/>
    <col min="21" max="21" width="0.5625" style="1" customWidth="1"/>
    <col min="22" max="16384" width="9.140625" style="1" customWidth="1"/>
  </cols>
  <sheetData>
    <row r="1" spans="1:20" s="30" customFormat="1" ht="12.75" customHeight="1">
      <c r="A1" s="145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41" customFormat="1" ht="14.25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s="41" customFormat="1" ht="14.2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s="41" customFormat="1" ht="14.25" customHeight="1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30" customFormat="1" ht="14.25" customHeight="1">
      <c r="A5" s="152" t="s">
        <v>54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2.75" customHeight="1" thickBot="1">
      <c r="A6" s="153" t="s">
        <v>105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17.25" customHeight="1">
      <c r="A7" s="154" t="s">
        <v>2</v>
      </c>
      <c r="B7" s="157" t="s">
        <v>3</v>
      </c>
      <c r="C7" s="157" t="s">
        <v>4</v>
      </c>
      <c r="D7" s="160" t="s">
        <v>5</v>
      </c>
      <c r="E7" s="157" t="s">
        <v>6</v>
      </c>
      <c r="F7" s="163" t="s">
        <v>7</v>
      </c>
      <c r="G7" s="167" t="s">
        <v>124</v>
      </c>
      <c r="H7" s="168"/>
      <c r="I7" s="168"/>
      <c r="J7" s="169"/>
      <c r="K7" s="167" t="s">
        <v>125</v>
      </c>
      <c r="L7" s="168"/>
      <c r="M7" s="168"/>
      <c r="N7" s="169"/>
      <c r="O7" s="167" t="s">
        <v>126</v>
      </c>
      <c r="P7" s="168"/>
      <c r="Q7" s="168"/>
      <c r="R7" s="169"/>
      <c r="S7" s="147" t="s">
        <v>115</v>
      </c>
      <c r="T7" s="147" t="s">
        <v>127</v>
      </c>
    </row>
    <row r="8" spans="1:20" ht="17.25" customHeight="1">
      <c r="A8" s="155"/>
      <c r="B8" s="158"/>
      <c r="C8" s="158"/>
      <c r="D8" s="161"/>
      <c r="E8" s="158"/>
      <c r="F8" s="164"/>
      <c r="G8" s="170" t="s">
        <v>8</v>
      </c>
      <c r="H8" s="166" t="s">
        <v>9</v>
      </c>
      <c r="I8" s="166"/>
      <c r="J8" s="150" t="s">
        <v>10</v>
      </c>
      <c r="K8" s="170" t="s">
        <v>8</v>
      </c>
      <c r="L8" s="166" t="s">
        <v>9</v>
      </c>
      <c r="M8" s="166"/>
      <c r="N8" s="150" t="s">
        <v>10</v>
      </c>
      <c r="O8" s="170" t="s">
        <v>8</v>
      </c>
      <c r="P8" s="166" t="s">
        <v>9</v>
      </c>
      <c r="Q8" s="166"/>
      <c r="R8" s="150" t="s">
        <v>10</v>
      </c>
      <c r="S8" s="148"/>
      <c r="T8" s="148"/>
    </row>
    <row r="9" spans="1:20" ht="99.75" customHeight="1" thickBot="1">
      <c r="A9" s="156"/>
      <c r="B9" s="159"/>
      <c r="C9" s="159"/>
      <c r="D9" s="162"/>
      <c r="E9" s="159"/>
      <c r="F9" s="165"/>
      <c r="G9" s="171"/>
      <c r="H9" s="44" t="s">
        <v>8</v>
      </c>
      <c r="I9" s="45" t="s">
        <v>11</v>
      </c>
      <c r="J9" s="151"/>
      <c r="K9" s="171"/>
      <c r="L9" s="46" t="s">
        <v>8</v>
      </c>
      <c r="M9" s="45" t="s">
        <v>11</v>
      </c>
      <c r="N9" s="151"/>
      <c r="O9" s="171"/>
      <c r="P9" s="46" t="s">
        <v>8</v>
      </c>
      <c r="Q9" s="45" t="s">
        <v>11</v>
      </c>
      <c r="R9" s="151"/>
      <c r="S9" s="149"/>
      <c r="T9" s="149"/>
    </row>
    <row r="10" spans="1:21" ht="28.5" customHeight="1" thickBot="1">
      <c r="A10" s="177" t="s">
        <v>122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24"/>
    </row>
    <row r="11" spans="1:21" ht="16.5" customHeight="1" thickBot="1">
      <c r="A11" s="180" t="s">
        <v>56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24"/>
    </row>
    <row r="12" spans="1:21" ht="15.75" customHeight="1" thickBot="1">
      <c r="A12" s="3" t="s">
        <v>12</v>
      </c>
      <c r="B12" s="172" t="s">
        <v>86</v>
      </c>
      <c r="C12" s="173"/>
      <c r="D12" s="173"/>
      <c r="E12" s="173"/>
      <c r="F12" s="173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24"/>
    </row>
    <row r="13" spans="1:21" ht="27.75" customHeight="1" thickBot="1">
      <c r="A13" s="4" t="s">
        <v>12</v>
      </c>
      <c r="B13" s="5" t="s">
        <v>12</v>
      </c>
      <c r="C13" s="175" t="s">
        <v>87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24"/>
    </row>
    <row r="14" spans="1:21" ht="14.25" customHeight="1">
      <c r="A14" s="123" t="s">
        <v>12</v>
      </c>
      <c r="B14" s="134" t="s">
        <v>12</v>
      </c>
      <c r="C14" s="117" t="s">
        <v>12</v>
      </c>
      <c r="D14" s="119" t="s">
        <v>66</v>
      </c>
      <c r="E14" s="144" t="s">
        <v>81</v>
      </c>
      <c r="F14" s="37" t="s">
        <v>13</v>
      </c>
      <c r="G14" s="97">
        <f>H14+J14</f>
        <v>0</v>
      </c>
      <c r="H14" s="50"/>
      <c r="I14" s="50"/>
      <c r="J14" s="50"/>
      <c r="K14" s="50">
        <f>L14+N14</f>
        <v>0</v>
      </c>
      <c r="L14" s="50"/>
      <c r="M14" s="50"/>
      <c r="N14" s="50"/>
      <c r="O14" s="50">
        <f>P14+R14</f>
        <v>0</v>
      </c>
      <c r="P14" s="50"/>
      <c r="Q14" s="50"/>
      <c r="R14" s="50"/>
      <c r="S14" s="71"/>
      <c r="T14" s="72"/>
      <c r="U14" s="24"/>
    </row>
    <row r="15" spans="1:21" ht="14.25" customHeight="1">
      <c r="A15" s="123"/>
      <c r="B15" s="134"/>
      <c r="C15" s="117"/>
      <c r="D15" s="119"/>
      <c r="E15" s="128"/>
      <c r="F15" s="35" t="s">
        <v>14</v>
      </c>
      <c r="G15" s="49">
        <f>H15+J15</f>
        <v>16</v>
      </c>
      <c r="H15" s="50">
        <v>16</v>
      </c>
      <c r="I15" s="50"/>
      <c r="J15" s="50"/>
      <c r="K15" s="50">
        <f>L15+N15</f>
        <v>15</v>
      </c>
      <c r="L15" s="50">
        <v>15</v>
      </c>
      <c r="M15" s="50"/>
      <c r="N15" s="50"/>
      <c r="O15" s="50">
        <f>P15+R15</f>
        <v>15</v>
      </c>
      <c r="P15" s="50">
        <v>15</v>
      </c>
      <c r="Q15" s="50"/>
      <c r="R15" s="50"/>
      <c r="S15" s="71">
        <v>20</v>
      </c>
      <c r="T15" s="72">
        <v>25</v>
      </c>
      <c r="U15" s="24"/>
    </row>
    <row r="16" spans="1:21" ht="14.25" customHeight="1">
      <c r="A16" s="123"/>
      <c r="B16" s="134"/>
      <c r="C16" s="117"/>
      <c r="D16" s="119"/>
      <c r="E16" s="129"/>
      <c r="F16" s="36" t="s">
        <v>55</v>
      </c>
      <c r="G16" s="49">
        <f>SUM(G14:G15)</f>
        <v>16</v>
      </c>
      <c r="H16" s="50">
        <f>SUM(H14:H15)</f>
        <v>16</v>
      </c>
      <c r="I16" s="50">
        <f>SUM(I14:I15)</f>
        <v>0</v>
      </c>
      <c r="J16" s="50">
        <f>SUM(J14:J15)</f>
        <v>0</v>
      </c>
      <c r="K16" s="50">
        <f aca="true" t="shared" si="0" ref="K16:T16">SUM(K14:K15)</f>
        <v>15</v>
      </c>
      <c r="L16" s="50">
        <f t="shared" si="0"/>
        <v>15</v>
      </c>
      <c r="M16" s="50">
        <f t="shared" si="0"/>
        <v>0</v>
      </c>
      <c r="N16" s="50">
        <f t="shared" si="0"/>
        <v>0</v>
      </c>
      <c r="O16" s="50">
        <f t="shared" si="0"/>
        <v>15</v>
      </c>
      <c r="P16" s="50">
        <f t="shared" si="0"/>
        <v>15</v>
      </c>
      <c r="Q16" s="50">
        <f t="shared" si="0"/>
        <v>0</v>
      </c>
      <c r="R16" s="50">
        <f t="shared" si="0"/>
        <v>0</v>
      </c>
      <c r="S16" s="69">
        <f t="shared" si="0"/>
        <v>20</v>
      </c>
      <c r="T16" s="70">
        <f t="shared" si="0"/>
        <v>25</v>
      </c>
      <c r="U16" s="24"/>
    </row>
    <row r="17" spans="1:21" ht="12.75" customHeight="1">
      <c r="A17" s="123" t="s">
        <v>12</v>
      </c>
      <c r="B17" s="134" t="s">
        <v>12</v>
      </c>
      <c r="C17" s="117" t="s">
        <v>16</v>
      </c>
      <c r="D17" s="119" t="s">
        <v>18</v>
      </c>
      <c r="E17" s="127" t="s">
        <v>81</v>
      </c>
      <c r="F17" s="37" t="s">
        <v>13</v>
      </c>
      <c r="G17" s="49">
        <f>H17+J17</f>
        <v>0</v>
      </c>
      <c r="H17" s="50"/>
      <c r="I17" s="50"/>
      <c r="J17" s="50"/>
      <c r="K17" s="50">
        <f>L17+N17</f>
        <v>0</v>
      </c>
      <c r="L17" s="50"/>
      <c r="M17" s="50"/>
      <c r="N17" s="50"/>
      <c r="O17" s="50">
        <f>P17+R17</f>
        <v>0</v>
      </c>
      <c r="P17" s="50"/>
      <c r="Q17" s="50"/>
      <c r="R17" s="50"/>
      <c r="S17" s="71"/>
      <c r="T17" s="72"/>
      <c r="U17" s="24"/>
    </row>
    <row r="18" spans="1:21" ht="14.25" customHeight="1">
      <c r="A18" s="123"/>
      <c r="B18" s="134"/>
      <c r="C18" s="117"/>
      <c r="D18" s="119"/>
      <c r="E18" s="128"/>
      <c r="F18" s="35" t="s">
        <v>14</v>
      </c>
      <c r="G18" s="49">
        <f>H18+J18</f>
        <v>1.1</v>
      </c>
      <c r="H18" s="50">
        <v>1.1</v>
      </c>
      <c r="I18" s="50"/>
      <c r="J18" s="50"/>
      <c r="K18" s="50">
        <f>L18+N18</f>
        <v>1</v>
      </c>
      <c r="L18" s="50">
        <v>1</v>
      </c>
      <c r="M18" s="50"/>
      <c r="N18" s="50"/>
      <c r="O18" s="50">
        <f>P18+R18</f>
        <v>1</v>
      </c>
      <c r="P18" s="50">
        <v>1</v>
      </c>
      <c r="Q18" s="50"/>
      <c r="R18" s="50"/>
      <c r="S18" s="71">
        <v>1.3</v>
      </c>
      <c r="T18" s="72">
        <v>1.5</v>
      </c>
      <c r="U18" s="24"/>
    </row>
    <row r="19" spans="1:21" ht="14.25" customHeight="1">
      <c r="A19" s="123"/>
      <c r="B19" s="134"/>
      <c r="C19" s="117"/>
      <c r="D19" s="119"/>
      <c r="E19" s="129"/>
      <c r="F19" s="36" t="s">
        <v>55</v>
      </c>
      <c r="G19" s="49">
        <f>SUM(G17:G18)</f>
        <v>1.1</v>
      </c>
      <c r="H19" s="50">
        <f>SUM(H17:H18)</f>
        <v>1.1</v>
      </c>
      <c r="I19" s="50">
        <f>SUM(I17:I18)</f>
        <v>0</v>
      </c>
      <c r="J19" s="50">
        <f>SUM(J17:J18)</f>
        <v>0</v>
      </c>
      <c r="K19" s="50">
        <f aca="true" t="shared" si="1" ref="K19:T19">SUM(K17:K18)</f>
        <v>1</v>
      </c>
      <c r="L19" s="50">
        <f t="shared" si="1"/>
        <v>1</v>
      </c>
      <c r="M19" s="50">
        <f t="shared" si="1"/>
        <v>0</v>
      </c>
      <c r="N19" s="50">
        <f t="shared" si="1"/>
        <v>0</v>
      </c>
      <c r="O19" s="50">
        <f>SUM(O17:O18)</f>
        <v>1</v>
      </c>
      <c r="P19" s="50">
        <f>SUM(P17:P18)</f>
        <v>1</v>
      </c>
      <c r="Q19" s="50">
        <f>SUM(Q17:Q18)</f>
        <v>0</v>
      </c>
      <c r="R19" s="50">
        <f>SUM(R17:R18)</f>
        <v>0</v>
      </c>
      <c r="S19" s="69">
        <f t="shared" si="1"/>
        <v>1.3</v>
      </c>
      <c r="T19" s="70">
        <f t="shared" si="1"/>
        <v>1.5</v>
      </c>
      <c r="U19" s="42"/>
    </row>
    <row r="20" spans="1:21" ht="14.25" customHeight="1">
      <c r="A20" s="123" t="s">
        <v>12</v>
      </c>
      <c r="B20" s="124" t="s">
        <v>12</v>
      </c>
      <c r="C20" s="117" t="s">
        <v>17</v>
      </c>
      <c r="D20" s="119" t="s">
        <v>20</v>
      </c>
      <c r="E20" s="127" t="s">
        <v>81</v>
      </c>
      <c r="F20" s="35" t="s">
        <v>13</v>
      </c>
      <c r="G20" s="49">
        <f>H20+J20</f>
        <v>0</v>
      </c>
      <c r="H20" s="50"/>
      <c r="I20" s="50"/>
      <c r="J20" s="50"/>
      <c r="K20" s="50">
        <f>L20+N20</f>
        <v>0</v>
      </c>
      <c r="L20" s="50"/>
      <c r="M20" s="50"/>
      <c r="N20" s="50"/>
      <c r="O20" s="50">
        <f>P20+R20</f>
        <v>0</v>
      </c>
      <c r="P20" s="50"/>
      <c r="Q20" s="50"/>
      <c r="R20" s="50"/>
      <c r="S20" s="71"/>
      <c r="T20" s="72"/>
      <c r="U20" s="24"/>
    </row>
    <row r="21" spans="1:21" ht="14.25" customHeight="1">
      <c r="A21" s="123"/>
      <c r="B21" s="125"/>
      <c r="C21" s="117"/>
      <c r="D21" s="119"/>
      <c r="E21" s="128"/>
      <c r="F21" s="35" t="s">
        <v>14</v>
      </c>
      <c r="G21" s="49">
        <f>H21+J21</f>
        <v>4.3</v>
      </c>
      <c r="H21" s="50">
        <v>4.3</v>
      </c>
      <c r="I21" s="50"/>
      <c r="J21" s="50"/>
      <c r="K21" s="50">
        <f>L21+N21</f>
        <v>2.5</v>
      </c>
      <c r="L21" s="50">
        <v>2.5</v>
      </c>
      <c r="M21" s="50"/>
      <c r="N21" s="50"/>
      <c r="O21" s="50">
        <f>P21+R21</f>
        <v>2.5</v>
      </c>
      <c r="P21" s="50">
        <v>2.5</v>
      </c>
      <c r="Q21" s="50"/>
      <c r="R21" s="50"/>
      <c r="S21" s="71">
        <v>5</v>
      </c>
      <c r="T21" s="72">
        <v>5</v>
      </c>
      <c r="U21" s="24"/>
    </row>
    <row r="22" spans="1:21" ht="14.25" customHeight="1">
      <c r="A22" s="123"/>
      <c r="B22" s="126"/>
      <c r="C22" s="117"/>
      <c r="D22" s="119"/>
      <c r="E22" s="129"/>
      <c r="F22" s="36" t="s">
        <v>55</v>
      </c>
      <c r="G22" s="49">
        <f>SUM(G20:G21)</f>
        <v>4.3</v>
      </c>
      <c r="H22" s="50">
        <f>SUM(H20:H21)</f>
        <v>4.3</v>
      </c>
      <c r="I22" s="50">
        <f>SUM(I20:I21)</f>
        <v>0</v>
      </c>
      <c r="J22" s="50">
        <f>SUM(J20:J21)</f>
        <v>0</v>
      </c>
      <c r="K22" s="50">
        <f aca="true" t="shared" si="2" ref="K22:T22">SUM(K20:K21)</f>
        <v>2.5</v>
      </c>
      <c r="L22" s="50">
        <f t="shared" si="2"/>
        <v>2.5</v>
      </c>
      <c r="M22" s="50">
        <f t="shared" si="2"/>
        <v>0</v>
      </c>
      <c r="N22" s="50">
        <f t="shared" si="2"/>
        <v>0</v>
      </c>
      <c r="O22" s="50">
        <f>SUM(O20:O21)</f>
        <v>2.5</v>
      </c>
      <c r="P22" s="50">
        <f>SUM(P20:P21)</f>
        <v>2.5</v>
      </c>
      <c r="Q22" s="50">
        <f>SUM(Q20:Q21)</f>
        <v>0</v>
      </c>
      <c r="R22" s="50">
        <f>SUM(R20:R21)</f>
        <v>0</v>
      </c>
      <c r="S22" s="69">
        <f t="shared" si="2"/>
        <v>5</v>
      </c>
      <c r="T22" s="70">
        <f t="shared" si="2"/>
        <v>5</v>
      </c>
      <c r="U22" s="24"/>
    </row>
    <row r="23" spans="1:21" ht="14.25" customHeight="1">
      <c r="A23" s="123" t="s">
        <v>12</v>
      </c>
      <c r="B23" s="134" t="s">
        <v>12</v>
      </c>
      <c r="C23" s="117" t="s">
        <v>19</v>
      </c>
      <c r="D23" s="119" t="s">
        <v>93</v>
      </c>
      <c r="E23" s="127" t="s">
        <v>81</v>
      </c>
      <c r="F23" s="35" t="s">
        <v>13</v>
      </c>
      <c r="G23" s="49">
        <f>H23+J23</f>
        <v>0</v>
      </c>
      <c r="H23" s="50"/>
      <c r="I23" s="50"/>
      <c r="J23" s="50"/>
      <c r="K23" s="50">
        <f>L23+N23</f>
        <v>0</v>
      </c>
      <c r="L23" s="50"/>
      <c r="M23" s="50"/>
      <c r="N23" s="50"/>
      <c r="O23" s="50">
        <f>P23+R23</f>
        <v>0</v>
      </c>
      <c r="P23" s="50"/>
      <c r="Q23" s="50"/>
      <c r="R23" s="50"/>
      <c r="S23" s="71"/>
      <c r="T23" s="72"/>
      <c r="U23" s="24"/>
    </row>
    <row r="24" spans="1:21" ht="14.25" customHeight="1">
      <c r="A24" s="123"/>
      <c r="B24" s="134"/>
      <c r="C24" s="117"/>
      <c r="D24" s="119"/>
      <c r="E24" s="128"/>
      <c r="F24" s="35" t="s">
        <v>14</v>
      </c>
      <c r="G24" s="49">
        <f>H24+J24</f>
        <v>8</v>
      </c>
      <c r="H24" s="50">
        <v>8</v>
      </c>
      <c r="I24" s="50"/>
      <c r="J24" s="50"/>
      <c r="K24" s="50">
        <f>L24+N24</f>
        <v>10</v>
      </c>
      <c r="L24" s="50">
        <v>10</v>
      </c>
      <c r="M24" s="50"/>
      <c r="N24" s="50"/>
      <c r="O24" s="50">
        <f>P24+R24</f>
        <v>10</v>
      </c>
      <c r="P24" s="50">
        <v>10</v>
      </c>
      <c r="Q24" s="50"/>
      <c r="R24" s="50"/>
      <c r="S24" s="71">
        <v>10</v>
      </c>
      <c r="T24" s="72">
        <v>12</v>
      </c>
      <c r="U24" s="24"/>
    </row>
    <row r="25" spans="1:21" ht="14.25" customHeight="1">
      <c r="A25" s="123"/>
      <c r="B25" s="134"/>
      <c r="C25" s="117"/>
      <c r="D25" s="119"/>
      <c r="E25" s="129"/>
      <c r="F25" s="36" t="s">
        <v>55</v>
      </c>
      <c r="G25" s="49">
        <f>SUM(G23:G24)</f>
        <v>8</v>
      </c>
      <c r="H25" s="50">
        <f>SUM(H23:H24)</f>
        <v>8</v>
      </c>
      <c r="I25" s="50">
        <f>SUM(I23:I24)</f>
        <v>0</v>
      </c>
      <c r="J25" s="50">
        <f>SUM(J23:J24)</f>
        <v>0</v>
      </c>
      <c r="K25" s="50">
        <f aca="true" t="shared" si="3" ref="K25:T25">SUM(K23:K24)</f>
        <v>10</v>
      </c>
      <c r="L25" s="50">
        <f t="shared" si="3"/>
        <v>10</v>
      </c>
      <c r="M25" s="50">
        <f t="shared" si="3"/>
        <v>0</v>
      </c>
      <c r="N25" s="50">
        <f t="shared" si="3"/>
        <v>0</v>
      </c>
      <c r="O25" s="50">
        <f>SUM(O23:O24)</f>
        <v>10</v>
      </c>
      <c r="P25" s="50">
        <f>SUM(P23:P24)</f>
        <v>10</v>
      </c>
      <c r="Q25" s="50">
        <f>SUM(Q23:Q24)</f>
        <v>0</v>
      </c>
      <c r="R25" s="50">
        <f>SUM(R23:R24)</f>
        <v>0</v>
      </c>
      <c r="S25" s="69">
        <f t="shared" si="3"/>
        <v>10</v>
      </c>
      <c r="T25" s="70">
        <f t="shared" si="3"/>
        <v>12</v>
      </c>
      <c r="U25" s="24"/>
    </row>
    <row r="26" spans="1:21" ht="14.25" customHeight="1">
      <c r="A26" s="123" t="s">
        <v>12</v>
      </c>
      <c r="B26" s="134" t="s">
        <v>12</v>
      </c>
      <c r="C26" s="117" t="s">
        <v>21</v>
      </c>
      <c r="D26" s="119" t="s">
        <v>111</v>
      </c>
      <c r="E26" s="127" t="s">
        <v>81</v>
      </c>
      <c r="F26" s="35" t="s">
        <v>13</v>
      </c>
      <c r="G26" s="49">
        <f>H26+J26</f>
        <v>32.4</v>
      </c>
      <c r="H26" s="50">
        <v>32.4</v>
      </c>
      <c r="I26" s="50"/>
      <c r="J26" s="50"/>
      <c r="K26" s="50">
        <f>L26+N26</f>
        <v>41.4</v>
      </c>
      <c r="L26" s="50">
        <v>41.4</v>
      </c>
      <c r="M26" s="50"/>
      <c r="N26" s="50"/>
      <c r="O26" s="50">
        <f>P26+R26</f>
        <v>41.4</v>
      </c>
      <c r="P26" s="50">
        <v>41.4</v>
      </c>
      <c r="Q26" s="50"/>
      <c r="R26" s="50"/>
      <c r="S26" s="71">
        <v>45</v>
      </c>
      <c r="T26" s="72">
        <v>50</v>
      </c>
      <c r="U26" s="24"/>
    </row>
    <row r="27" spans="1:21" ht="14.25" customHeight="1">
      <c r="A27" s="123"/>
      <c r="B27" s="134"/>
      <c r="C27" s="117"/>
      <c r="D27" s="119"/>
      <c r="E27" s="128"/>
      <c r="F27" s="35" t="s">
        <v>13</v>
      </c>
      <c r="G27" s="49">
        <f>H27+J27</f>
        <v>1</v>
      </c>
      <c r="H27" s="50">
        <v>1</v>
      </c>
      <c r="I27" s="50">
        <v>0.7</v>
      </c>
      <c r="J27" s="50"/>
      <c r="K27" s="50">
        <f>L27+N27</f>
        <v>1.3</v>
      </c>
      <c r="L27" s="50">
        <v>1.3</v>
      </c>
      <c r="M27" s="50">
        <v>1</v>
      </c>
      <c r="N27" s="50"/>
      <c r="O27" s="50">
        <f>P27+R27</f>
        <v>1.3</v>
      </c>
      <c r="P27" s="50">
        <v>1.3</v>
      </c>
      <c r="Q27" s="50">
        <v>0.7</v>
      </c>
      <c r="R27" s="50"/>
      <c r="S27" s="71">
        <v>2</v>
      </c>
      <c r="T27" s="72">
        <v>2</v>
      </c>
      <c r="U27" s="24"/>
    </row>
    <row r="28" spans="1:21" ht="14.25" customHeight="1">
      <c r="A28" s="123"/>
      <c r="B28" s="134"/>
      <c r="C28" s="117"/>
      <c r="D28" s="119"/>
      <c r="E28" s="128"/>
      <c r="F28" s="35" t="s">
        <v>14</v>
      </c>
      <c r="G28" s="49">
        <f>H28+J28</f>
        <v>0</v>
      </c>
      <c r="H28" s="50"/>
      <c r="I28" s="50"/>
      <c r="J28" s="50"/>
      <c r="K28" s="50">
        <f>L28+N28</f>
        <v>0</v>
      </c>
      <c r="L28" s="50"/>
      <c r="M28" s="50"/>
      <c r="N28" s="50"/>
      <c r="O28" s="50">
        <f>P28+R28</f>
        <v>0</v>
      </c>
      <c r="P28" s="50"/>
      <c r="Q28" s="50"/>
      <c r="R28" s="50"/>
      <c r="S28" s="69"/>
      <c r="T28" s="73"/>
      <c r="U28" s="24"/>
    </row>
    <row r="29" spans="1:21" ht="14.25" customHeight="1">
      <c r="A29" s="123"/>
      <c r="B29" s="134"/>
      <c r="C29" s="117"/>
      <c r="D29" s="119"/>
      <c r="E29" s="129"/>
      <c r="F29" s="36" t="s">
        <v>55</v>
      </c>
      <c r="G29" s="49">
        <f>SUM(G26:G28)</f>
        <v>33.4</v>
      </c>
      <c r="H29" s="49">
        <f>SUM(H26:H28)</f>
        <v>33.4</v>
      </c>
      <c r="I29" s="49">
        <f>SUM(I26:I28)</f>
        <v>0.7</v>
      </c>
      <c r="J29" s="49">
        <f>SUM(J26:J28)</f>
        <v>0</v>
      </c>
      <c r="K29" s="49">
        <f aca="true" t="shared" si="4" ref="K29:T29">SUM(K26:K28)</f>
        <v>42.699999999999996</v>
      </c>
      <c r="L29" s="49">
        <f t="shared" si="4"/>
        <v>42.699999999999996</v>
      </c>
      <c r="M29" s="49">
        <f t="shared" si="4"/>
        <v>1</v>
      </c>
      <c r="N29" s="49">
        <f t="shared" si="4"/>
        <v>0</v>
      </c>
      <c r="O29" s="49">
        <f>SUM(O26:O28)</f>
        <v>42.699999999999996</v>
      </c>
      <c r="P29" s="49">
        <f>SUM(P26:P28)</f>
        <v>42.699999999999996</v>
      </c>
      <c r="Q29" s="49">
        <f>SUM(Q26:Q28)</f>
        <v>0.7</v>
      </c>
      <c r="R29" s="49">
        <f>SUM(R26:R28)</f>
        <v>0</v>
      </c>
      <c r="S29" s="71">
        <f t="shared" si="4"/>
        <v>47</v>
      </c>
      <c r="T29" s="71">
        <f t="shared" si="4"/>
        <v>52</v>
      </c>
      <c r="U29" s="24"/>
    </row>
    <row r="30" spans="1:21" ht="14.25" customHeight="1">
      <c r="A30" s="123" t="s">
        <v>12</v>
      </c>
      <c r="B30" s="134" t="s">
        <v>12</v>
      </c>
      <c r="C30" s="117" t="s">
        <v>22</v>
      </c>
      <c r="D30" s="119" t="s">
        <v>60</v>
      </c>
      <c r="E30" s="127" t="s">
        <v>81</v>
      </c>
      <c r="F30" s="35" t="s">
        <v>13</v>
      </c>
      <c r="G30" s="49">
        <f>H30+J30</f>
        <v>0.4</v>
      </c>
      <c r="H30" s="50">
        <v>0.4</v>
      </c>
      <c r="I30" s="50"/>
      <c r="J30" s="50"/>
      <c r="K30" s="50">
        <f>L30+N30</f>
        <v>0.4</v>
      </c>
      <c r="L30" s="50">
        <v>0.4</v>
      </c>
      <c r="M30" s="50"/>
      <c r="N30" s="50"/>
      <c r="O30" s="50">
        <f>P30+R30</f>
        <v>0.4</v>
      </c>
      <c r="P30" s="50">
        <v>0.4</v>
      </c>
      <c r="Q30" s="50"/>
      <c r="R30" s="50"/>
      <c r="S30" s="71">
        <v>0.5</v>
      </c>
      <c r="T30" s="72">
        <v>0.5</v>
      </c>
      <c r="U30" s="24"/>
    </row>
    <row r="31" spans="1:21" ht="12.75" customHeight="1">
      <c r="A31" s="123"/>
      <c r="B31" s="134"/>
      <c r="C31" s="117"/>
      <c r="D31" s="119"/>
      <c r="E31" s="128"/>
      <c r="F31" s="35" t="s">
        <v>14</v>
      </c>
      <c r="G31" s="49">
        <f>H31+J31</f>
        <v>0</v>
      </c>
      <c r="H31" s="50"/>
      <c r="I31" s="50"/>
      <c r="J31" s="50"/>
      <c r="K31" s="50">
        <f>L31+N31</f>
        <v>0</v>
      </c>
      <c r="L31" s="50"/>
      <c r="M31" s="50"/>
      <c r="N31" s="50"/>
      <c r="O31" s="50">
        <f>P31+R31</f>
        <v>0</v>
      </c>
      <c r="P31" s="50"/>
      <c r="Q31" s="50"/>
      <c r="R31" s="50"/>
      <c r="S31" s="71"/>
      <c r="T31" s="72"/>
      <c r="U31" s="24"/>
    </row>
    <row r="32" spans="1:21" ht="14.25" customHeight="1">
      <c r="A32" s="133"/>
      <c r="B32" s="124"/>
      <c r="C32" s="135"/>
      <c r="D32" s="182"/>
      <c r="E32" s="129"/>
      <c r="F32" s="36" t="s">
        <v>55</v>
      </c>
      <c r="G32" s="49">
        <f>SUM(G30:G31)</f>
        <v>0.4</v>
      </c>
      <c r="H32" s="50">
        <f>SUM(H30:H31)</f>
        <v>0.4</v>
      </c>
      <c r="I32" s="50">
        <f>SUM(I30:I31)</f>
        <v>0</v>
      </c>
      <c r="J32" s="50">
        <f>SUM(J30:J31)</f>
        <v>0</v>
      </c>
      <c r="K32" s="50">
        <f aca="true" t="shared" si="5" ref="K32:T32">SUM(K30:K31)</f>
        <v>0.4</v>
      </c>
      <c r="L32" s="50">
        <f t="shared" si="5"/>
        <v>0.4</v>
      </c>
      <c r="M32" s="50">
        <f t="shared" si="5"/>
        <v>0</v>
      </c>
      <c r="N32" s="50">
        <f t="shared" si="5"/>
        <v>0</v>
      </c>
      <c r="O32" s="50">
        <f>SUM(O30:O31)</f>
        <v>0.4</v>
      </c>
      <c r="P32" s="50">
        <f>SUM(P30:P31)</f>
        <v>0.4</v>
      </c>
      <c r="Q32" s="50">
        <f>SUM(Q30:Q31)</f>
        <v>0</v>
      </c>
      <c r="R32" s="50">
        <f>SUM(R30:R31)</f>
        <v>0</v>
      </c>
      <c r="S32" s="69">
        <f t="shared" si="5"/>
        <v>0.5</v>
      </c>
      <c r="T32" s="70">
        <f t="shared" si="5"/>
        <v>0.5</v>
      </c>
      <c r="U32" s="24"/>
    </row>
    <row r="33" spans="1:21" ht="14.25" customHeight="1">
      <c r="A33" s="123" t="s">
        <v>12</v>
      </c>
      <c r="B33" s="134" t="s">
        <v>12</v>
      </c>
      <c r="C33" s="117" t="s">
        <v>23</v>
      </c>
      <c r="D33" s="136" t="s">
        <v>94</v>
      </c>
      <c r="E33" s="127" t="s">
        <v>81</v>
      </c>
      <c r="F33" s="35" t="s">
        <v>13</v>
      </c>
      <c r="G33" s="49">
        <f>H33+J33</f>
        <v>0</v>
      </c>
      <c r="H33" s="50"/>
      <c r="I33" s="50"/>
      <c r="J33" s="50"/>
      <c r="K33" s="50">
        <f>L33+N33</f>
        <v>0</v>
      </c>
      <c r="L33" s="50"/>
      <c r="M33" s="50"/>
      <c r="N33" s="50"/>
      <c r="O33" s="50">
        <f>P33+R33</f>
        <v>0</v>
      </c>
      <c r="P33" s="50"/>
      <c r="Q33" s="50"/>
      <c r="R33" s="50"/>
      <c r="S33" s="71"/>
      <c r="T33" s="72"/>
      <c r="U33" s="24"/>
    </row>
    <row r="34" spans="1:21" ht="14.25" customHeight="1">
      <c r="A34" s="123"/>
      <c r="B34" s="134"/>
      <c r="C34" s="117"/>
      <c r="D34" s="137"/>
      <c r="E34" s="128"/>
      <c r="F34" s="35" t="s">
        <v>14</v>
      </c>
      <c r="G34" s="49">
        <f>H34+J34</f>
        <v>40.1</v>
      </c>
      <c r="H34" s="50">
        <v>40.1</v>
      </c>
      <c r="I34" s="50"/>
      <c r="J34" s="50"/>
      <c r="K34" s="50">
        <f>L34+N34</f>
        <v>42</v>
      </c>
      <c r="L34" s="50">
        <v>42</v>
      </c>
      <c r="M34" s="50"/>
      <c r="N34" s="50"/>
      <c r="O34" s="50">
        <f>P34+R34</f>
        <v>42</v>
      </c>
      <c r="P34" s="50">
        <v>42</v>
      </c>
      <c r="Q34" s="50"/>
      <c r="R34" s="50"/>
      <c r="S34" s="71">
        <v>42</v>
      </c>
      <c r="T34" s="72">
        <v>44</v>
      </c>
      <c r="U34" s="24"/>
    </row>
    <row r="35" spans="1:21" ht="15" customHeight="1" thickBot="1">
      <c r="A35" s="133"/>
      <c r="B35" s="124"/>
      <c r="C35" s="135"/>
      <c r="D35" s="138"/>
      <c r="E35" s="129"/>
      <c r="F35" s="36" t="s">
        <v>55</v>
      </c>
      <c r="G35" s="49">
        <f aca="true" t="shared" si="6" ref="G35:N35">SUM(G33:G34)</f>
        <v>40.1</v>
      </c>
      <c r="H35" s="50">
        <f t="shared" si="6"/>
        <v>40.1</v>
      </c>
      <c r="I35" s="50">
        <f t="shared" si="6"/>
        <v>0</v>
      </c>
      <c r="J35" s="50">
        <f t="shared" si="6"/>
        <v>0</v>
      </c>
      <c r="K35" s="50">
        <f t="shared" si="6"/>
        <v>42</v>
      </c>
      <c r="L35" s="50">
        <f t="shared" si="6"/>
        <v>42</v>
      </c>
      <c r="M35" s="50">
        <f t="shared" si="6"/>
        <v>0</v>
      </c>
      <c r="N35" s="50">
        <f t="shared" si="6"/>
        <v>0</v>
      </c>
      <c r="O35" s="50">
        <f aca="true" t="shared" si="7" ref="O35:T35">SUM(O33:O34)</f>
        <v>42</v>
      </c>
      <c r="P35" s="50">
        <f t="shared" si="7"/>
        <v>42</v>
      </c>
      <c r="Q35" s="50">
        <f t="shared" si="7"/>
        <v>0</v>
      </c>
      <c r="R35" s="50">
        <f t="shared" si="7"/>
        <v>0</v>
      </c>
      <c r="S35" s="69">
        <f t="shared" si="7"/>
        <v>42</v>
      </c>
      <c r="T35" s="70">
        <f t="shared" si="7"/>
        <v>44</v>
      </c>
      <c r="U35" s="24"/>
    </row>
    <row r="36" spans="1:21" ht="14.25" customHeight="1">
      <c r="A36" s="141" t="s">
        <v>12</v>
      </c>
      <c r="B36" s="124" t="s">
        <v>12</v>
      </c>
      <c r="C36" s="135" t="s">
        <v>24</v>
      </c>
      <c r="D36" s="136" t="s">
        <v>95</v>
      </c>
      <c r="E36" s="144" t="s">
        <v>81</v>
      </c>
      <c r="F36" s="35" t="s">
        <v>13</v>
      </c>
      <c r="G36" s="49">
        <f>H36+J36</f>
        <v>0</v>
      </c>
      <c r="H36" s="50"/>
      <c r="I36" s="50"/>
      <c r="J36" s="50"/>
      <c r="K36" s="50">
        <f>L36+N36</f>
        <v>0</v>
      </c>
      <c r="L36" s="50"/>
      <c r="M36" s="50"/>
      <c r="N36" s="50"/>
      <c r="O36" s="50">
        <f>P36+R36</f>
        <v>0</v>
      </c>
      <c r="P36" s="50"/>
      <c r="Q36" s="50"/>
      <c r="R36" s="50"/>
      <c r="S36" s="71"/>
      <c r="T36" s="72"/>
      <c r="U36" s="24"/>
    </row>
    <row r="37" spans="1:21" s="29" customFormat="1" ht="14.25" customHeight="1">
      <c r="A37" s="142"/>
      <c r="B37" s="125"/>
      <c r="C37" s="139"/>
      <c r="D37" s="137"/>
      <c r="E37" s="128"/>
      <c r="F37" s="37" t="s">
        <v>14</v>
      </c>
      <c r="G37" s="49">
        <f>H37+J37</f>
        <v>6.6</v>
      </c>
      <c r="H37" s="50">
        <v>6.6</v>
      </c>
      <c r="I37" s="50">
        <v>5</v>
      </c>
      <c r="J37" s="50"/>
      <c r="K37" s="50">
        <f>L37+N37</f>
        <v>4.4</v>
      </c>
      <c r="L37" s="50">
        <v>4.4</v>
      </c>
      <c r="M37" s="50">
        <v>3.4</v>
      </c>
      <c r="N37" s="50"/>
      <c r="O37" s="50">
        <f>P37+R37</f>
        <v>4.4</v>
      </c>
      <c r="P37" s="50">
        <v>4.4</v>
      </c>
      <c r="Q37" s="50">
        <v>3.4</v>
      </c>
      <c r="R37" s="50"/>
      <c r="S37" s="69">
        <v>6.8</v>
      </c>
      <c r="T37" s="73">
        <v>7</v>
      </c>
      <c r="U37" s="28"/>
    </row>
    <row r="38" spans="1:21" ht="14.25" customHeight="1">
      <c r="A38" s="143"/>
      <c r="B38" s="126"/>
      <c r="C38" s="140"/>
      <c r="D38" s="138"/>
      <c r="E38" s="129"/>
      <c r="F38" s="36" t="s">
        <v>55</v>
      </c>
      <c r="G38" s="49">
        <f>SUM(G36:G37)</f>
        <v>6.6</v>
      </c>
      <c r="H38" s="49">
        <f>SUM(H36:H37)</f>
        <v>6.6</v>
      </c>
      <c r="I38" s="49">
        <f>SUM(I36:I37)</f>
        <v>5</v>
      </c>
      <c r="J38" s="49">
        <f>SUM(J36:J37)</f>
        <v>0</v>
      </c>
      <c r="K38" s="49">
        <f aca="true" t="shared" si="8" ref="K38:T38">SUM(K36:K37)</f>
        <v>4.4</v>
      </c>
      <c r="L38" s="49">
        <f t="shared" si="8"/>
        <v>4.4</v>
      </c>
      <c r="M38" s="49">
        <f t="shared" si="8"/>
        <v>3.4</v>
      </c>
      <c r="N38" s="49">
        <f t="shared" si="8"/>
        <v>0</v>
      </c>
      <c r="O38" s="49">
        <f t="shared" si="8"/>
        <v>4.4</v>
      </c>
      <c r="P38" s="49">
        <f t="shared" si="8"/>
        <v>4.4</v>
      </c>
      <c r="Q38" s="49">
        <f t="shared" si="8"/>
        <v>3.4</v>
      </c>
      <c r="R38" s="49">
        <f t="shared" si="8"/>
        <v>0</v>
      </c>
      <c r="S38" s="71">
        <f t="shared" si="8"/>
        <v>6.8</v>
      </c>
      <c r="T38" s="71">
        <f t="shared" si="8"/>
        <v>7</v>
      </c>
      <c r="U38" s="24"/>
    </row>
    <row r="39" spans="1:21" ht="12" customHeight="1" thickBot="1">
      <c r="A39" s="7" t="s">
        <v>12</v>
      </c>
      <c r="B39" s="8" t="s">
        <v>12</v>
      </c>
      <c r="C39" s="186" t="s">
        <v>57</v>
      </c>
      <c r="D39" s="187"/>
      <c r="E39" s="188"/>
      <c r="F39" s="188"/>
      <c r="G39" s="51">
        <f aca="true" t="shared" si="9" ref="G39:T39">SUM(G16+G19+G22+G25+G29+G32+G35+G38)</f>
        <v>109.89999999999999</v>
      </c>
      <c r="H39" s="51">
        <f t="shared" si="9"/>
        <v>109.89999999999999</v>
      </c>
      <c r="I39" s="51">
        <f t="shared" si="9"/>
        <v>5.7</v>
      </c>
      <c r="J39" s="51">
        <f t="shared" si="9"/>
        <v>0</v>
      </c>
      <c r="K39" s="51">
        <f t="shared" si="9"/>
        <v>118</v>
      </c>
      <c r="L39" s="51">
        <f t="shared" si="9"/>
        <v>118</v>
      </c>
      <c r="M39" s="51">
        <f t="shared" si="9"/>
        <v>4.4</v>
      </c>
      <c r="N39" s="51">
        <f t="shared" si="9"/>
        <v>0</v>
      </c>
      <c r="O39" s="51">
        <f t="shared" si="9"/>
        <v>118</v>
      </c>
      <c r="P39" s="51">
        <f t="shared" si="9"/>
        <v>118</v>
      </c>
      <c r="Q39" s="51">
        <f t="shared" si="9"/>
        <v>4.1</v>
      </c>
      <c r="R39" s="51">
        <f t="shared" si="9"/>
        <v>0</v>
      </c>
      <c r="S39" s="51">
        <f t="shared" si="9"/>
        <v>132.6</v>
      </c>
      <c r="T39" s="51">
        <f t="shared" si="9"/>
        <v>147</v>
      </c>
      <c r="U39" s="24"/>
    </row>
    <row r="40" spans="1:21" ht="27" customHeight="1" thickBot="1">
      <c r="A40" s="4" t="s">
        <v>12</v>
      </c>
      <c r="B40" s="5" t="s">
        <v>16</v>
      </c>
      <c r="C40" s="183" t="s">
        <v>25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5"/>
      <c r="U40" s="24"/>
    </row>
    <row r="41" spans="1:21" ht="14.25" customHeight="1">
      <c r="A41" s="123" t="s">
        <v>12</v>
      </c>
      <c r="B41" s="124" t="s">
        <v>16</v>
      </c>
      <c r="C41" s="117" t="s">
        <v>12</v>
      </c>
      <c r="D41" s="118" t="s">
        <v>61</v>
      </c>
      <c r="E41" s="127" t="s">
        <v>81</v>
      </c>
      <c r="F41" s="35" t="s">
        <v>13</v>
      </c>
      <c r="G41" s="52">
        <f>H41+J41</f>
        <v>69.6</v>
      </c>
      <c r="H41" s="53">
        <v>69.6</v>
      </c>
      <c r="I41" s="53"/>
      <c r="J41" s="53"/>
      <c r="K41" s="53">
        <f>L41+N41</f>
        <v>107.7</v>
      </c>
      <c r="L41" s="53">
        <v>107.7</v>
      </c>
      <c r="M41" s="53"/>
      <c r="N41" s="53"/>
      <c r="O41" s="53">
        <f>P41+R41</f>
        <v>107.7</v>
      </c>
      <c r="P41" s="53">
        <v>107.7</v>
      </c>
      <c r="Q41" s="53"/>
      <c r="R41" s="53"/>
      <c r="S41" s="74">
        <v>78</v>
      </c>
      <c r="T41" s="75">
        <v>75</v>
      </c>
      <c r="U41" s="24"/>
    </row>
    <row r="42" spans="1:21" ht="14.25" customHeight="1">
      <c r="A42" s="123"/>
      <c r="B42" s="125"/>
      <c r="C42" s="117"/>
      <c r="D42" s="118"/>
      <c r="E42" s="128"/>
      <c r="F42" s="35" t="s">
        <v>14</v>
      </c>
      <c r="G42" s="54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4"/>
      <c r="T42" s="75"/>
      <c r="U42" s="24"/>
    </row>
    <row r="43" spans="1:21" ht="14.25" customHeight="1">
      <c r="A43" s="123"/>
      <c r="B43" s="126"/>
      <c r="C43" s="117"/>
      <c r="D43" s="119"/>
      <c r="E43" s="129"/>
      <c r="F43" s="36" t="s">
        <v>55</v>
      </c>
      <c r="G43" s="49">
        <f>SUM(G41:G42)</f>
        <v>69.6</v>
      </c>
      <c r="H43" s="50">
        <f>SUM(H41:H42)</f>
        <v>69.6</v>
      </c>
      <c r="I43" s="50">
        <f>SUM(I41:I42)</f>
        <v>0</v>
      </c>
      <c r="J43" s="50">
        <f>SUM(J41:J42)</f>
        <v>0</v>
      </c>
      <c r="K43" s="50">
        <f aca="true" t="shared" si="10" ref="K43:T43">SUM(K41:K42)</f>
        <v>107.7</v>
      </c>
      <c r="L43" s="50">
        <f t="shared" si="10"/>
        <v>107.7</v>
      </c>
      <c r="M43" s="50">
        <f t="shared" si="10"/>
        <v>0</v>
      </c>
      <c r="N43" s="50">
        <f t="shared" si="10"/>
        <v>0</v>
      </c>
      <c r="O43" s="50">
        <f>SUM(O41:O42)</f>
        <v>107.7</v>
      </c>
      <c r="P43" s="50">
        <f>SUM(P41:P42)</f>
        <v>107.7</v>
      </c>
      <c r="Q43" s="50">
        <f>SUM(Q41:Q42)</f>
        <v>0</v>
      </c>
      <c r="R43" s="50">
        <f>SUM(R41:R42)</f>
        <v>0</v>
      </c>
      <c r="S43" s="69">
        <f t="shared" si="10"/>
        <v>78</v>
      </c>
      <c r="T43" s="70">
        <f t="shared" si="10"/>
        <v>75</v>
      </c>
      <c r="U43" s="24"/>
    </row>
    <row r="44" spans="1:21" ht="14.25" customHeight="1">
      <c r="A44" s="123" t="s">
        <v>12</v>
      </c>
      <c r="B44" s="124" t="s">
        <v>16</v>
      </c>
      <c r="C44" s="117" t="s">
        <v>16</v>
      </c>
      <c r="D44" s="118" t="s">
        <v>26</v>
      </c>
      <c r="E44" s="127" t="s">
        <v>81</v>
      </c>
      <c r="F44" s="35" t="s">
        <v>13</v>
      </c>
      <c r="G44" s="54">
        <f>H44+J44</f>
        <v>3.4</v>
      </c>
      <c r="H44" s="50">
        <v>3.4</v>
      </c>
      <c r="I44" s="50">
        <v>2.1</v>
      </c>
      <c r="J44" s="50"/>
      <c r="K44" s="53">
        <f>L44+N44</f>
        <v>5.3</v>
      </c>
      <c r="L44" s="50">
        <v>5.3</v>
      </c>
      <c r="M44" s="50">
        <v>1.2</v>
      </c>
      <c r="N44" s="50"/>
      <c r="O44" s="53">
        <f>P44+R44</f>
        <v>5.3</v>
      </c>
      <c r="P44" s="50">
        <v>5.3</v>
      </c>
      <c r="Q44" s="50">
        <v>3.2</v>
      </c>
      <c r="R44" s="50"/>
      <c r="S44" s="69">
        <v>8</v>
      </c>
      <c r="T44" s="70">
        <v>8</v>
      </c>
      <c r="U44" s="24"/>
    </row>
    <row r="45" spans="1:21" ht="14.25" customHeight="1">
      <c r="A45" s="123"/>
      <c r="B45" s="125"/>
      <c r="C45" s="117"/>
      <c r="D45" s="119"/>
      <c r="E45" s="128"/>
      <c r="F45" s="35" t="s">
        <v>15</v>
      </c>
      <c r="G45" s="54"/>
      <c r="H45" s="50"/>
      <c r="I45" s="50"/>
      <c r="J45" s="50"/>
      <c r="K45" s="53"/>
      <c r="L45" s="50"/>
      <c r="M45" s="50"/>
      <c r="N45" s="50"/>
      <c r="O45" s="53"/>
      <c r="P45" s="50"/>
      <c r="Q45" s="50"/>
      <c r="R45" s="50"/>
      <c r="S45" s="76"/>
      <c r="T45" s="77"/>
      <c r="U45" s="24"/>
    </row>
    <row r="46" spans="1:21" ht="14.25" customHeight="1">
      <c r="A46" s="123"/>
      <c r="B46" s="126"/>
      <c r="C46" s="117"/>
      <c r="D46" s="119"/>
      <c r="E46" s="129"/>
      <c r="F46" s="36" t="s">
        <v>55</v>
      </c>
      <c r="G46" s="49">
        <f>SUM(G44:G45)</f>
        <v>3.4</v>
      </c>
      <c r="H46" s="50">
        <f>SUM(H44:H45)</f>
        <v>3.4</v>
      </c>
      <c r="I46" s="50">
        <f>SUM(I44:I45)</f>
        <v>2.1</v>
      </c>
      <c r="J46" s="50">
        <f>SUM(J44:J45)</f>
        <v>0</v>
      </c>
      <c r="K46" s="50">
        <f aca="true" t="shared" si="11" ref="K46:T46">SUM(K44:K45)</f>
        <v>5.3</v>
      </c>
      <c r="L46" s="50">
        <f t="shared" si="11"/>
        <v>5.3</v>
      </c>
      <c r="M46" s="50">
        <f t="shared" si="11"/>
        <v>1.2</v>
      </c>
      <c r="N46" s="50">
        <f t="shared" si="11"/>
        <v>0</v>
      </c>
      <c r="O46" s="50">
        <f>SUM(O44:O45)</f>
        <v>5.3</v>
      </c>
      <c r="P46" s="50">
        <f>SUM(P44:P45)</f>
        <v>5.3</v>
      </c>
      <c r="Q46" s="50">
        <f>SUM(Q44:Q45)</f>
        <v>3.2</v>
      </c>
      <c r="R46" s="50">
        <f>SUM(R44:R45)</f>
        <v>0</v>
      </c>
      <c r="S46" s="69">
        <f t="shared" si="11"/>
        <v>8</v>
      </c>
      <c r="T46" s="70">
        <f t="shared" si="11"/>
        <v>8</v>
      </c>
      <c r="U46" s="24"/>
    </row>
    <row r="47" spans="1:21" ht="14.25" customHeight="1">
      <c r="A47" s="189" t="s">
        <v>12</v>
      </c>
      <c r="B47" s="126" t="s">
        <v>16</v>
      </c>
      <c r="C47" s="190" t="s">
        <v>17</v>
      </c>
      <c r="D47" s="119" t="s">
        <v>27</v>
      </c>
      <c r="E47" s="127" t="s">
        <v>81</v>
      </c>
      <c r="F47" s="35" t="s">
        <v>13</v>
      </c>
      <c r="G47" s="54">
        <f>H47+J47</f>
        <v>15</v>
      </c>
      <c r="H47" s="50">
        <v>15</v>
      </c>
      <c r="I47" s="50"/>
      <c r="J47" s="50"/>
      <c r="K47" s="53">
        <f>L47+N47</f>
        <v>20</v>
      </c>
      <c r="L47" s="50">
        <v>20</v>
      </c>
      <c r="M47" s="50"/>
      <c r="N47" s="50"/>
      <c r="O47" s="53">
        <f>P47+R47</f>
        <v>20</v>
      </c>
      <c r="P47" s="50">
        <v>20</v>
      </c>
      <c r="Q47" s="50"/>
      <c r="R47" s="50"/>
      <c r="S47" s="69">
        <v>17.1</v>
      </c>
      <c r="T47" s="70">
        <v>17.1</v>
      </c>
      <c r="U47" s="24"/>
    </row>
    <row r="48" spans="1:21" ht="14.25" customHeight="1">
      <c r="A48" s="123"/>
      <c r="B48" s="134"/>
      <c r="C48" s="191"/>
      <c r="D48" s="119"/>
      <c r="E48" s="128"/>
      <c r="F48" s="35" t="s">
        <v>15</v>
      </c>
      <c r="G48" s="54"/>
      <c r="H48" s="50"/>
      <c r="I48" s="49"/>
      <c r="J48" s="50"/>
      <c r="K48" s="53"/>
      <c r="L48" s="50"/>
      <c r="M48" s="49"/>
      <c r="N48" s="50"/>
      <c r="O48" s="53"/>
      <c r="P48" s="50"/>
      <c r="Q48" s="49"/>
      <c r="R48" s="50"/>
      <c r="S48" s="76"/>
      <c r="T48" s="77"/>
      <c r="U48" s="24"/>
    </row>
    <row r="49" spans="1:21" ht="14.25" customHeight="1">
      <c r="A49" s="123"/>
      <c r="B49" s="134"/>
      <c r="C49" s="191"/>
      <c r="D49" s="119"/>
      <c r="E49" s="129"/>
      <c r="F49" s="36" t="s">
        <v>55</v>
      </c>
      <c r="G49" s="49">
        <f>SUM(G47:G48)</f>
        <v>15</v>
      </c>
      <c r="H49" s="50">
        <f>SUM(H47:H48)</f>
        <v>15</v>
      </c>
      <c r="I49" s="50">
        <f>SUM(I47:I48)</f>
        <v>0</v>
      </c>
      <c r="J49" s="50">
        <f>SUM(J47:J48)</f>
        <v>0</v>
      </c>
      <c r="K49" s="50">
        <f aca="true" t="shared" si="12" ref="K49:T49">SUM(K47:K48)</f>
        <v>20</v>
      </c>
      <c r="L49" s="50">
        <f t="shared" si="12"/>
        <v>20</v>
      </c>
      <c r="M49" s="50">
        <f t="shared" si="12"/>
        <v>0</v>
      </c>
      <c r="N49" s="50">
        <f t="shared" si="12"/>
        <v>0</v>
      </c>
      <c r="O49" s="50">
        <f>SUM(O47:O48)</f>
        <v>20</v>
      </c>
      <c r="P49" s="50">
        <f>SUM(P47:P48)</f>
        <v>20</v>
      </c>
      <c r="Q49" s="50">
        <f>SUM(Q47:Q48)</f>
        <v>0</v>
      </c>
      <c r="R49" s="50">
        <f>SUM(R47:R48)</f>
        <v>0</v>
      </c>
      <c r="S49" s="69">
        <f t="shared" si="12"/>
        <v>17.1</v>
      </c>
      <c r="T49" s="70">
        <f t="shared" si="12"/>
        <v>17.1</v>
      </c>
      <c r="U49" s="24"/>
    </row>
    <row r="50" spans="1:21" ht="14.25" customHeight="1" thickBot="1">
      <c r="A50" s="7" t="s">
        <v>12</v>
      </c>
      <c r="B50" s="8" t="s">
        <v>16</v>
      </c>
      <c r="C50" s="192" t="s">
        <v>57</v>
      </c>
      <c r="D50" s="188"/>
      <c r="E50" s="188"/>
      <c r="F50" s="188"/>
      <c r="G50" s="55">
        <f aca="true" t="shared" si="13" ref="G50:N50">SUM(G43+G46+G49)</f>
        <v>88</v>
      </c>
      <c r="H50" s="55">
        <f t="shared" si="13"/>
        <v>88</v>
      </c>
      <c r="I50" s="55">
        <f t="shared" si="13"/>
        <v>2.1</v>
      </c>
      <c r="J50" s="55">
        <f t="shared" si="13"/>
        <v>0</v>
      </c>
      <c r="K50" s="55">
        <f t="shared" si="13"/>
        <v>133</v>
      </c>
      <c r="L50" s="55">
        <f t="shared" si="13"/>
        <v>133</v>
      </c>
      <c r="M50" s="55">
        <f t="shared" si="13"/>
        <v>1.2</v>
      </c>
      <c r="N50" s="55">
        <f t="shared" si="13"/>
        <v>0</v>
      </c>
      <c r="O50" s="55">
        <f aca="true" t="shared" si="14" ref="O50:T50">SUM(O43+O46+O49)</f>
        <v>133</v>
      </c>
      <c r="P50" s="55">
        <f t="shared" si="14"/>
        <v>133</v>
      </c>
      <c r="Q50" s="55">
        <f t="shared" si="14"/>
        <v>3.2</v>
      </c>
      <c r="R50" s="55">
        <f t="shared" si="14"/>
        <v>0</v>
      </c>
      <c r="S50" s="78">
        <f t="shared" si="14"/>
        <v>103.1</v>
      </c>
      <c r="T50" s="79">
        <f t="shared" si="14"/>
        <v>100.1</v>
      </c>
      <c r="U50" s="25"/>
    </row>
    <row r="51" spans="1:21" ht="15" customHeight="1" thickBot="1">
      <c r="A51" s="9" t="s">
        <v>12</v>
      </c>
      <c r="B51" s="193" t="s">
        <v>58</v>
      </c>
      <c r="C51" s="194"/>
      <c r="D51" s="194"/>
      <c r="E51" s="194"/>
      <c r="F51" s="194"/>
      <c r="G51" s="55">
        <f>SUM(G39+G50)</f>
        <v>197.89999999999998</v>
      </c>
      <c r="H51" s="55">
        <f>SUM(H39+H50)</f>
        <v>197.89999999999998</v>
      </c>
      <c r="I51" s="55">
        <f>SUM(I39+I50)</f>
        <v>7.800000000000001</v>
      </c>
      <c r="J51" s="55">
        <f>SUM(J39+J50)</f>
        <v>0</v>
      </c>
      <c r="K51" s="55">
        <f aca="true" t="shared" si="15" ref="K51:T51">SUM(K39+K50)</f>
        <v>251</v>
      </c>
      <c r="L51" s="55">
        <f t="shared" si="15"/>
        <v>251</v>
      </c>
      <c r="M51" s="55">
        <f t="shared" si="15"/>
        <v>5.6000000000000005</v>
      </c>
      <c r="N51" s="55">
        <f t="shared" si="15"/>
        <v>0</v>
      </c>
      <c r="O51" s="55">
        <f>SUM(O39+O50)</f>
        <v>251</v>
      </c>
      <c r="P51" s="55">
        <f>SUM(P39+P50)</f>
        <v>251</v>
      </c>
      <c r="Q51" s="55">
        <f>SUM(Q39+Q50)</f>
        <v>7.3</v>
      </c>
      <c r="R51" s="55">
        <f>SUM(R39+R50)</f>
        <v>0</v>
      </c>
      <c r="S51" s="78">
        <f t="shared" si="15"/>
        <v>235.7</v>
      </c>
      <c r="T51" s="79">
        <f t="shared" si="15"/>
        <v>247.1</v>
      </c>
      <c r="U51" s="25"/>
    </row>
    <row r="52" spans="1:21" ht="19.5" customHeight="1" thickBot="1">
      <c r="A52" s="3" t="s">
        <v>16</v>
      </c>
      <c r="B52" s="195" t="s">
        <v>96</v>
      </c>
      <c r="C52" s="196"/>
      <c r="D52" s="196"/>
      <c r="E52" s="196"/>
      <c r="F52" s="196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24"/>
    </row>
    <row r="53" spans="1:21" ht="15" customHeight="1" thickBot="1">
      <c r="A53" s="4" t="s">
        <v>16</v>
      </c>
      <c r="B53" s="5" t="s">
        <v>12</v>
      </c>
      <c r="C53" s="183" t="s">
        <v>97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24"/>
    </row>
    <row r="54" spans="1:21" ht="14.25" customHeight="1">
      <c r="A54" s="123" t="s">
        <v>16</v>
      </c>
      <c r="B54" s="124" t="s">
        <v>12</v>
      </c>
      <c r="C54" s="117" t="s">
        <v>12</v>
      </c>
      <c r="D54" s="118" t="s">
        <v>62</v>
      </c>
      <c r="E54" s="127" t="s">
        <v>81</v>
      </c>
      <c r="F54" s="35" t="s">
        <v>14</v>
      </c>
      <c r="G54" s="52">
        <f>H54+J54</f>
        <v>6</v>
      </c>
      <c r="H54" s="53">
        <v>6</v>
      </c>
      <c r="I54" s="53"/>
      <c r="J54" s="53"/>
      <c r="K54" s="53">
        <f>L54+N54</f>
        <v>5</v>
      </c>
      <c r="L54" s="53">
        <v>5</v>
      </c>
      <c r="M54" s="53"/>
      <c r="N54" s="53"/>
      <c r="O54" s="53">
        <f>P54+R54</f>
        <v>5</v>
      </c>
      <c r="P54" s="53">
        <v>5</v>
      </c>
      <c r="Q54" s="53"/>
      <c r="R54" s="53"/>
      <c r="S54" s="69">
        <v>7</v>
      </c>
      <c r="T54" s="75">
        <v>7</v>
      </c>
      <c r="U54" s="24"/>
    </row>
    <row r="55" spans="1:21" ht="14.25" customHeight="1">
      <c r="A55" s="123"/>
      <c r="B55" s="125"/>
      <c r="C55" s="117"/>
      <c r="D55" s="119"/>
      <c r="E55" s="128"/>
      <c r="F55" s="35" t="s">
        <v>15</v>
      </c>
      <c r="G55" s="54">
        <f>H55+J55</f>
        <v>0</v>
      </c>
      <c r="H55" s="53"/>
      <c r="I55" s="53"/>
      <c r="J55" s="53"/>
      <c r="K55" s="53">
        <f>L55+N55</f>
        <v>0</v>
      </c>
      <c r="L55" s="53"/>
      <c r="M55" s="53"/>
      <c r="N55" s="53"/>
      <c r="O55" s="53">
        <f>P55+R55</f>
        <v>0</v>
      </c>
      <c r="P55" s="53"/>
      <c r="Q55" s="53"/>
      <c r="R55" s="53"/>
      <c r="S55" s="96"/>
      <c r="T55" s="87"/>
      <c r="U55" s="24"/>
    </row>
    <row r="56" spans="1:21" ht="14.25" customHeight="1">
      <c r="A56" s="123"/>
      <c r="B56" s="126"/>
      <c r="C56" s="117"/>
      <c r="D56" s="119"/>
      <c r="E56" s="129"/>
      <c r="F56" s="36" t="s">
        <v>55</v>
      </c>
      <c r="G56" s="49">
        <f>SUM(G54:G55)</f>
        <v>6</v>
      </c>
      <c r="H56" s="50">
        <f>SUM(H54:H55)</f>
        <v>6</v>
      </c>
      <c r="I56" s="50">
        <f>SUM(I54:I55)</f>
        <v>0</v>
      </c>
      <c r="J56" s="50">
        <f>SUM(J54:J55)</f>
        <v>0</v>
      </c>
      <c r="K56" s="50">
        <f aca="true" t="shared" si="16" ref="K56:T56">SUM(K54:K55)</f>
        <v>5</v>
      </c>
      <c r="L56" s="50">
        <f t="shared" si="16"/>
        <v>5</v>
      </c>
      <c r="M56" s="50">
        <f t="shared" si="16"/>
        <v>0</v>
      </c>
      <c r="N56" s="50">
        <f t="shared" si="16"/>
        <v>0</v>
      </c>
      <c r="O56" s="50">
        <f>SUM(O54:O55)</f>
        <v>5</v>
      </c>
      <c r="P56" s="50">
        <f>SUM(P54:P55)</f>
        <v>5</v>
      </c>
      <c r="Q56" s="50">
        <f>SUM(Q54:Q55)</f>
        <v>0</v>
      </c>
      <c r="R56" s="50">
        <f>SUM(R54:R55)</f>
        <v>0</v>
      </c>
      <c r="S56" s="69">
        <f t="shared" si="16"/>
        <v>7</v>
      </c>
      <c r="T56" s="70">
        <f t="shared" si="16"/>
        <v>7</v>
      </c>
      <c r="U56" s="24"/>
    </row>
    <row r="57" spans="1:21" ht="14.25" customHeight="1">
      <c r="A57" s="123" t="s">
        <v>16</v>
      </c>
      <c r="B57" s="124" t="s">
        <v>12</v>
      </c>
      <c r="C57" s="117" t="s">
        <v>16</v>
      </c>
      <c r="D57" s="119" t="s">
        <v>63</v>
      </c>
      <c r="E57" s="127" t="s">
        <v>81</v>
      </c>
      <c r="F57" s="35" t="s">
        <v>14</v>
      </c>
      <c r="G57" s="111">
        <f>H57+J57</f>
        <v>3.716</v>
      </c>
      <c r="H57" s="92">
        <v>3.716</v>
      </c>
      <c r="I57" s="50"/>
      <c r="J57" s="50"/>
      <c r="K57" s="53">
        <f>L57+N57</f>
        <v>3</v>
      </c>
      <c r="L57" s="50">
        <v>3</v>
      </c>
      <c r="M57" s="50"/>
      <c r="N57" s="50"/>
      <c r="O57" s="93">
        <f>P57+R57</f>
        <v>3</v>
      </c>
      <c r="P57" s="92">
        <v>3</v>
      </c>
      <c r="Q57" s="50"/>
      <c r="R57" s="50"/>
      <c r="S57" s="69">
        <v>3.5</v>
      </c>
      <c r="T57" s="70">
        <v>3.8</v>
      </c>
      <c r="U57" s="24"/>
    </row>
    <row r="58" spans="1:21" ht="14.25" customHeight="1">
      <c r="A58" s="123"/>
      <c r="B58" s="125"/>
      <c r="C58" s="117"/>
      <c r="D58" s="119"/>
      <c r="E58" s="128"/>
      <c r="F58" s="37" t="s">
        <v>108</v>
      </c>
      <c r="G58" s="54">
        <f>H58+J58</f>
        <v>20</v>
      </c>
      <c r="H58" s="50">
        <v>20</v>
      </c>
      <c r="I58" s="50"/>
      <c r="J58" s="50"/>
      <c r="K58" s="53">
        <f>L58+N58</f>
        <v>35</v>
      </c>
      <c r="L58" s="50">
        <v>35</v>
      </c>
      <c r="M58" s="50"/>
      <c r="N58" s="50"/>
      <c r="O58" s="53">
        <f>P58+R58</f>
        <v>35</v>
      </c>
      <c r="P58" s="50">
        <v>35</v>
      </c>
      <c r="Q58" s="50"/>
      <c r="R58" s="50"/>
      <c r="S58" s="69">
        <v>40</v>
      </c>
      <c r="T58" s="70">
        <v>40</v>
      </c>
      <c r="U58" s="24"/>
    </row>
    <row r="59" spans="1:21" ht="14.25" customHeight="1">
      <c r="A59" s="123"/>
      <c r="B59" s="125"/>
      <c r="C59" s="117"/>
      <c r="D59" s="119"/>
      <c r="E59" s="128"/>
      <c r="F59" s="37" t="s">
        <v>109</v>
      </c>
      <c r="G59" s="54">
        <f>H59+J59</f>
        <v>5</v>
      </c>
      <c r="H59" s="50">
        <v>5</v>
      </c>
      <c r="I59" s="50"/>
      <c r="J59" s="50"/>
      <c r="K59" s="53">
        <f>L59+N59</f>
        <v>9</v>
      </c>
      <c r="L59" s="50">
        <v>9</v>
      </c>
      <c r="M59" s="50"/>
      <c r="N59" s="50"/>
      <c r="O59" s="53">
        <f>P59+R59</f>
        <v>9</v>
      </c>
      <c r="P59" s="50">
        <v>9</v>
      </c>
      <c r="Q59" s="50"/>
      <c r="R59" s="50"/>
      <c r="S59" s="69">
        <v>10</v>
      </c>
      <c r="T59" s="70">
        <v>10.5</v>
      </c>
      <c r="U59" s="24"/>
    </row>
    <row r="60" spans="1:21" ht="14.25" customHeight="1">
      <c r="A60" s="123"/>
      <c r="B60" s="126"/>
      <c r="C60" s="117"/>
      <c r="D60" s="119"/>
      <c r="E60" s="129"/>
      <c r="F60" s="36" t="s">
        <v>55</v>
      </c>
      <c r="G60" s="94">
        <f aca="true" t="shared" si="17" ref="G60:T60">SUM(G57:G59)</f>
        <v>28.716</v>
      </c>
      <c r="H60" s="92">
        <f t="shared" si="17"/>
        <v>28.716</v>
      </c>
      <c r="I60" s="50">
        <f t="shared" si="17"/>
        <v>0</v>
      </c>
      <c r="J60" s="50">
        <f t="shared" si="17"/>
        <v>0</v>
      </c>
      <c r="K60" s="50">
        <f t="shared" si="17"/>
        <v>47</v>
      </c>
      <c r="L60" s="50">
        <f t="shared" si="17"/>
        <v>47</v>
      </c>
      <c r="M60" s="50">
        <f t="shared" si="17"/>
        <v>0</v>
      </c>
      <c r="N60" s="50">
        <f t="shared" si="17"/>
        <v>0</v>
      </c>
      <c r="O60" s="92">
        <f t="shared" si="17"/>
        <v>47</v>
      </c>
      <c r="P60" s="92">
        <f t="shared" si="17"/>
        <v>47</v>
      </c>
      <c r="Q60" s="50">
        <f t="shared" si="17"/>
        <v>0</v>
      </c>
      <c r="R60" s="50">
        <f t="shared" si="17"/>
        <v>0</v>
      </c>
      <c r="S60" s="69">
        <f t="shared" si="17"/>
        <v>53.5</v>
      </c>
      <c r="T60" s="70">
        <f t="shared" si="17"/>
        <v>54.3</v>
      </c>
      <c r="U60" s="24"/>
    </row>
    <row r="61" spans="1:21" ht="14.25" customHeight="1">
      <c r="A61" s="123" t="s">
        <v>16</v>
      </c>
      <c r="B61" s="124" t="s">
        <v>12</v>
      </c>
      <c r="C61" s="117" t="s">
        <v>17</v>
      </c>
      <c r="D61" s="119" t="s">
        <v>52</v>
      </c>
      <c r="E61" s="127" t="s">
        <v>81</v>
      </c>
      <c r="F61" s="35" t="s">
        <v>14</v>
      </c>
      <c r="G61" s="54">
        <f>H61+J61</f>
        <v>0</v>
      </c>
      <c r="H61" s="50">
        <v>0</v>
      </c>
      <c r="I61" s="50"/>
      <c r="J61" s="50"/>
      <c r="K61" s="53">
        <f>L61+N61</f>
        <v>0</v>
      </c>
      <c r="L61" s="50">
        <v>0</v>
      </c>
      <c r="M61" s="50"/>
      <c r="N61" s="50"/>
      <c r="O61" s="53">
        <f>P61+R61</f>
        <v>0</v>
      </c>
      <c r="P61" s="50">
        <v>0</v>
      </c>
      <c r="Q61" s="50"/>
      <c r="R61" s="50"/>
      <c r="S61" s="69">
        <v>0</v>
      </c>
      <c r="T61" s="70">
        <v>0</v>
      </c>
      <c r="U61" s="24"/>
    </row>
    <row r="62" spans="1:21" ht="14.25" customHeight="1">
      <c r="A62" s="123"/>
      <c r="B62" s="125"/>
      <c r="C62" s="117"/>
      <c r="D62" s="119"/>
      <c r="E62" s="128"/>
      <c r="F62" s="35" t="s">
        <v>15</v>
      </c>
      <c r="G62" s="54">
        <f>H62+J62</f>
        <v>0</v>
      </c>
      <c r="H62" s="50"/>
      <c r="I62" s="50"/>
      <c r="J62" s="50"/>
      <c r="K62" s="53">
        <f>L62+N62</f>
        <v>0</v>
      </c>
      <c r="L62" s="50"/>
      <c r="M62" s="50"/>
      <c r="N62" s="50"/>
      <c r="O62" s="53">
        <f>P62+R62</f>
        <v>0</v>
      </c>
      <c r="P62" s="50"/>
      <c r="Q62" s="50"/>
      <c r="R62" s="50"/>
      <c r="S62" s="69"/>
      <c r="T62" s="70"/>
      <c r="U62" s="24"/>
    </row>
    <row r="63" spans="1:21" ht="14.25" customHeight="1">
      <c r="A63" s="123"/>
      <c r="B63" s="126"/>
      <c r="C63" s="117"/>
      <c r="D63" s="119"/>
      <c r="E63" s="129"/>
      <c r="F63" s="36" t="s">
        <v>55</v>
      </c>
      <c r="G63" s="49">
        <f>SUM(G61:G62)</f>
        <v>0</v>
      </c>
      <c r="H63" s="50">
        <f>SUM(H61:H62)</f>
        <v>0</v>
      </c>
      <c r="I63" s="50">
        <f>SUM(I61:I62)</f>
        <v>0</v>
      </c>
      <c r="J63" s="50">
        <f>SUM(J61:J62)</f>
        <v>0</v>
      </c>
      <c r="K63" s="50">
        <f aca="true" t="shared" si="18" ref="K63:T63">SUM(K61:K62)</f>
        <v>0</v>
      </c>
      <c r="L63" s="50">
        <f t="shared" si="18"/>
        <v>0</v>
      </c>
      <c r="M63" s="50">
        <f t="shared" si="18"/>
        <v>0</v>
      </c>
      <c r="N63" s="50">
        <f t="shared" si="18"/>
        <v>0</v>
      </c>
      <c r="O63" s="50">
        <f>SUM(O61:O62)</f>
        <v>0</v>
      </c>
      <c r="P63" s="50">
        <f>SUM(P61:P62)</f>
        <v>0</v>
      </c>
      <c r="Q63" s="50">
        <f>SUM(Q61:Q62)</f>
        <v>0</v>
      </c>
      <c r="R63" s="50">
        <f>SUM(R61:R62)</f>
        <v>0</v>
      </c>
      <c r="S63" s="69">
        <f t="shared" si="18"/>
        <v>0</v>
      </c>
      <c r="T63" s="70">
        <f t="shared" si="18"/>
        <v>0</v>
      </c>
      <c r="U63" s="24"/>
    </row>
    <row r="64" spans="1:21" ht="14.25" customHeight="1" thickBot="1">
      <c r="A64" s="7" t="s">
        <v>16</v>
      </c>
      <c r="B64" s="8" t="s">
        <v>12</v>
      </c>
      <c r="C64" s="192" t="s">
        <v>57</v>
      </c>
      <c r="D64" s="188"/>
      <c r="E64" s="188"/>
      <c r="F64" s="188"/>
      <c r="G64" s="55">
        <f aca="true" t="shared" si="19" ref="G64:T64">SUM(G56+G60+G63)</f>
        <v>34.716</v>
      </c>
      <c r="H64" s="57">
        <f t="shared" si="19"/>
        <v>34.716</v>
      </c>
      <c r="I64" s="57">
        <f t="shared" si="19"/>
        <v>0</v>
      </c>
      <c r="J64" s="57">
        <f t="shared" si="19"/>
        <v>0</v>
      </c>
      <c r="K64" s="55">
        <f t="shared" si="19"/>
        <v>52</v>
      </c>
      <c r="L64" s="57">
        <f t="shared" si="19"/>
        <v>52</v>
      </c>
      <c r="M64" s="57">
        <f t="shared" si="19"/>
        <v>0</v>
      </c>
      <c r="N64" s="57">
        <f t="shared" si="19"/>
        <v>0</v>
      </c>
      <c r="O64" s="55">
        <f t="shared" si="19"/>
        <v>52</v>
      </c>
      <c r="P64" s="57">
        <f t="shared" si="19"/>
        <v>52</v>
      </c>
      <c r="Q64" s="57">
        <f t="shared" si="19"/>
        <v>0</v>
      </c>
      <c r="R64" s="57">
        <f t="shared" si="19"/>
        <v>0</v>
      </c>
      <c r="S64" s="85">
        <f t="shared" si="19"/>
        <v>60.5</v>
      </c>
      <c r="T64" s="78">
        <f t="shared" si="19"/>
        <v>61.3</v>
      </c>
      <c r="U64" s="25"/>
    </row>
    <row r="65" spans="1:21" ht="14.25" customHeight="1" thickBot="1">
      <c r="A65" s="9" t="s">
        <v>16</v>
      </c>
      <c r="B65" s="201" t="s">
        <v>58</v>
      </c>
      <c r="C65" s="202"/>
      <c r="D65" s="202"/>
      <c r="E65" s="202"/>
      <c r="F65" s="202"/>
      <c r="G65" s="55">
        <f aca="true" t="shared" si="20" ref="G65:N65">SUM(G64)</f>
        <v>34.716</v>
      </c>
      <c r="H65" s="55">
        <f t="shared" si="20"/>
        <v>34.716</v>
      </c>
      <c r="I65" s="55">
        <f t="shared" si="20"/>
        <v>0</v>
      </c>
      <c r="J65" s="55">
        <f t="shared" si="20"/>
        <v>0</v>
      </c>
      <c r="K65" s="55">
        <f t="shared" si="20"/>
        <v>52</v>
      </c>
      <c r="L65" s="55">
        <f t="shared" si="20"/>
        <v>52</v>
      </c>
      <c r="M65" s="55">
        <f t="shared" si="20"/>
        <v>0</v>
      </c>
      <c r="N65" s="55">
        <f t="shared" si="20"/>
        <v>0</v>
      </c>
      <c r="O65" s="55">
        <f aca="true" t="shared" si="21" ref="O65:T65">SUM(O64)</f>
        <v>52</v>
      </c>
      <c r="P65" s="55">
        <f t="shared" si="21"/>
        <v>52</v>
      </c>
      <c r="Q65" s="55">
        <f t="shared" si="21"/>
        <v>0</v>
      </c>
      <c r="R65" s="55">
        <f t="shared" si="21"/>
        <v>0</v>
      </c>
      <c r="S65" s="78">
        <f t="shared" si="21"/>
        <v>60.5</v>
      </c>
      <c r="T65" s="79">
        <f t="shared" si="21"/>
        <v>61.3</v>
      </c>
      <c r="U65" s="25"/>
    </row>
    <row r="66" spans="1:21" ht="29.25" customHeight="1" thickBot="1">
      <c r="A66" s="3" t="s">
        <v>17</v>
      </c>
      <c r="B66" s="195" t="s">
        <v>29</v>
      </c>
      <c r="C66" s="203"/>
      <c r="D66" s="203"/>
      <c r="E66" s="203"/>
      <c r="F66" s="203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4"/>
    </row>
    <row r="67" spans="1:21" ht="15.75" customHeight="1" thickBot="1">
      <c r="A67" s="4" t="s">
        <v>17</v>
      </c>
      <c r="B67" s="5" t="s">
        <v>12</v>
      </c>
      <c r="C67" s="175" t="s">
        <v>30</v>
      </c>
      <c r="D67" s="176"/>
      <c r="E67" s="176"/>
      <c r="F67" s="176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4"/>
    </row>
    <row r="68" spans="1:21" ht="12.75" customHeight="1">
      <c r="A68" s="189" t="s">
        <v>17</v>
      </c>
      <c r="B68" s="126" t="s">
        <v>12</v>
      </c>
      <c r="C68" s="190" t="s">
        <v>12</v>
      </c>
      <c r="D68" s="119" t="s">
        <v>112</v>
      </c>
      <c r="E68" s="127" t="s">
        <v>81</v>
      </c>
      <c r="F68" s="35" t="s">
        <v>14</v>
      </c>
      <c r="G68" s="52">
        <f>H68+J68</f>
        <v>0</v>
      </c>
      <c r="H68" s="56"/>
      <c r="I68" s="56"/>
      <c r="J68" s="56"/>
      <c r="K68" s="53">
        <f>L68+N68</f>
        <v>0</v>
      </c>
      <c r="L68" s="50"/>
      <c r="M68" s="50"/>
      <c r="N68" s="50"/>
      <c r="O68" s="53">
        <f>P68+R68</f>
        <v>0</v>
      </c>
      <c r="P68" s="50"/>
      <c r="Q68" s="50"/>
      <c r="R68" s="50"/>
      <c r="S68" s="69"/>
      <c r="T68" s="70"/>
      <c r="U68" s="24"/>
    </row>
    <row r="69" spans="1:21" ht="15.75" customHeight="1">
      <c r="A69" s="123"/>
      <c r="B69" s="134"/>
      <c r="C69" s="191"/>
      <c r="D69" s="119"/>
      <c r="E69" s="128"/>
      <c r="F69" s="35" t="s">
        <v>31</v>
      </c>
      <c r="G69" s="54">
        <f>H69+J69</f>
        <v>1121.5</v>
      </c>
      <c r="H69" s="50">
        <v>1121.5</v>
      </c>
      <c r="I69" s="50"/>
      <c r="J69" s="50"/>
      <c r="K69" s="53">
        <f>L69+N69</f>
        <v>1177.6</v>
      </c>
      <c r="L69" s="50">
        <v>1177.6</v>
      </c>
      <c r="M69" s="50"/>
      <c r="N69" s="50"/>
      <c r="O69" s="53">
        <f>P69+R69</f>
        <v>1177.6</v>
      </c>
      <c r="P69" s="50">
        <v>1177.6</v>
      </c>
      <c r="Q69" s="50"/>
      <c r="R69" s="50"/>
      <c r="S69" s="69">
        <v>1200</v>
      </c>
      <c r="T69" s="70">
        <v>1240</v>
      </c>
      <c r="U69" s="24"/>
    </row>
    <row r="70" spans="1:21" ht="15.75" customHeight="1">
      <c r="A70" s="123"/>
      <c r="B70" s="134"/>
      <c r="C70" s="191"/>
      <c r="D70" s="119"/>
      <c r="E70" s="129"/>
      <c r="F70" s="36" t="s">
        <v>55</v>
      </c>
      <c r="G70" s="49">
        <f>SUM(G68:G69)</f>
        <v>1121.5</v>
      </c>
      <c r="H70" s="50">
        <f>SUM(H68:H69)</f>
        <v>1121.5</v>
      </c>
      <c r="I70" s="50">
        <f>SUM(I68:I69)</f>
        <v>0</v>
      </c>
      <c r="J70" s="50">
        <f>SUM(J68:J69)</f>
        <v>0</v>
      </c>
      <c r="K70" s="50">
        <f aca="true" t="shared" si="22" ref="K70:T70">SUM(K68:K69)</f>
        <v>1177.6</v>
      </c>
      <c r="L70" s="50">
        <f t="shared" si="22"/>
        <v>1177.6</v>
      </c>
      <c r="M70" s="50">
        <f t="shared" si="22"/>
        <v>0</v>
      </c>
      <c r="N70" s="50">
        <f t="shared" si="22"/>
        <v>0</v>
      </c>
      <c r="O70" s="50">
        <f>SUM(O68:O69)</f>
        <v>1177.6</v>
      </c>
      <c r="P70" s="50">
        <f>SUM(P68:P69)</f>
        <v>1177.6</v>
      </c>
      <c r="Q70" s="50">
        <f>SUM(Q68:Q69)</f>
        <v>0</v>
      </c>
      <c r="R70" s="50">
        <f>SUM(R68:R69)</f>
        <v>0</v>
      </c>
      <c r="S70" s="69">
        <f t="shared" si="22"/>
        <v>1200</v>
      </c>
      <c r="T70" s="70">
        <f t="shared" si="22"/>
        <v>1240</v>
      </c>
      <c r="U70" s="24"/>
    </row>
    <row r="71" spans="1:21" ht="11.25" customHeight="1">
      <c r="A71" s="123" t="s">
        <v>17</v>
      </c>
      <c r="B71" s="124" t="s">
        <v>12</v>
      </c>
      <c r="C71" s="117" t="s">
        <v>16</v>
      </c>
      <c r="D71" s="119" t="s">
        <v>113</v>
      </c>
      <c r="E71" s="127" t="s">
        <v>81</v>
      </c>
      <c r="F71" s="35" t="s">
        <v>14</v>
      </c>
      <c r="G71" s="54">
        <f>H71+J71</f>
        <v>0</v>
      </c>
      <c r="H71" s="50"/>
      <c r="I71" s="50"/>
      <c r="J71" s="50"/>
      <c r="K71" s="53">
        <f>L71+N71</f>
        <v>0</v>
      </c>
      <c r="L71" s="50"/>
      <c r="M71" s="50"/>
      <c r="N71" s="50"/>
      <c r="O71" s="53">
        <f>P71+R71</f>
        <v>0</v>
      </c>
      <c r="P71" s="50"/>
      <c r="Q71" s="50"/>
      <c r="R71" s="50"/>
      <c r="S71" s="69"/>
      <c r="T71" s="70"/>
      <c r="U71" s="24"/>
    </row>
    <row r="72" spans="1:21" ht="13.5" customHeight="1">
      <c r="A72" s="123"/>
      <c r="B72" s="125"/>
      <c r="C72" s="117"/>
      <c r="D72" s="119"/>
      <c r="E72" s="128"/>
      <c r="F72" s="35" t="s">
        <v>31</v>
      </c>
      <c r="G72" s="54">
        <f>H72+J72</f>
        <v>0</v>
      </c>
      <c r="H72" s="50"/>
      <c r="I72" s="50"/>
      <c r="J72" s="50"/>
      <c r="K72" s="53">
        <f>L72+N72</f>
        <v>0</v>
      </c>
      <c r="L72" s="50"/>
      <c r="M72" s="50"/>
      <c r="N72" s="50"/>
      <c r="O72" s="53">
        <f>P72+R72</f>
        <v>0</v>
      </c>
      <c r="P72" s="50"/>
      <c r="Q72" s="50"/>
      <c r="R72" s="50"/>
      <c r="S72" s="69"/>
      <c r="T72" s="70"/>
      <c r="U72" s="24"/>
    </row>
    <row r="73" spans="1:21" ht="13.5" customHeight="1">
      <c r="A73" s="123"/>
      <c r="B73" s="126"/>
      <c r="C73" s="117"/>
      <c r="D73" s="119"/>
      <c r="E73" s="129"/>
      <c r="F73" s="36" t="s">
        <v>55</v>
      </c>
      <c r="G73" s="49">
        <f>SUM(G71:G72)</f>
        <v>0</v>
      </c>
      <c r="H73" s="50">
        <f>SUM(H71:H72)</f>
        <v>0</v>
      </c>
      <c r="I73" s="50">
        <f>SUM(I71:I72)</f>
        <v>0</v>
      </c>
      <c r="J73" s="50">
        <f>SUM(J71:J72)</f>
        <v>0</v>
      </c>
      <c r="K73" s="50">
        <f aca="true" t="shared" si="23" ref="K73:T73">SUM(K71:K72)</f>
        <v>0</v>
      </c>
      <c r="L73" s="50">
        <f t="shared" si="23"/>
        <v>0</v>
      </c>
      <c r="M73" s="50">
        <f t="shared" si="23"/>
        <v>0</v>
      </c>
      <c r="N73" s="50">
        <f t="shared" si="23"/>
        <v>0</v>
      </c>
      <c r="O73" s="50">
        <f>SUM(O71:O72)</f>
        <v>0</v>
      </c>
      <c r="P73" s="50">
        <f>SUM(P71:P72)</f>
        <v>0</v>
      </c>
      <c r="Q73" s="50">
        <f>SUM(Q71:Q72)</f>
        <v>0</v>
      </c>
      <c r="R73" s="50">
        <f>SUM(R71:R72)</f>
        <v>0</v>
      </c>
      <c r="S73" s="69">
        <f t="shared" si="23"/>
        <v>0</v>
      </c>
      <c r="T73" s="69">
        <f t="shared" si="23"/>
        <v>0</v>
      </c>
      <c r="U73" s="24"/>
    </row>
    <row r="74" spans="1:21" ht="14.25" customHeight="1">
      <c r="A74" s="123" t="s">
        <v>17</v>
      </c>
      <c r="B74" s="124" t="s">
        <v>12</v>
      </c>
      <c r="C74" s="117" t="s">
        <v>17</v>
      </c>
      <c r="D74" s="119" t="s">
        <v>32</v>
      </c>
      <c r="E74" s="127" t="s">
        <v>81</v>
      </c>
      <c r="F74" s="35" t="s">
        <v>14</v>
      </c>
      <c r="G74" s="54">
        <f>H74+J74</f>
        <v>0</v>
      </c>
      <c r="H74" s="50"/>
      <c r="I74" s="50"/>
      <c r="J74" s="50"/>
      <c r="K74" s="53">
        <f>L74+N74</f>
        <v>0</v>
      </c>
      <c r="L74" s="50"/>
      <c r="M74" s="50"/>
      <c r="N74" s="50"/>
      <c r="O74" s="53">
        <f>P74+R74</f>
        <v>0</v>
      </c>
      <c r="P74" s="50"/>
      <c r="Q74" s="50"/>
      <c r="R74" s="50"/>
      <c r="S74" s="69"/>
      <c r="T74" s="70"/>
      <c r="U74" s="24"/>
    </row>
    <row r="75" spans="1:21" ht="14.25" customHeight="1">
      <c r="A75" s="123"/>
      <c r="B75" s="125"/>
      <c r="C75" s="117"/>
      <c r="D75" s="119"/>
      <c r="E75" s="128"/>
      <c r="F75" s="35" t="s">
        <v>31</v>
      </c>
      <c r="G75" s="54">
        <f>H75+J75</f>
        <v>2.41</v>
      </c>
      <c r="H75" s="50">
        <v>2.41</v>
      </c>
      <c r="I75" s="50"/>
      <c r="J75" s="50"/>
      <c r="K75" s="53">
        <f>L75+N75</f>
        <v>2.19</v>
      </c>
      <c r="L75" s="50">
        <v>2.19</v>
      </c>
      <c r="M75" s="50"/>
      <c r="N75" s="50"/>
      <c r="O75" s="53">
        <f>P75+R75</f>
        <v>2.19</v>
      </c>
      <c r="P75" s="50">
        <v>2.19</v>
      </c>
      <c r="Q75" s="50"/>
      <c r="R75" s="50"/>
      <c r="S75" s="69">
        <v>2.5</v>
      </c>
      <c r="T75" s="70">
        <v>2.5</v>
      </c>
      <c r="U75" s="24"/>
    </row>
    <row r="76" spans="1:21" ht="14.25" customHeight="1">
      <c r="A76" s="123"/>
      <c r="B76" s="126"/>
      <c r="C76" s="117"/>
      <c r="D76" s="119"/>
      <c r="E76" s="129"/>
      <c r="F76" s="36" t="s">
        <v>55</v>
      </c>
      <c r="G76" s="49">
        <f>SUM(G74:G75)</f>
        <v>2.41</v>
      </c>
      <c r="H76" s="50">
        <f>SUM(H74:H75)</f>
        <v>2.41</v>
      </c>
      <c r="I76" s="50">
        <f>SUM(I74:I75)</f>
        <v>0</v>
      </c>
      <c r="J76" s="50">
        <f>SUM(J74:J75)</f>
        <v>0</v>
      </c>
      <c r="K76" s="50">
        <f aca="true" t="shared" si="24" ref="K76:T76">SUM(K74:K75)</f>
        <v>2.19</v>
      </c>
      <c r="L76" s="50">
        <f t="shared" si="24"/>
        <v>2.19</v>
      </c>
      <c r="M76" s="50">
        <f t="shared" si="24"/>
        <v>0</v>
      </c>
      <c r="N76" s="50">
        <f t="shared" si="24"/>
        <v>0</v>
      </c>
      <c r="O76" s="50">
        <f>SUM(O74:O75)</f>
        <v>2.19</v>
      </c>
      <c r="P76" s="50">
        <f>SUM(P74:P75)</f>
        <v>2.19</v>
      </c>
      <c r="Q76" s="50">
        <f>SUM(Q74:Q75)</f>
        <v>0</v>
      </c>
      <c r="R76" s="50">
        <f>SUM(R74:R75)</f>
        <v>0</v>
      </c>
      <c r="S76" s="69">
        <f t="shared" si="24"/>
        <v>2.5</v>
      </c>
      <c r="T76" s="70">
        <f t="shared" si="24"/>
        <v>2.5</v>
      </c>
      <c r="U76" s="24"/>
    </row>
    <row r="77" spans="1:21" ht="14.25" customHeight="1">
      <c r="A77" s="123" t="s">
        <v>17</v>
      </c>
      <c r="B77" s="124" t="s">
        <v>12</v>
      </c>
      <c r="C77" s="117" t="s">
        <v>19</v>
      </c>
      <c r="D77" s="119" t="s">
        <v>114</v>
      </c>
      <c r="E77" s="127" t="s">
        <v>81</v>
      </c>
      <c r="F77" s="35" t="s">
        <v>14</v>
      </c>
      <c r="G77" s="54">
        <f>H77+J77</f>
        <v>0</v>
      </c>
      <c r="H77" s="50"/>
      <c r="I77" s="50"/>
      <c r="J77" s="50"/>
      <c r="K77" s="53">
        <f>L77+N77</f>
        <v>0</v>
      </c>
      <c r="L77" s="50"/>
      <c r="M77" s="50"/>
      <c r="N77" s="50"/>
      <c r="O77" s="53">
        <f>P77+R77</f>
        <v>0</v>
      </c>
      <c r="P77" s="50"/>
      <c r="Q77" s="50"/>
      <c r="R77" s="50"/>
      <c r="S77" s="69"/>
      <c r="T77" s="70"/>
      <c r="U77" s="24"/>
    </row>
    <row r="78" spans="1:21" ht="14.25" customHeight="1">
      <c r="A78" s="123"/>
      <c r="B78" s="125"/>
      <c r="C78" s="117"/>
      <c r="D78" s="119"/>
      <c r="E78" s="128"/>
      <c r="F78" s="35" t="s">
        <v>31</v>
      </c>
      <c r="G78" s="54">
        <f>H78+J78</f>
        <v>22.4</v>
      </c>
      <c r="H78" s="50">
        <v>22.4</v>
      </c>
      <c r="I78" s="50">
        <v>13.7</v>
      </c>
      <c r="J78" s="50"/>
      <c r="K78" s="53">
        <f>L78+N78</f>
        <v>29.6</v>
      </c>
      <c r="L78" s="50">
        <v>29.6</v>
      </c>
      <c r="M78" s="50">
        <v>14.5</v>
      </c>
      <c r="N78" s="50"/>
      <c r="O78" s="53">
        <f>P78+R78</f>
        <v>29.6</v>
      </c>
      <c r="P78" s="50">
        <v>29.6</v>
      </c>
      <c r="Q78" s="50">
        <v>14.5</v>
      </c>
      <c r="R78" s="50"/>
      <c r="S78" s="69">
        <v>30</v>
      </c>
      <c r="T78" s="70">
        <v>30</v>
      </c>
      <c r="U78" s="24"/>
    </row>
    <row r="79" spans="1:21" ht="14.25" customHeight="1">
      <c r="A79" s="123"/>
      <c r="B79" s="126"/>
      <c r="C79" s="117"/>
      <c r="D79" s="119"/>
      <c r="E79" s="129"/>
      <c r="F79" s="36" t="s">
        <v>55</v>
      </c>
      <c r="G79" s="49">
        <f>SUM(G77:G78)</f>
        <v>22.4</v>
      </c>
      <c r="H79" s="50">
        <f>SUM(H77:H78)</f>
        <v>22.4</v>
      </c>
      <c r="I79" s="50">
        <f>SUM(I77:I78)</f>
        <v>13.7</v>
      </c>
      <c r="J79" s="50">
        <f>SUM(J77:J78)</f>
        <v>0</v>
      </c>
      <c r="K79" s="50">
        <f aca="true" t="shared" si="25" ref="K79:T79">SUM(K77:K78)</f>
        <v>29.6</v>
      </c>
      <c r="L79" s="50">
        <f t="shared" si="25"/>
        <v>29.6</v>
      </c>
      <c r="M79" s="50">
        <f t="shared" si="25"/>
        <v>14.5</v>
      </c>
      <c r="N79" s="50">
        <f t="shared" si="25"/>
        <v>0</v>
      </c>
      <c r="O79" s="50">
        <f>SUM(O77:O78)</f>
        <v>29.6</v>
      </c>
      <c r="P79" s="50">
        <f>SUM(P77:P78)</f>
        <v>29.6</v>
      </c>
      <c r="Q79" s="50">
        <f>SUM(Q77:Q78)</f>
        <v>14.5</v>
      </c>
      <c r="R79" s="50">
        <f>SUM(R77:R78)</f>
        <v>0</v>
      </c>
      <c r="S79" s="69">
        <f t="shared" si="25"/>
        <v>30</v>
      </c>
      <c r="T79" s="70">
        <f t="shared" si="25"/>
        <v>30</v>
      </c>
      <c r="U79" s="24"/>
    </row>
    <row r="80" spans="1:21" ht="16.5" customHeight="1" thickBot="1">
      <c r="A80" s="10" t="s">
        <v>17</v>
      </c>
      <c r="B80" s="6" t="s">
        <v>12</v>
      </c>
      <c r="C80" s="192" t="s">
        <v>57</v>
      </c>
      <c r="D80" s="188"/>
      <c r="E80" s="188"/>
      <c r="F80" s="188"/>
      <c r="G80" s="55">
        <f>SUM(G70+G73+G76+G79)</f>
        <v>1146.3100000000002</v>
      </c>
      <c r="H80" s="55">
        <f>SUM(H70+H73+H76+H79)</f>
        <v>1146.3100000000002</v>
      </c>
      <c r="I80" s="55">
        <f>SUM(I70+I73+I76+I79)</f>
        <v>13.7</v>
      </c>
      <c r="J80" s="55">
        <f>SUM(J70+J73+J76+J79)</f>
        <v>0</v>
      </c>
      <c r="K80" s="55">
        <f aca="true" t="shared" si="26" ref="K80:T80">SUM(K70+K73+K76+K79)</f>
        <v>1209.3899999999999</v>
      </c>
      <c r="L80" s="55">
        <f t="shared" si="26"/>
        <v>1209.3899999999999</v>
      </c>
      <c r="M80" s="55">
        <f t="shared" si="26"/>
        <v>14.5</v>
      </c>
      <c r="N80" s="55">
        <f t="shared" si="26"/>
        <v>0</v>
      </c>
      <c r="O80" s="55">
        <f>SUM(O70+O73+O76+O79)</f>
        <v>1209.3899999999999</v>
      </c>
      <c r="P80" s="55">
        <f>SUM(P70+P73+P76+P79)</f>
        <v>1209.3899999999999</v>
      </c>
      <c r="Q80" s="55">
        <f>SUM(Q70+Q73+Q76+Q79)</f>
        <v>14.5</v>
      </c>
      <c r="R80" s="55">
        <f>SUM(R70+R73+R76+R79)</f>
        <v>0</v>
      </c>
      <c r="S80" s="78">
        <f t="shared" si="26"/>
        <v>1232.5</v>
      </c>
      <c r="T80" s="78">
        <f t="shared" si="26"/>
        <v>1272.5</v>
      </c>
      <c r="U80" s="24"/>
    </row>
    <row r="81" spans="1:21" ht="16.5" customHeight="1" thickBot="1">
      <c r="A81" s="9" t="s">
        <v>17</v>
      </c>
      <c r="B81" s="201" t="s">
        <v>58</v>
      </c>
      <c r="C81" s="202"/>
      <c r="D81" s="202"/>
      <c r="E81" s="202"/>
      <c r="F81" s="202"/>
      <c r="G81" s="55">
        <f aca="true" t="shared" si="27" ref="G81:R81">SUM(G80)</f>
        <v>1146.3100000000002</v>
      </c>
      <c r="H81" s="55">
        <f t="shared" si="27"/>
        <v>1146.3100000000002</v>
      </c>
      <c r="I81" s="55">
        <f t="shared" si="27"/>
        <v>13.7</v>
      </c>
      <c r="J81" s="55">
        <f t="shared" si="27"/>
        <v>0</v>
      </c>
      <c r="K81" s="55">
        <f t="shared" si="27"/>
        <v>1209.3899999999999</v>
      </c>
      <c r="L81" s="55">
        <f t="shared" si="27"/>
        <v>1209.3899999999999</v>
      </c>
      <c r="M81" s="55">
        <f t="shared" si="27"/>
        <v>14.5</v>
      </c>
      <c r="N81" s="55">
        <f t="shared" si="27"/>
        <v>0</v>
      </c>
      <c r="O81" s="55">
        <f t="shared" si="27"/>
        <v>1209.3899999999999</v>
      </c>
      <c r="P81" s="55">
        <f t="shared" si="27"/>
        <v>1209.3899999999999</v>
      </c>
      <c r="Q81" s="55">
        <f t="shared" si="27"/>
        <v>14.5</v>
      </c>
      <c r="R81" s="55">
        <f t="shared" si="27"/>
        <v>0</v>
      </c>
      <c r="S81" s="78">
        <f>SUM(S71+S74+S77+S80)</f>
        <v>1232.5</v>
      </c>
      <c r="T81" s="79">
        <f>SUM(T71+T74+T77+T80)</f>
        <v>1272.5</v>
      </c>
      <c r="U81" s="25"/>
    </row>
    <row r="82" spans="1:21" ht="16.5" customHeight="1" thickBot="1">
      <c r="A82" s="11" t="s">
        <v>19</v>
      </c>
      <c r="B82" s="172" t="s">
        <v>33</v>
      </c>
      <c r="C82" s="173"/>
      <c r="D82" s="173"/>
      <c r="E82" s="173"/>
      <c r="F82" s="173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24"/>
    </row>
    <row r="83" spans="1:21" ht="16.5" customHeight="1" thickBot="1">
      <c r="A83" s="4" t="s">
        <v>19</v>
      </c>
      <c r="B83" s="5" t="s">
        <v>12</v>
      </c>
      <c r="C83" s="175" t="s">
        <v>34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24"/>
    </row>
    <row r="84" spans="1:21" ht="14.25" customHeight="1">
      <c r="A84" s="123" t="s">
        <v>19</v>
      </c>
      <c r="B84" s="124" t="s">
        <v>12</v>
      </c>
      <c r="C84" s="117" t="s">
        <v>12</v>
      </c>
      <c r="D84" s="118" t="s">
        <v>88</v>
      </c>
      <c r="E84" s="127" t="s">
        <v>81</v>
      </c>
      <c r="F84" s="35" t="s">
        <v>14</v>
      </c>
      <c r="G84" s="52">
        <f>H84+J84</f>
        <v>0</v>
      </c>
      <c r="H84" s="112"/>
      <c r="I84" s="112"/>
      <c r="J84" s="112"/>
      <c r="K84" s="53">
        <f>L84+N84</f>
        <v>0</v>
      </c>
      <c r="L84" s="53"/>
      <c r="M84" s="53"/>
      <c r="N84" s="53"/>
      <c r="O84" s="53">
        <f>P84+R84</f>
        <v>0</v>
      </c>
      <c r="P84" s="53"/>
      <c r="Q84" s="53"/>
      <c r="R84" s="53"/>
      <c r="S84" s="74"/>
      <c r="T84" s="75"/>
      <c r="U84" s="24"/>
    </row>
    <row r="85" spans="1:21" ht="16.5" customHeight="1">
      <c r="A85" s="123"/>
      <c r="B85" s="125"/>
      <c r="C85" s="117"/>
      <c r="D85" s="119"/>
      <c r="E85" s="128"/>
      <c r="F85" s="35" t="s">
        <v>31</v>
      </c>
      <c r="G85" s="54">
        <f>H85+J85</f>
        <v>219.8</v>
      </c>
      <c r="H85" s="53">
        <v>219.8</v>
      </c>
      <c r="I85" s="53"/>
      <c r="J85" s="53"/>
      <c r="K85" s="53">
        <f>L85+N85</f>
        <v>777.9</v>
      </c>
      <c r="L85" s="53">
        <v>777.9</v>
      </c>
      <c r="M85" s="53"/>
      <c r="N85" s="53"/>
      <c r="O85" s="53">
        <f>P85+R85</f>
        <v>777.9</v>
      </c>
      <c r="P85" s="53">
        <v>777.9</v>
      </c>
      <c r="Q85" s="53"/>
      <c r="R85" s="53"/>
      <c r="S85" s="74">
        <v>206</v>
      </c>
      <c r="T85" s="75">
        <v>208</v>
      </c>
      <c r="U85" s="24"/>
    </row>
    <row r="86" spans="1:21" ht="14.25" customHeight="1">
      <c r="A86" s="123"/>
      <c r="B86" s="126"/>
      <c r="C86" s="117"/>
      <c r="D86" s="119"/>
      <c r="E86" s="129"/>
      <c r="F86" s="36" t="s">
        <v>55</v>
      </c>
      <c r="G86" s="54">
        <f>SUM(G84:G85)</f>
        <v>219.8</v>
      </c>
      <c r="H86" s="53">
        <f>SUM(H84:H85)</f>
        <v>219.8</v>
      </c>
      <c r="I86" s="53">
        <f>SUM(I84:I85)</f>
        <v>0</v>
      </c>
      <c r="J86" s="53">
        <f>SUM(J84:J85)</f>
        <v>0</v>
      </c>
      <c r="K86" s="53">
        <f aca="true" t="shared" si="28" ref="K86:T86">SUM(K84:K85)</f>
        <v>777.9</v>
      </c>
      <c r="L86" s="53">
        <f t="shared" si="28"/>
        <v>777.9</v>
      </c>
      <c r="M86" s="53">
        <f t="shared" si="28"/>
        <v>0</v>
      </c>
      <c r="N86" s="53">
        <f t="shared" si="28"/>
        <v>0</v>
      </c>
      <c r="O86" s="53">
        <f>SUM(O84:O85)</f>
        <v>777.9</v>
      </c>
      <c r="P86" s="53">
        <f>SUM(P84:P85)</f>
        <v>777.9</v>
      </c>
      <c r="Q86" s="53">
        <f>SUM(Q84:Q85)</f>
        <v>0</v>
      </c>
      <c r="R86" s="53">
        <f>SUM(R84:R85)</f>
        <v>0</v>
      </c>
      <c r="S86" s="74">
        <f t="shared" si="28"/>
        <v>206</v>
      </c>
      <c r="T86" s="75">
        <f t="shared" si="28"/>
        <v>208</v>
      </c>
      <c r="U86" s="24"/>
    </row>
    <row r="87" spans="1:21" ht="14.25" customHeight="1">
      <c r="A87" s="189" t="s">
        <v>19</v>
      </c>
      <c r="B87" s="126" t="s">
        <v>12</v>
      </c>
      <c r="C87" s="140" t="s">
        <v>16</v>
      </c>
      <c r="D87" s="118" t="s">
        <v>35</v>
      </c>
      <c r="E87" s="127" t="s">
        <v>81</v>
      </c>
      <c r="F87" s="35" t="s">
        <v>14</v>
      </c>
      <c r="G87" s="49">
        <f>H87+J87</f>
        <v>0</v>
      </c>
      <c r="H87" s="50"/>
      <c r="I87" s="50"/>
      <c r="J87" s="53"/>
      <c r="K87" s="66">
        <f>L87+N87</f>
        <v>0</v>
      </c>
      <c r="L87" s="66"/>
      <c r="M87" s="67"/>
      <c r="N87" s="67"/>
      <c r="O87" s="50">
        <f>P87+R87</f>
        <v>0</v>
      </c>
      <c r="P87" s="50"/>
      <c r="Q87" s="50"/>
      <c r="R87" s="53"/>
      <c r="S87" s="80"/>
      <c r="T87" s="81"/>
      <c r="U87" s="24"/>
    </row>
    <row r="88" spans="1:21" ht="14.25" customHeight="1">
      <c r="A88" s="123"/>
      <c r="B88" s="134"/>
      <c r="C88" s="117"/>
      <c r="D88" s="119"/>
      <c r="E88" s="128"/>
      <c r="F88" s="35" t="s">
        <v>31</v>
      </c>
      <c r="G88" s="49">
        <f>H88+J88</f>
        <v>7.2</v>
      </c>
      <c r="H88" s="50">
        <v>7.2</v>
      </c>
      <c r="I88" s="50">
        <v>4.3</v>
      </c>
      <c r="J88" s="53"/>
      <c r="K88" s="66">
        <f>L88+N88</f>
        <v>15.6</v>
      </c>
      <c r="L88" s="66">
        <v>15.6</v>
      </c>
      <c r="M88" s="67">
        <v>9.1</v>
      </c>
      <c r="N88" s="67"/>
      <c r="O88" s="50">
        <f>P88+R88</f>
        <v>15.6</v>
      </c>
      <c r="P88" s="50">
        <v>15.6</v>
      </c>
      <c r="Q88" s="50">
        <v>0</v>
      </c>
      <c r="R88" s="53"/>
      <c r="S88" s="80">
        <v>18</v>
      </c>
      <c r="T88" s="81">
        <v>20</v>
      </c>
      <c r="U88" s="24"/>
    </row>
    <row r="89" spans="1:21" ht="14.25" customHeight="1">
      <c r="A89" s="123"/>
      <c r="B89" s="134"/>
      <c r="C89" s="117"/>
      <c r="D89" s="119"/>
      <c r="E89" s="129"/>
      <c r="F89" s="36" t="s">
        <v>55</v>
      </c>
      <c r="G89" s="54">
        <f>SUM(G87:G88)</f>
        <v>7.2</v>
      </c>
      <c r="H89" s="53">
        <f>SUM(H87:H88)</f>
        <v>7.2</v>
      </c>
      <c r="I89" s="53">
        <f>SUM(I87:I88)</f>
        <v>4.3</v>
      </c>
      <c r="J89" s="53">
        <f>SUM(J87:J88)</f>
        <v>0</v>
      </c>
      <c r="K89" s="66">
        <f aca="true" t="shared" si="29" ref="K89:T89">SUM(K87:K88)</f>
        <v>15.6</v>
      </c>
      <c r="L89" s="66">
        <f t="shared" si="29"/>
        <v>15.6</v>
      </c>
      <c r="M89" s="66">
        <f t="shared" si="29"/>
        <v>9.1</v>
      </c>
      <c r="N89" s="66">
        <f t="shared" si="29"/>
        <v>0</v>
      </c>
      <c r="O89" s="53">
        <f>SUM(O87:O88)</f>
        <v>15.6</v>
      </c>
      <c r="P89" s="53">
        <f>SUM(P87:P88)</f>
        <v>15.6</v>
      </c>
      <c r="Q89" s="53">
        <f>SUM(Q87:Q88)</f>
        <v>0</v>
      </c>
      <c r="R89" s="53">
        <f>SUM(R87:R88)</f>
        <v>0</v>
      </c>
      <c r="S89" s="74">
        <f t="shared" si="29"/>
        <v>18</v>
      </c>
      <c r="T89" s="82">
        <f t="shared" si="29"/>
        <v>20</v>
      </c>
      <c r="U89" s="24"/>
    </row>
    <row r="90" spans="1:21" ht="16.5" customHeight="1" thickBot="1">
      <c r="A90" s="10" t="s">
        <v>19</v>
      </c>
      <c r="B90" s="6" t="s">
        <v>12</v>
      </c>
      <c r="C90" s="192" t="s">
        <v>57</v>
      </c>
      <c r="D90" s="188"/>
      <c r="E90" s="188"/>
      <c r="F90" s="188"/>
      <c r="G90" s="55">
        <f>SUM(G86+G89)</f>
        <v>227</v>
      </c>
      <c r="H90" s="55">
        <f>SUM(H86+H89)</f>
        <v>227</v>
      </c>
      <c r="I90" s="55">
        <f>SUM(I86+I89)</f>
        <v>4.3</v>
      </c>
      <c r="J90" s="55">
        <f>SUM(J86+J89)</f>
        <v>0</v>
      </c>
      <c r="K90" s="68">
        <f aca="true" t="shared" si="30" ref="K90:T90">SUM(K86+K89)</f>
        <v>793.5</v>
      </c>
      <c r="L90" s="68">
        <f t="shared" si="30"/>
        <v>793.5</v>
      </c>
      <c r="M90" s="68">
        <f t="shared" si="30"/>
        <v>9.1</v>
      </c>
      <c r="N90" s="68">
        <f t="shared" si="30"/>
        <v>0</v>
      </c>
      <c r="O90" s="55">
        <f t="shared" si="30"/>
        <v>793.5</v>
      </c>
      <c r="P90" s="55">
        <f t="shared" si="30"/>
        <v>793.5</v>
      </c>
      <c r="Q90" s="55">
        <f t="shared" si="30"/>
        <v>0</v>
      </c>
      <c r="R90" s="55">
        <f t="shared" si="30"/>
        <v>0</v>
      </c>
      <c r="S90" s="78">
        <f t="shared" si="30"/>
        <v>224</v>
      </c>
      <c r="T90" s="83">
        <f t="shared" si="30"/>
        <v>228</v>
      </c>
      <c r="U90" s="24"/>
    </row>
    <row r="91" spans="1:21" ht="16.5" customHeight="1" thickBot="1">
      <c r="A91" s="9" t="s">
        <v>19</v>
      </c>
      <c r="B91" s="201" t="s">
        <v>58</v>
      </c>
      <c r="C91" s="202"/>
      <c r="D91" s="202"/>
      <c r="E91" s="202"/>
      <c r="F91" s="202"/>
      <c r="G91" s="55">
        <f>SUM(G90)</f>
        <v>227</v>
      </c>
      <c r="H91" s="55">
        <f>SUM(H90)</f>
        <v>227</v>
      </c>
      <c r="I91" s="55">
        <f>SUM(I90)</f>
        <v>4.3</v>
      </c>
      <c r="J91" s="55">
        <f>SUM(J90)</f>
        <v>0</v>
      </c>
      <c r="K91" s="68">
        <f aca="true" t="shared" si="31" ref="K91:R91">SUM(K90)</f>
        <v>793.5</v>
      </c>
      <c r="L91" s="68">
        <f t="shared" si="31"/>
        <v>793.5</v>
      </c>
      <c r="M91" s="68">
        <f t="shared" si="31"/>
        <v>9.1</v>
      </c>
      <c r="N91" s="68">
        <f t="shared" si="31"/>
        <v>0</v>
      </c>
      <c r="O91" s="55">
        <f t="shared" si="31"/>
        <v>793.5</v>
      </c>
      <c r="P91" s="55">
        <f t="shared" si="31"/>
        <v>793.5</v>
      </c>
      <c r="Q91" s="55">
        <f t="shared" si="31"/>
        <v>0</v>
      </c>
      <c r="R91" s="55">
        <f t="shared" si="31"/>
        <v>0</v>
      </c>
      <c r="S91" s="88">
        <f>SUM(S90)</f>
        <v>224</v>
      </c>
      <c r="T91" s="84">
        <f>SUM(T90)</f>
        <v>228</v>
      </c>
      <c r="U91" s="25"/>
    </row>
    <row r="92" spans="1:21" ht="16.5" customHeight="1" thickBot="1">
      <c r="A92" s="3" t="s">
        <v>21</v>
      </c>
      <c r="B92" s="172" t="s">
        <v>36</v>
      </c>
      <c r="C92" s="173"/>
      <c r="D92" s="173"/>
      <c r="E92" s="173"/>
      <c r="F92" s="173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24"/>
    </row>
    <row r="93" spans="1:21" ht="16.5" customHeight="1" thickBot="1">
      <c r="A93" s="4" t="s">
        <v>21</v>
      </c>
      <c r="B93" s="5" t="s">
        <v>12</v>
      </c>
      <c r="C93" s="175" t="s">
        <v>37</v>
      </c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24"/>
    </row>
    <row r="94" spans="1:21" ht="14.25" customHeight="1">
      <c r="A94" s="123" t="s">
        <v>21</v>
      </c>
      <c r="B94" s="134" t="s">
        <v>12</v>
      </c>
      <c r="C94" s="117" t="s">
        <v>12</v>
      </c>
      <c r="D94" s="119" t="s">
        <v>64</v>
      </c>
      <c r="E94" s="127" t="s">
        <v>81</v>
      </c>
      <c r="F94" s="90" t="s">
        <v>14</v>
      </c>
      <c r="G94" s="52">
        <f>H94+J94</f>
        <v>0</v>
      </c>
      <c r="H94" s="53"/>
      <c r="I94" s="53"/>
      <c r="J94" s="53"/>
      <c r="K94" s="53">
        <f>L94+N94</f>
        <v>0</v>
      </c>
      <c r="L94" s="53">
        <v>0</v>
      </c>
      <c r="M94" s="53"/>
      <c r="N94" s="53"/>
      <c r="O94" s="53">
        <f>P94+R94</f>
        <v>0</v>
      </c>
      <c r="P94" s="53">
        <v>0</v>
      </c>
      <c r="Q94" s="53"/>
      <c r="R94" s="53"/>
      <c r="S94" s="74"/>
      <c r="T94" s="75"/>
      <c r="U94" s="24"/>
    </row>
    <row r="95" spans="1:21" ht="14.25" customHeight="1">
      <c r="A95" s="123"/>
      <c r="B95" s="134"/>
      <c r="C95" s="117"/>
      <c r="D95" s="119"/>
      <c r="E95" s="128"/>
      <c r="F95" s="91" t="s">
        <v>14</v>
      </c>
      <c r="G95" s="54">
        <f>H95+J95</f>
        <v>0</v>
      </c>
      <c r="H95" s="53"/>
      <c r="I95" s="53"/>
      <c r="J95" s="53"/>
      <c r="K95" s="53">
        <f>L95+N95</f>
        <v>0</v>
      </c>
      <c r="L95" s="53"/>
      <c r="M95" s="53"/>
      <c r="N95" s="53"/>
      <c r="O95" s="53">
        <f>P95+R95</f>
        <v>0</v>
      </c>
      <c r="P95" s="53"/>
      <c r="Q95" s="53"/>
      <c r="R95" s="53"/>
      <c r="S95" s="74"/>
      <c r="T95" s="75"/>
      <c r="U95" s="24"/>
    </row>
    <row r="96" spans="1:21" ht="14.25" customHeight="1">
      <c r="A96" s="123"/>
      <c r="B96" s="134"/>
      <c r="C96" s="117"/>
      <c r="D96" s="119"/>
      <c r="E96" s="129"/>
      <c r="F96" s="36" t="s">
        <v>55</v>
      </c>
      <c r="G96" s="54">
        <f>SUM(G94:G95)</f>
        <v>0</v>
      </c>
      <c r="H96" s="53">
        <f aca="true" t="shared" si="32" ref="H96:N96">SUM(H94:H95)</f>
        <v>0</v>
      </c>
      <c r="I96" s="53">
        <f t="shared" si="32"/>
        <v>0</v>
      </c>
      <c r="J96" s="53">
        <f t="shared" si="32"/>
        <v>0</v>
      </c>
      <c r="K96" s="53">
        <f t="shared" si="32"/>
        <v>0</v>
      </c>
      <c r="L96" s="53">
        <f t="shared" si="32"/>
        <v>0</v>
      </c>
      <c r="M96" s="53">
        <f t="shared" si="32"/>
        <v>0</v>
      </c>
      <c r="N96" s="53">
        <f t="shared" si="32"/>
        <v>0</v>
      </c>
      <c r="O96" s="53">
        <f aca="true" t="shared" si="33" ref="O96:T96">SUM(O94:O95)</f>
        <v>0</v>
      </c>
      <c r="P96" s="53">
        <f t="shared" si="33"/>
        <v>0</v>
      </c>
      <c r="Q96" s="53">
        <f t="shared" si="33"/>
        <v>0</v>
      </c>
      <c r="R96" s="53">
        <f t="shared" si="33"/>
        <v>0</v>
      </c>
      <c r="S96" s="74">
        <f t="shared" si="33"/>
        <v>0</v>
      </c>
      <c r="T96" s="75">
        <f t="shared" si="33"/>
        <v>0</v>
      </c>
      <c r="U96" s="24"/>
    </row>
    <row r="97" spans="1:21" ht="14.25" customHeight="1">
      <c r="A97" s="123" t="s">
        <v>21</v>
      </c>
      <c r="B97" s="124" t="s">
        <v>12</v>
      </c>
      <c r="C97" s="117" t="s">
        <v>16</v>
      </c>
      <c r="D97" s="118" t="s">
        <v>38</v>
      </c>
      <c r="E97" s="127" t="s">
        <v>81</v>
      </c>
      <c r="F97" s="35" t="s">
        <v>14</v>
      </c>
      <c r="G97" s="54">
        <f>H97+J97</f>
        <v>0</v>
      </c>
      <c r="H97" s="53"/>
      <c r="I97" s="53"/>
      <c r="J97" s="53"/>
      <c r="K97" s="53">
        <f>L97+N97</f>
        <v>0</v>
      </c>
      <c r="L97" s="53">
        <v>0</v>
      </c>
      <c r="M97" s="53"/>
      <c r="N97" s="53"/>
      <c r="O97" s="53">
        <f>P97+R97</f>
        <v>0</v>
      </c>
      <c r="P97" s="53">
        <v>0</v>
      </c>
      <c r="Q97" s="53"/>
      <c r="R97" s="53"/>
      <c r="S97" s="69">
        <v>0</v>
      </c>
      <c r="T97" s="70">
        <v>0</v>
      </c>
      <c r="U97" s="24"/>
    </row>
    <row r="98" spans="1:21" ht="14.25" customHeight="1">
      <c r="A98" s="123"/>
      <c r="B98" s="125"/>
      <c r="C98" s="117"/>
      <c r="D98" s="119"/>
      <c r="E98" s="128"/>
      <c r="F98" s="37" t="s">
        <v>31</v>
      </c>
      <c r="G98" s="54">
        <f>H98+J98</f>
        <v>0</v>
      </c>
      <c r="H98" s="53"/>
      <c r="I98" s="53"/>
      <c r="J98" s="53"/>
      <c r="K98" s="53">
        <f>L98+N98</f>
        <v>0</v>
      </c>
      <c r="L98" s="53"/>
      <c r="M98" s="53"/>
      <c r="N98" s="53"/>
      <c r="O98" s="53">
        <f>P98+R98</f>
        <v>0</v>
      </c>
      <c r="P98" s="53"/>
      <c r="Q98" s="53"/>
      <c r="R98" s="53"/>
      <c r="S98" s="69"/>
      <c r="T98" s="70"/>
      <c r="U98" s="24"/>
    </row>
    <row r="99" spans="1:21" ht="14.25" customHeight="1">
      <c r="A99" s="123"/>
      <c r="B99" s="126"/>
      <c r="C99" s="117"/>
      <c r="D99" s="119"/>
      <c r="E99" s="129"/>
      <c r="F99" s="36" t="s">
        <v>55</v>
      </c>
      <c r="G99" s="54">
        <f>SUM(G97:G98)</f>
        <v>0</v>
      </c>
      <c r="H99" s="53">
        <f aca="true" t="shared" si="34" ref="H99:N99">SUM(H97:H98)</f>
        <v>0</v>
      </c>
      <c r="I99" s="53">
        <f t="shared" si="34"/>
        <v>0</v>
      </c>
      <c r="J99" s="53">
        <f t="shared" si="34"/>
        <v>0</v>
      </c>
      <c r="K99" s="53">
        <f t="shared" si="34"/>
        <v>0</v>
      </c>
      <c r="L99" s="53">
        <f t="shared" si="34"/>
        <v>0</v>
      </c>
      <c r="M99" s="53">
        <f t="shared" si="34"/>
        <v>0</v>
      </c>
      <c r="N99" s="53">
        <f t="shared" si="34"/>
        <v>0</v>
      </c>
      <c r="O99" s="53">
        <f aca="true" t="shared" si="35" ref="O99:T99">SUM(O97:O98)</f>
        <v>0</v>
      </c>
      <c r="P99" s="53">
        <f t="shared" si="35"/>
        <v>0</v>
      </c>
      <c r="Q99" s="53">
        <f t="shared" si="35"/>
        <v>0</v>
      </c>
      <c r="R99" s="53">
        <f t="shared" si="35"/>
        <v>0</v>
      </c>
      <c r="S99" s="74">
        <f t="shared" si="35"/>
        <v>0</v>
      </c>
      <c r="T99" s="75">
        <f t="shared" si="35"/>
        <v>0</v>
      </c>
      <c r="U99" s="24"/>
    </row>
    <row r="100" spans="1:21" ht="16.5" customHeight="1" thickBot="1">
      <c r="A100" s="10" t="s">
        <v>21</v>
      </c>
      <c r="B100" s="6" t="s">
        <v>12</v>
      </c>
      <c r="C100" s="192" t="s">
        <v>57</v>
      </c>
      <c r="D100" s="188"/>
      <c r="E100" s="188"/>
      <c r="F100" s="188"/>
      <c r="G100" s="57">
        <f>SUM(G96+G99)</f>
        <v>0</v>
      </c>
      <c r="H100" s="57">
        <f aca="true" t="shared" si="36" ref="H100:N100">SUM(H96+H99)</f>
        <v>0</v>
      </c>
      <c r="I100" s="57">
        <f t="shared" si="36"/>
        <v>0</v>
      </c>
      <c r="J100" s="57">
        <f t="shared" si="36"/>
        <v>0</v>
      </c>
      <c r="K100" s="57">
        <f t="shared" si="36"/>
        <v>0</v>
      </c>
      <c r="L100" s="57">
        <f t="shared" si="36"/>
        <v>0</v>
      </c>
      <c r="M100" s="57">
        <f t="shared" si="36"/>
        <v>0</v>
      </c>
      <c r="N100" s="57">
        <f t="shared" si="36"/>
        <v>0</v>
      </c>
      <c r="O100" s="57">
        <f aca="true" t="shared" si="37" ref="O100:T100">SUM(O96+O99)</f>
        <v>0</v>
      </c>
      <c r="P100" s="57">
        <f t="shared" si="37"/>
        <v>0</v>
      </c>
      <c r="Q100" s="57">
        <f t="shared" si="37"/>
        <v>0</v>
      </c>
      <c r="R100" s="57">
        <f t="shared" si="37"/>
        <v>0</v>
      </c>
      <c r="S100" s="85">
        <f t="shared" si="37"/>
        <v>0</v>
      </c>
      <c r="T100" s="79">
        <f t="shared" si="37"/>
        <v>0</v>
      </c>
      <c r="U100" s="24"/>
    </row>
    <row r="101" spans="1:21" ht="16.5" customHeight="1" thickBot="1">
      <c r="A101" s="9" t="s">
        <v>21</v>
      </c>
      <c r="B101" s="201" t="s">
        <v>58</v>
      </c>
      <c r="C101" s="202"/>
      <c r="D101" s="202"/>
      <c r="E101" s="202"/>
      <c r="F101" s="202"/>
      <c r="G101" s="57">
        <f>SUM(G100)</f>
        <v>0</v>
      </c>
      <c r="H101" s="57">
        <f aca="true" t="shared" si="38" ref="H101:R101">SUM(H100)</f>
        <v>0</v>
      </c>
      <c r="I101" s="57">
        <f t="shared" si="38"/>
        <v>0</v>
      </c>
      <c r="J101" s="57">
        <f t="shared" si="38"/>
        <v>0</v>
      </c>
      <c r="K101" s="57">
        <f t="shared" si="38"/>
        <v>0</v>
      </c>
      <c r="L101" s="57">
        <f t="shared" si="38"/>
        <v>0</v>
      </c>
      <c r="M101" s="57">
        <f t="shared" si="38"/>
        <v>0</v>
      </c>
      <c r="N101" s="57">
        <f t="shared" si="38"/>
        <v>0</v>
      </c>
      <c r="O101" s="57">
        <f t="shared" si="38"/>
        <v>0</v>
      </c>
      <c r="P101" s="57">
        <f t="shared" si="38"/>
        <v>0</v>
      </c>
      <c r="Q101" s="57">
        <f t="shared" si="38"/>
        <v>0</v>
      </c>
      <c r="R101" s="57">
        <f t="shared" si="38"/>
        <v>0</v>
      </c>
      <c r="S101" s="85">
        <f>SUM(S100)</f>
        <v>0</v>
      </c>
      <c r="T101" s="79">
        <f>SUM(T100)</f>
        <v>0</v>
      </c>
      <c r="U101" s="25"/>
    </row>
    <row r="102" spans="1:21" ht="16.5" customHeight="1" thickBot="1">
      <c r="A102" s="3" t="s">
        <v>22</v>
      </c>
      <c r="B102" s="206" t="s">
        <v>98</v>
      </c>
      <c r="C102" s="207"/>
      <c r="D102" s="207"/>
      <c r="E102" s="207"/>
      <c r="F102" s="207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4"/>
    </row>
    <row r="103" spans="1:21" ht="17.25" customHeight="1" thickBot="1">
      <c r="A103" s="4" t="s">
        <v>22</v>
      </c>
      <c r="B103" s="5" t="s">
        <v>12</v>
      </c>
      <c r="C103" s="175" t="s">
        <v>67</v>
      </c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24"/>
    </row>
    <row r="104" spans="1:21" ht="16.5" customHeight="1">
      <c r="A104" s="123" t="s">
        <v>22</v>
      </c>
      <c r="B104" s="134" t="s">
        <v>12</v>
      </c>
      <c r="C104" s="117" t="s">
        <v>12</v>
      </c>
      <c r="D104" s="119" t="s">
        <v>72</v>
      </c>
      <c r="E104" s="144" t="s">
        <v>81</v>
      </c>
      <c r="F104" s="35" t="s">
        <v>13</v>
      </c>
      <c r="G104" s="97">
        <f>H104+J104</f>
        <v>82.4</v>
      </c>
      <c r="H104" s="56">
        <v>82.4</v>
      </c>
      <c r="I104" s="56">
        <v>61.6</v>
      </c>
      <c r="J104" s="56"/>
      <c r="K104" s="50">
        <f>L104+N104</f>
        <v>105.9</v>
      </c>
      <c r="L104" s="50">
        <v>105.9</v>
      </c>
      <c r="M104" s="50">
        <v>79.1</v>
      </c>
      <c r="N104" s="50"/>
      <c r="O104" s="50">
        <f>P104+R104</f>
        <v>105.9</v>
      </c>
      <c r="P104" s="50">
        <v>105.9</v>
      </c>
      <c r="Q104" s="50">
        <v>79.1</v>
      </c>
      <c r="R104" s="50"/>
      <c r="S104" s="74">
        <v>105.9</v>
      </c>
      <c r="T104" s="75">
        <v>105.9</v>
      </c>
      <c r="U104" s="24"/>
    </row>
    <row r="105" spans="1:21" ht="15" customHeight="1">
      <c r="A105" s="123"/>
      <c r="B105" s="134"/>
      <c r="C105" s="117"/>
      <c r="D105" s="119"/>
      <c r="E105" s="128"/>
      <c r="F105" s="37" t="s">
        <v>31</v>
      </c>
      <c r="G105" s="49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74"/>
      <c r="T105" s="75"/>
      <c r="U105" s="24"/>
    </row>
    <row r="106" spans="1:21" ht="13.5" customHeight="1">
      <c r="A106" s="123"/>
      <c r="B106" s="134"/>
      <c r="C106" s="117"/>
      <c r="D106" s="119"/>
      <c r="E106" s="129"/>
      <c r="F106" s="36" t="s">
        <v>55</v>
      </c>
      <c r="G106" s="49">
        <f>SUM(G104:G104)</f>
        <v>82.4</v>
      </c>
      <c r="H106" s="50">
        <f>SUM(H104:H104)</f>
        <v>82.4</v>
      </c>
      <c r="I106" s="50">
        <f>SUM(I104:I104)</f>
        <v>61.6</v>
      </c>
      <c r="J106" s="50">
        <f>SUM(J104:J104)</f>
        <v>0</v>
      </c>
      <c r="K106" s="50">
        <f aca="true" t="shared" si="39" ref="K106:R106">SUM(K104:K104)</f>
        <v>105.9</v>
      </c>
      <c r="L106" s="50">
        <f t="shared" si="39"/>
        <v>105.9</v>
      </c>
      <c r="M106" s="50">
        <f t="shared" si="39"/>
        <v>79.1</v>
      </c>
      <c r="N106" s="50">
        <f t="shared" si="39"/>
        <v>0</v>
      </c>
      <c r="O106" s="50">
        <f t="shared" si="39"/>
        <v>105.9</v>
      </c>
      <c r="P106" s="50">
        <f t="shared" si="39"/>
        <v>105.9</v>
      </c>
      <c r="Q106" s="50">
        <f t="shared" si="39"/>
        <v>79.1</v>
      </c>
      <c r="R106" s="50">
        <f t="shared" si="39"/>
        <v>0</v>
      </c>
      <c r="S106" s="69">
        <f>SUM(S104:S105)</f>
        <v>105.9</v>
      </c>
      <c r="T106" s="69">
        <f>SUM(T104:T105)</f>
        <v>105.9</v>
      </c>
      <c r="U106" s="24"/>
    </row>
    <row r="107" spans="1:21" ht="15" customHeight="1">
      <c r="A107" s="123" t="s">
        <v>22</v>
      </c>
      <c r="B107" s="124" t="s">
        <v>12</v>
      </c>
      <c r="C107" s="117" t="s">
        <v>16</v>
      </c>
      <c r="D107" s="182" t="s">
        <v>73</v>
      </c>
      <c r="E107" s="127" t="s">
        <v>81</v>
      </c>
      <c r="F107" s="35" t="s">
        <v>13</v>
      </c>
      <c r="G107" s="49">
        <f>H107+J107</f>
        <v>53.3</v>
      </c>
      <c r="H107" s="50">
        <v>53.3</v>
      </c>
      <c r="I107" s="50"/>
      <c r="J107" s="50"/>
      <c r="K107" s="50">
        <f>L107+N107</f>
        <v>59.1</v>
      </c>
      <c r="L107" s="50">
        <v>59.1</v>
      </c>
      <c r="M107" s="50"/>
      <c r="N107" s="50"/>
      <c r="O107" s="50">
        <f>P107+R107</f>
        <v>59.1</v>
      </c>
      <c r="P107" s="50">
        <v>59.1</v>
      </c>
      <c r="Q107" s="50"/>
      <c r="R107" s="50"/>
      <c r="S107" s="69">
        <v>67.6</v>
      </c>
      <c r="T107" s="70">
        <v>67.6</v>
      </c>
      <c r="U107" s="24"/>
    </row>
    <row r="108" spans="1:21" ht="13.5" customHeight="1">
      <c r="A108" s="123"/>
      <c r="B108" s="125"/>
      <c r="C108" s="117"/>
      <c r="D108" s="209"/>
      <c r="E108" s="128"/>
      <c r="F108" s="35" t="s">
        <v>15</v>
      </c>
      <c r="G108" s="49">
        <f>H108+J108</f>
        <v>0</v>
      </c>
      <c r="H108" s="50"/>
      <c r="I108" s="50"/>
      <c r="J108" s="50"/>
      <c r="K108" s="50">
        <f>L108+N108</f>
        <v>0</v>
      </c>
      <c r="L108" s="50"/>
      <c r="M108" s="50"/>
      <c r="N108" s="50"/>
      <c r="O108" s="50">
        <f>P108+R108</f>
        <v>0</v>
      </c>
      <c r="P108" s="50"/>
      <c r="Q108" s="50"/>
      <c r="R108" s="50"/>
      <c r="S108" s="69"/>
      <c r="T108" s="70"/>
      <c r="U108" s="24"/>
    </row>
    <row r="109" spans="1:21" ht="13.5" customHeight="1">
      <c r="A109" s="123"/>
      <c r="B109" s="126"/>
      <c r="C109" s="117"/>
      <c r="D109" s="118"/>
      <c r="E109" s="129"/>
      <c r="F109" s="36" t="s">
        <v>55</v>
      </c>
      <c r="G109" s="49">
        <f>SUM(G107:G108)</f>
        <v>53.3</v>
      </c>
      <c r="H109" s="50">
        <f>SUM(H107:H108)</f>
        <v>53.3</v>
      </c>
      <c r="I109" s="50">
        <f>SUM(I107:I108)</f>
        <v>0</v>
      </c>
      <c r="J109" s="50">
        <f>SUM(J107:J108)</f>
        <v>0</v>
      </c>
      <c r="K109" s="50">
        <f aca="true" t="shared" si="40" ref="K109:T109">SUM(K107:K108)</f>
        <v>59.1</v>
      </c>
      <c r="L109" s="50">
        <f t="shared" si="40"/>
        <v>59.1</v>
      </c>
      <c r="M109" s="50">
        <f t="shared" si="40"/>
        <v>0</v>
      </c>
      <c r="N109" s="50">
        <f t="shared" si="40"/>
        <v>0</v>
      </c>
      <c r="O109" s="50">
        <f>SUM(O107:O108)</f>
        <v>59.1</v>
      </c>
      <c r="P109" s="50">
        <f>SUM(P107:P108)</f>
        <v>59.1</v>
      </c>
      <c r="Q109" s="50">
        <f>SUM(Q107:Q108)</f>
        <v>0</v>
      </c>
      <c r="R109" s="50">
        <f>SUM(R107:R108)</f>
        <v>0</v>
      </c>
      <c r="S109" s="69">
        <f t="shared" si="40"/>
        <v>67.6</v>
      </c>
      <c r="T109" s="75">
        <f t="shared" si="40"/>
        <v>67.6</v>
      </c>
      <c r="U109" s="24"/>
    </row>
    <row r="110" spans="1:21" ht="15" customHeight="1">
      <c r="A110" s="123" t="s">
        <v>22</v>
      </c>
      <c r="B110" s="124" t="s">
        <v>12</v>
      </c>
      <c r="C110" s="117" t="s">
        <v>17</v>
      </c>
      <c r="D110" s="118" t="s">
        <v>99</v>
      </c>
      <c r="E110" s="127" t="s">
        <v>81</v>
      </c>
      <c r="F110" s="35" t="s">
        <v>13</v>
      </c>
      <c r="G110" s="49">
        <f>H110+J110</f>
        <v>1.6</v>
      </c>
      <c r="H110" s="50">
        <v>1.6</v>
      </c>
      <c r="I110" s="50">
        <v>1.1</v>
      </c>
      <c r="J110" s="50"/>
      <c r="K110" s="50">
        <f>L110+N110</f>
        <v>1.8</v>
      </c>
      <c r="L110" s="50">
        <v>1.8</v>
      </c>
      <c r="M110" s="50">
        <v>1.2</v>
      </c>
      <c r="N110" s="50"/>
      <c r="O110" s="50">
        <f>P110+R110</f>
        <v>1.8</v>
      </c>
      <c r="P110" s="50">
        <v>1.8</v>
      </c>
      <c r="Q110" s="50">
        <v>1.1</v>
      </c>
      <c r="R110" s="50"/>
      <c r="S110" s="69">
        <v>2</v>
      </c>
      <c r="T110" s="70">
        <v>2</v>
      </c>
      <c r="U110" s="24"/>
    </row>
    <row r="111" spans="1:21" ht="12.75" customHeight="1">
      <c r="A111" s="123"/>
      <c r="B111" s="125"/>
      <c r="C111" s="117"/>
      <c r="D111" s="119"/>
      <c r="E111" s="128"/>
      <c r="F111" s="35" t="s">
        <v>14</v>
      </c>
      <c r="G111" s="54">
        <f>H111+J111</f>
        <v>0</v>
      </c>
      <c r="H111" s="53"/>
      <c r="I111" s="53"/>
      <c r="J111" s="53"/>
      <c r="K111" s="53">
        <f>L111+N111</f>
        <v>0</v>
      </c>
      <c r="L111" s="50"/>
      <c r="M111" s="50"/>
      <c r="N111" s="53"/>
      <c r="O111" s="53">
        <f>P111+R111</f>
        <v>0</v>
      </c>
      <c r="P111" s="53"/>
      <c r="Q111" s="53"/>
      <c r="R111" s="53"/>
      <c r="S111" s="69"/>
      <c r="T111" s="70"/>
      <c r="U111" s="24"/>
    </row>
    <row r="112" spans="1:21" ht="15" customHeight="1">
      <c r="A112" s="123"/>
      <c r="B112" s="126"/>
      <c r="C112" s="117"/>
      <c r="D112" s="119"/>
      <c r="E112" s="129"/>
      <c r="F112" s="36" t="s">
        <v>55</v>
      </c>
      <c r="G112" s="54">
        <f>SUM(G110:G111)</f>
        <v>1.6</v>
      </c>
      <c r="H112" s="53">
        <f>SUM(H110:H111)</f>
        <v>1.6</v>
      </c>
      <c r="I112" s="53">
        <f>SUM(I110:I111)</f>
        <v>1.1</v>
      </c>
      <c r="J112" s="53">
        <f>SUM(J110:J111)</f>
        <v>0</v>
      </c>
      <c r="K112" s="53">
        <f aca="true" t="shared" si="41" ref="K112:T112">SUM(K110:K111)</f>
        <v>1.8</v>
      </c>
      <c r="L112" s="50">
        <f t="shared" si="41"/>
        <v>1.8</v>
      </c>
      <c r="M112" s="50">
        <f t="shared" si="41"/>
        <v>1.2</v>
      </c>
      <c r="N112" s="53">
        <f t="shared" si="41"/>
        <v>0</v>
      </c>
      <c r="O112" s="53">
        <f>SUM(O110:O111)</f>
        <v>1.8</v>
      </c>
      <c r="P112" s="53">
        <f>SUM(P110:P111)</f>
        <v>1.8</v>
      </c>
      <c r="Q112" s="53">
        <f>SUM(Q110:Q111)</f>
        <v>1.1</v>
      </c>
      <c r="R112" s="53">
        <f>SUM(R110:R111)</f>
        <v>0</v>
      </c>
      <c r="S112" s="74">
        <f t="shared" si="41"/>
        <v>2</v>
      </c>
      <c r="T112" s="75">
        <f t="shared" si="41"/>
        <v>2</v>
      </c>
      <c r="U112" s="24"/>
    </row>
    <row r="113" spans="1:21" ht="15" customHeight="1">
      <c r="A113" s="123" t="s">
        <v>22</v>
      </c>
      <c r="B113" s="124" t="s">
        <v>12</v>
      </c>
      <c r="C113" s="117" t="s">
        <v>19</v>
      </c>
      <c r="D113" s="118" t="s">
        <v>120</v>
      </c>
      <c r="E113" s="127" t="s">
        <v>81</v>
      </c>
      <c r="F113" s="35" t="s">
        <v>13</v>
      </c>
      <c r="G113" s="99">
        <f>H113+J113</f>
        <v>0</v>
      </c>
      <c r="H113" s="67"/>
      <c r="I113" s="67"/>
      <c r="J113" s="67"/>
      <c r="K113" s="50">
        <f>L113+N113</f>
        <v>0</v>
      </c>
      <c r="L113" s="50"/>
      <c r="M113" s="50"/>
      <c r="N113" s="50"/>
      <c r="O113" s="50">
        <f>P113+R113</f>
        <v>0</v>
      </c>
      <c r="P113" s="50"/>
      <c r="Q113" s="50"/>
      <c r="R113" s="67"/>
      <c r="S113" s="80"/>
      <c r="T113" s="103"/>
      <c r="U113" s="24"/>
    </row>
    <row r="114" spans="1:21" ht="17.25" customHeight="1">
      <c r="A114" s="123"/>
      <c r="B114" s="125"/>
      <c r="C114" s="117"/>
      <c r="D114" s="119"/>
      <c r="E114" s="128"/>
      <c r="F114" s="35" t="s">
        <v>14</v>
      </c>
      <c r="G114" s="100">
        <f>H114+J114</f>
        <v>30</v>
      </c>
      <c r="H114" s="66">
        <v>30</v>
      </c>
      <c r="I114" s="66">
        <v>18.7</v>
      </c>
      <c r="J114" s="66"/>
      <c r="K114" s="66">
        <f>L114+N114</f>
        <v>17.4</v>
      </c>
      <c r="L114" s="67">
        <v>17.4</v>
      </c>
      <c r="M114" s="67">
        <v>10.6</v>
      </c>
      <c r="N114" s="67"/>
      <c r="O114" s="67">
        <f>P114+R114</f>
        <v>17.4</v>
      </c>
      <c r="P114" s="67">
        <v>17.4</v>
      </c>
      <c r="Q114" s="67">
        <v>10.6</v>
      </c>
      <c r="R114" s="66"/>
      <c r="S114" s="80">
        <v>18</v>
      </c>
      <c r="T114" s="103">
        <v>20</v>
      </c>
      <c r="U114" s="24"/>
    </row>
    <row r="115" spans="1:21" ht="15" customHeight="1">
      <c r="A115" s="123"/>
      <c r="B115" s="126"/>
      <c r="C115" s="117"/>
      <c r="D115" s="119"/>
      <c r="E115" s="129"/>
      <c r="F115" s="36" t="s">
        <v>55</v>
      </c>
      <c r="G115" s="100">
        <f>SUM(G113:G114)</f>
        <v>30</v>
      </c>
      <c r="H115" s="66">
        <f>SUM(H113:H114)</f>
        <v>30</v>
      </c>
      <c r="I115" s="66">
        <f>SUM(I113:I114)</f>
        <v>18.7</v>
      </c>
      <c r="J115" s="66">
        <f>SUM(J113:J114)</f>
        <v>0</v>
      </c>
      <c r="K115" s="66">
        <f aca="true" t="shared" si="42" ref="K115:T115">SUM(K113:K114)</f>
        <v>17.4</v>
      </c>
      <c r="L115" s="66">
        <f t="shared" si="42"/>
        <v>17.4</v>
      </c>
      <c r="M115" s="66">
        <f t="shared" si="42"/>
        <v>10.6</v>
      </c>
      <c r="N115" s="66">
        <f t="shared" si="42"/>
        <v>0</v>
      </c>
      <c r="O115" s="66">
        <f t="shared" si="42"/>
        <v>17.4</v>
      </c>
      <c r="P115" s="66">
        <f t="shared" si="42"/>
        <v>17.4</v>
      </c>
      <c r="Q115" s="66">
        <f t="shared" si="42"/>
        <v>10.6</v>
      </c>
      <c r="R115" s="66">
        <f t="shared" si="42"/>
        <v>0</v>
      </c>
      <c r="S115" s="101">
        <f t="shared" si="42"/>
        <v>18</v>
      </c>
      <c r="T115" s="82">
        <f t="shared" si="42"/>
        <v>20</v>
      </c>
      <c r="U115" s="24"/>
    </row>
    <row r="116" spans="1:21" ht="17.25" customHeight="1" thickBot="1">
      <c r="A116" s="10" t="s">
        <v>22</v>
      </c>
      <c r="B116" s="6" t="s">
        <v>12</v>
      </c>
      <c r="C116" s="192" t="s">
        <v>57</v>
      </c>
      <c r="D116" s="188"/>
      <c r="E116" s="188"/>
      <c r="F116" s="188"/>
      <c r="G116" s="55">
        <f aca="true" t="shared" si="43" ref="G116:N116">SUM(G106+G109+G112+G115)</f>
        <v>167.29999999999998</v>
      </c>
      <c r="H116" s="55">
        <f t="shared" si="43"/>
        <v>167.29999999999998</v>
      </c>
      <c r="I116" s="55">
        <f t="shared" si="43"/>
        <v>81.4</v>
      </c>
      <c r="J116" s="55">
        <f t="shared" si="43"/>
        <v>0</v>
      </c>
      <c r="K116" s="55">
        <f t="shared" si="43"/>
        <v>184.20000000000002</v>
      </c>
      <c r="L116" s="55">
        <f t="shared" si="43"/>
        <v>184.20000000000002</v>
      </c>
      <c r="M116" s="55">
        <f t="shared" si="43"/>
        <v>90.89999999999999</v>
      </c>
      <c r="N116" s="55">
        <f t="shared" si="43"/>
        <v>0</v>
      </c>
      <c r="O116" s="55">
        <f aca="true" t="shared" si="44" ref="O116:T116">SUM(O106+O109+O112+O115)</f>
        <v>184.20000000000002</v>
      </c>
      <c r="P116" s="55">
        <f t="shared" si="44"/>
        <v>184.20000000000002</v>
      </c>
      <c r="Q116" s="55">
        <f t="shared" si="44"/>
        <v>90.79999999999998</v>
      </c>
      <c r="R116" s="55">
        <f t="shared" si="44"/>
        <v>0</v>
      </c>
      <c r="S116" s="55">
        <f t="shared" si="44"/>
        <v>193.5</v>
      </c>
      <c r="T116" s="55">
        <f t="shared" si="44"/>
        <v>195.5</v>
      </c>
      <c r="U116" s="24"/>
    </row>
    <row r="117" spans="1:21" ht="18.75" customHeight="1" thickBot="1">
      <c r="A117" s="4" t="s">
        <v>22</v>
      </c>
      <c r="B117" s="5" t="s">
        <v>16</v>
      </c>
      <c r="C117" s="210" t="s">
        <v>39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2"/>
      <c r="U117" s="24"/>
    </row>
    <row r="118" spans="1:21" ht="15" customHeight="1">
      <c r="A118" s="123" t="s">
        <v>22</v>
      </c>
      <c r="B118" s="124" t="s">
        <v>16</v>
      </c>
      <c r="C118" s="117" t="s">
        <v>12</v>
      </c>
      <c r="D118" s="118" t="s">
        <v>74</v>
      </c>
      <c r="E118" s="144" t="s">
        <v>81</v>
      </c>
      <c r="F118" s="35" t="s">
        <v>14</v>
      </c>
      <c r="G118" s="97">
        <f aca="true" t="shared" si="45" ref="G118:G123">H118+J118</f>
        <v>172.79999999999998</v>
      </c>
      <c r="H118" s="56">
        <v>149.6</v>
      </c>
      <c r="I118" s="56">
        <v>102.4</v>
      </c>
      <c r="J118" s="56">
        <v>23.2</v>
      </c>
      <c r="K118" s="50">
        <f>L118+N118</f>
        <v>153.9</v>
      </c>
      <c r="L118" s="50">
        <v>153.9</v>
      </c>
      <c r="M118" s="50">
        <v>100.4</v>
      </c>
      <c r="N118" s="50">
        <v>0</v>
      </c>
      <c r="O118" s="50">
        <f aca="true" t="shared" si="46" ref="O118:O123">P118+R118</f>
        <v>153.9</v>
      </c>
      <c r="P118" s="50">
        <v>153.9</v>
      </c>
      <c r="Q118" s="50">
        <v>100.4</v>
      </c>
      <c r="R118" s="50">
        <v>0</v>
      </c>
      <c r="S118" s="69">
        <v>81.8</v>
      </c>
      <c r="T118" s="75">
        <v>81.8</v>
      </c>
      <c r="U118" s="24"/>
    </row>
    <row r="119" spans="1:21" s="105" customFormat="1" ht="15" customHeight="1">
      <c r="A119" s="123"/>
      <c r="B119" s="125"/>
      <c r="C119" s="117"/>
      <c r="D119" s="118"/>
      <c r="E119" s="128"/>
      <c r="F119" s="37" t="s">
        <v>51</v>
      </c>
      <c r="G119" s="99">
        <f t="shared" si="45"/>
        <v>1.9</v>
      </c>
      <c r="H119" s="67">
        <v>1.9</v>
      </c>
      <c r="I119" s="67"/>
      <c r="J119" s="67"/>
      <c r="K119" s="92">
        <f>L119+N119</f>
        <v>1.376</v>
      </c>
      <c r="L119" s="92">
        <v>1.376</v>
      </c>
      <c r="M119" s="92"/>
      <c r="N119" s="92"/>
      <c r="O119" s="92">
        <f t="shared" si="46"/>
        <v>1.376</v>
      </c>
      <c r="P119" s="92">
        <v>1.376</v>
      </c>
      <c r="Q119" s="50"/>
      <c r="R119" s="67"/>
      <c r="S119" s="80">
        <v>2.2</v>
      </c>
      <c r="T119" s="103">
        <v>2.2</v>
      </c>
      <c r="U119" s="104"/>
    </row>
    <row r="120" spans="1:21" s="105" customFormat="1" ht="15" customHeight="1">
      <c r="A120" s="123"/>
      <c r="B120" s="125"/>
      <c r="C120" s="117"/>
      <c r="D120" s="118"/>
      <c r="E120" s="128"/>
      <c r="F120" s="37" t="s">
        <v>108</v>
      </c>
      <c r="G120" s="99">
        <f t="shared" si="45"/>
        <v>37.1</v>
      </c>
      <c r="H120" s="67">
        <v>37.1</v>
      </c>
      <c r="I120" s="67"/>
      <c r="J120" s="67"/>
      <c r="K120" s="50">
        <f>L120+N120</f>
        <v>36.1</v>
      </c>
      <c r="L120" s="50">
        <v>36.1</v>
      </c>
      <c r="M120" s="50"/>
      <c r="N120" s="50"/>
      <c r="O120" s="50">
        <f t="shared" si="46"/>
        <v>36.1</v>
      </c>
      <c r="P120" s="50">
        <v>36.1</v>
      </c>
      <c r="Q120" s="50"/>
      <c r="R120" s="67"/>
      <c r="S120" s="80">
        <v>36.1</v>
      </c>
      <c r="T120" s="103">
        <v>36.1</v>
      </c>
      <c r="U120" s="104"/>
    </row>
    <row r="121" spans="1:21" s="105" customFormat="1" ht="15" customHeight="1">
      <c r="A121" s="123"/>
      <c r="B121" s="125"/>
      <c r="C121" s="117"/>
      <c r="D121" s="118"/>
      <c r="E121" s="128"/>
      <c r="F121" s="37" t="s">
        <v>71</v>
      </c>
      <c r="G121" s="99">
        <f t="shared" si="45"/>
        <v>3.4</v>
      </c>
      <c r="H121" s="67">
        <v>3.4</v>
      </c>
      <c r="I121" s="67"/>
      <c r="J121" s="67"/>
      <c r="K121" s="67">
        <f>L121+N121</f>
        <v>11.4</v>
      </c>
      <c r="L121" s="67">
        <v>11.4</v>
      </c>
      <c r="M121" s="67"/>
      <c r="N121" s="67"/>
      <c r="O121" s="67">
        <f t="shared" si="46"/>
        <v>11.4</v>
      </c>
      <c r="P121" s="67">
        <v>11.4</v>
      </c>
      <c r="Q121" s="67"/>
      <c r="R121" s="67"/>
      <c r="S121" s="80">
        <v>11.4</v>
      </c>
      <c r="T121" s="103">
        <v>11.4</v>
      </c>
      <c r="U121" s="104"/>
    </row>
    <row r="122" spans="1:21" s="105" customFormat="1" ht="15" customHeight="1">
      <c r="A122" s="123"/>
      <c r="B122" s="125"/>
      <c r="C122" s="117"/>
      <c r="D122" s="118"/>
      <c r="E122" s="128"/>
      <c r="F122" s="37" t="s">
        <v>31</v>
      </c>
      <c r="G122" s="99">
        <f t="shared" si="45"/>
        <v>6.9</v>
      </c>
      <c r="H122" s="67">
        <v>6.9</v>
      </c>
      <c r="I122" s="67"/>
      <c r="J122" s="67"/>
      <c r="K122" s="67"/>
      <c r="L122" s="67"/>
      <c r="M122" s="67"/>
      <c r="N122" s="67"/>
      <c r="O122" s="67">
        <f t="shared" si="46"/>
        <v>0</v>
      </c>
      <c r="P122" s="67">
        <v>0</v>
      </c>
      <c r="Q122" s="67"/>
      <c r="R122" s="67"/>
      <c r="S122" s="80"/>
      <c r="T122" s="103"/>
      <c r="U122" s="104"/>
    </row>
    <row r="123" spans="1:21" s="105" customFormat="1" ht="15" customHeight="1">
      <c r="A123" s="123"/>
      <c r="B123" s="125"/>
      <c r="C123" s="117"/>
      <c r="D123" s="118"/>
      <c r="E123" s="128"/>
      <c r="F123" s="37" t="s">
        <v>70</v>
      </c>
      <c r="G123" s="99">
        <f t="shared" si="45"/>
        <v>0.2</v>
      </c>
      <c r="H123" s="67">
        <v>0.2</v>
      </c>
      <c r="I123" s="67"/>
      <c r="J123" s="67"/>
      <c r="K123" s="67">
        <f>L123+N123</f>
        <v>0.1</v>
      </c>
      <c r="L123" s="67">
        <v>0.1</v>
      </c>
      <c r="M123" s="67"/>
      <c r="N123" s="67"/>
      <c r="O123" s="67">
        <f t="shared" si="46"/>
        <v>0.1</v>
      </c>
      <c r="P123" s="67">
        <v>0.1</v>
      </c>
      <c r="Q123" s="67"/>
      <c r="R123" s="67"/>
      <c r="S123" s="80">
        <v>0.1</v>
      </c>
      <c r="T123" s="103">
        <v>0.1</v>
      </c>
      <c r="U123" s="104"/>
    </row>
    <row r="124" spans="1:21" s="105" customFormat="1" ht="15" customHeight="1">
      <c r="A124" s="123"/>
      <c r="B124" s="126"/>
      <c r="C124" s="117"/>
      <c r="D124" s="119"/>
      <c r="E124" s="129"/>
      <c r="F124" s="106" t="s">
        <v>55</v>
      </c>
      <c r="G124" s="99">
        <f>SUM(G118:G123)</f>
        <v>222.29999999999998</v>
      </c>
      <c r="H124" s="67">
        <f>SUM(H118:H123)</f>
        <v>199.1</v>
      </c>
      <c r="I124" s="67">
        <f>SUM(I118:I123)</f>
        <v>102.4</v>
      </c>
      <c r="J124" s="67">
        <f>SUM(J118:J123)</f>
        <v>23.2</v>
      </c>
      <c r="K124" s="67">
        <f aca="true" t="shared" si="47" ref="K124:T124">SUM(K118:K123)</f>
        <v>202.876</v>
      </c>
      <c r="L124" s="67">
        <f t="shared" si="47"/>
        <v>202.876</v>
      </c>
      <c r="M124" s="67">
        <f t="shared" si="47"/>
        <v>100.4</v>
      </c>
      <c r="N124" s="67">
        <f t="shared" si="47"/>
        <v>0</v>
      </c>
      <c r="O124" s="67">
        <f>SUM(O118:O123)</f>
        <v>202.876</v>
      </c>
      <c r="P124" s="67">
        <f>SUM(P118:P123)</f>
        <v>202.876</v>
      </c>
      <c r="Q124" s="67">
        <f>SUM(Q118:Q123)</f>
        <v>100.4</v>
      </c>
      <c r="R124" s="67">
        <f>SUM(R118:R123)</f>
        <v>0</v>
      </c>
      <c r="S124" s="80">
        <f t="shared" si="47"/>
        <v>131.6</v>
      </c>
      <c r="T124" s="103">
        <f t="shared" si="47"/>
        <v>131.6</v>
      </c>
      <c r="U124" s="104"/>
    </row>
    <row r="125" spans="1:21" s="105" customFormat="1" ht="15.75" customHeight="1" thickBot="1">
      <c r="A125" s="107" t="s">
        <v>22</v>
      </c>
      <c r="B125" s="108" t="s">
        <v>16</v>
      </c>
      <c r="C125" s="213" t="s">
        <v>57</v>
      </c>
      <c r="D125" s="214"/>
      <c r="E125" s="214"/>
      <c r="F125" s="214"/>
      <c r="G125" s="102">
        <f>SUM(G124)</f>
        <v>222.29999999999998</v>
      </c>
      <c r="H125" s="109">
        <f>SUM(H124)</f>
        <v>199.1</v>
      </c>
      <c r="I125" s="109">
        <f>SUM(I124)</f>
        <v>102.4</v>
      </c>
      <c r="J125" s="109">
        <f>SUM(J124)</f>
        <v>23.2</v>
      </c>
      <c r="K125" s="109">
        <f aca="true" t="shared" si="48" ref="K125:T125">SUM(K124)</f>
        <v>202.876</v>
      </c>
      <c r="L125" s="109">
        <f t="shared" si="48"/>
        <v>202.876</v>
      </c>
      <c r="M125" s="109">
        <f t="shared" si="48"/>
        <v>100.4</v>
      </c>
      <c r="N125" s="109">
        <f t="shared" si="48"/>
        <v>0</v>
      </c>
      <c r="O125" s="109">
        <f>SUM(O124)</f>
        <v>202.876</v>
      </c>
      <c r="P125" s="109">
        <f>SUM(P124)</f>
        <v>202.876</v>
      </c>
      <c r="Q125" s="109">
        <f>SUM(Q124)</f>
        <v>100.4</v>
      </c>
      <c r="R125" s="109">
        <f>SUM(R124)</f>
        <v>0</v>
      </c>
      <c r="S125" s="110">
        <f t="shared" si="48"/>
        <v>131.6</v>
      </c>
      <c r="T125" s="110">
        <f t="shared" si="48"/>
        <v>131.6</v>
      </c>
      <c r="U125" s="104"/>
    </row>
    <row r="126" spans="1:21" ht="15.75" customHeight="1" thickBot="1">
      <c r="A126" s="4" t="s">
        <v>22</v>
      </c>
      <c r="B126" s="5" t="s">
        <v>17</v>
      </c>
      <c r="C126" s="175" t="s">
        <v>40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24"/>
    </row>
    <row r="127" spans="1:21" ht="17.25" customHeight="1">
      <c r="A127" s="123" t="s">
        <v>22</v>
      </c>
      <c r="B127" s="124" t="s">
        <v>17</v>
      </c>
      <c r="C127" s="117" t="s">
        <v>12</v>
      </c>
      <c r="D127" s="118" t="s">
        <v>75</v>
      </c>
      <c r="E127" s="127" t="s">
        <v>81</v>
      </c>
      <c r="F127" s="35" t="s">
        <v>14</v>
      </c>
      <c r="G127" s="52">
        <f>H127+J127</f>
        <v>1.2</v>
      </c>
      <c r="H127" s="53">
        <v>1.2</v>
      </c>
      <c r="I127" s="53"/>
      <c r="J127" s="53"/>
      <c r="K127" s="53">
        <f>L127+N127</f>
        <v>1.2</v>
      </c>
      <c r="L127" s="53">
        <v>1.2</v>
      </c>
      <c r="M127" s="53"/>
      <c r="N127" s="53"/>
      <c r="O127" s="50">
        <f>P127+R127</f>
        <v>1.2</v>
      </c>
      <c r="P127" s="50">
        <v>1.2</v>
      </c>
      <c r="Q127" s="50"/>
      <c r="R127" s="48"/>
      <c r="S127" s="74">
        <v>1.4</v>
      </c>
      <c r="T127" s="75">
        <v>1.4</v>
      </c>
      <c r="U127" s="24"/>
    </row>
    <row r="128" spans="1:21" ht="16.5" customHeight="1">
      <c r="A128" s="123"/>
      <c r="B128" s="125"/>
      <c r="C128" s="117"/>
      <c r="D128" s="119"/>
      <c r="E128" s="128"/>
      <c r="F128" s="35" t="s">
        <v>15</v>
      </c>
      <c r="G128" s="54">
        <f>H128+J128</f>
        <v>0</v>
      </c>
      <c r="H128" s="53"/>
      <c r="I128" s="53"/>
      <c r="J128" s="53"/>
      <c r="K128" s="53">
        <f>L128+N128</f>
        <v>0</v>
      </c>
      <c r="L128" s="53"/>
      <c r="M128" s="53"/>
      <c r="N128" s="53"/>
      <c r="O128" s="50">
        <f>P128+R128</f>
        <v>0</v>
      </c>
      <c r="P128" s="50"/>
      <c r="Q128" s="50"/>
      <c r="R128" s="48"/>
      <c r="S128" s="74"/>
      <c r="T128" s="75"/>
      <c r="U128" s="24"/>
    </row>
    <row r="129" spans="1:21" ht="15.75" customHeight="1">
      <c r="A129" s="123"/>
      <c r="B129" s="126"/>
      <c r="C129" s="117"/>
      <c r="D129" s="119"/>
      <c r="E129" s="129"/>
      <c r="F129" s="36" t="s">
        <v>55</v>
      </c>
      <c r="G129" s="49">
        <f>SUM(G127:G128)</f>
        <v>1.2</v>
      </c>
      <c r="H129" s="50">
        <f>SUM(H127:H128)</f>
        <v>1.2</v>
      </c>
      <c r="I129" s="50">
        <f>SUM(I127:I128)</f>
        <v>0</v>
      </c>
      <c r="J129" s="50">
        <f>SUM(J127:J128)</f>
        <v>0</v>
      </c>
      <c r="K129" s="50">
        <f aca="true" t="shared" si="49" ref="K129:T129">SUM(K127:K128)</f>
        <v>1.2</v>
      </c>
      <c r="L129" s="50">
        <f t="shared" si="49"/>
        <v>1.2</v>
      </c>
      <c r="M129" s="50">
        <f t="shared" si="49"/>
        <v>0</v>
      </c>
      <c r="N129" s="50">
        <f t="shared" si="49"/>
        <v>0</v>
      </c>
      <c r="O129" s="50">
        <f>SUM(O127:O128)</f>
        <v>1.2</v>
      </c>
      <c r="P129" s="50">
        <f>SUM(P127:P128)</f>
        <v>1.2</v>
      </c>
      <c r="Q129" s="50">
        <f>SUM(Q127:Q128)</f>
        <v>0</v>
      </c>
      <c r="R129" s="50">
        <f>SUM(R127:R128)</f>
        <v>0</v>
      </c>
      <c r="S129" s="69">
        <f t="shared" si="49"/>
        <v>1.4</v>
      </c>
      <c r="T129" s="70">
        <f t="shared" si="49"/>
        <v>1.4</v>
      </c>
      <c r="U129" s="24"/>
    </row>
    <row r="130" spans="1:21" ht="16.5" customHeight="1" thickBot="1">
      <c r="A130" s="10" t="s">
        <v>22</v>
      </c>
      <c r="B130" s="6" t="s">
        <v>17</v>
      </c>
      <c r="C130" s="192" t="s">
        <v>57</v>
      </c>
      <c r="D130" s="188"/>
      <c r="E130" s="188"/>
      <c r="F130" s="188"/>
      <c r="G130" s="57">
        <f>SUM(G129)</f>
        <v>1.2</v>
      </c>
      <c r="H130" s="57">
        <f aca="true" t="shared" si="50" ref="H130:R130">SUM(H129)</f>
        <v>1.2</v>
      </c>
      <c r="I130" s="57">
        <f t="shared" si="50"/>
        <v>0</v>
      </c>
      <c r="J130" s="57">
        <f t="shared" si="50"/>
        <v>0</v>
      </c>
      <c r="K130" s="57">
        <f t="shared" si="50"/>
        <v>1.2</v>
      </c>
      <c r="L130" s="57">
        <f t="shared" si="50"/>
        <v>1.2</v>
      </c>
      <c r="M130" s="57">
        <f t="shared" si="50"/>
        <v>0</v>
      </c>
      <c r="N130" s="57">
        <f t="shared" si="50"/>
        <v>0</v>
      </c>
      <c r="O130" s="57">
        <f t="shared" si="50"/>
        <v>1.2</v>
      </c>
      <c r="P130" s="57">
        <f t="shared" si="50"/>
        <v>1.2</v>
      </c>
      <c r="Q130" s="57">
        <f t="shared" si="50"/>
        <v>0</v>
      </c>
      <c r="R130" s="57">
        <f t="shared" si="50"/>
        <v>0</v>
      </c>
      <c r="S130" s="85">
        <f>SUM(S129)</f>
        <v>1.4</v>
      </c>
      <c r="T130" s="79">
        <f>SUM(T129)</f>
        <v>1.4</v>
      </c>
      <c r="U130" s="24"/>
    </row>
    <row r="131" spans="1:21" ht="16.5" customHeight="1" thickBot="1">
      <c r="A131" s="4" t="s">
        <v>22</v>
      </c>
      <c r="B131" s="5" t="s">
        <v>19</v>
      </c>
      <c r="C131" s="175" t="s">
        <v>100</v>
      </c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24"/>
    </row>
    <row r="132" spans="1:21" ht="16.5" customHeight="1">
      <c r="A132" s="123" t="s">
        <v>22</v>
      </c>
      <c r="B132" s="124" t="s">
        <v>19</v>
      </c>
      <c r="C132" s="117" t="s">
        <v>12</v>
      </c>
      <c r="D132" s="118" t="s">
        <v>76</v>
      </c>
      <c r="E132" s="127" t="s">
        <v>81</v>
      </c>
      <c r="F132" s="35" t="s">
        <v>14</v>
      </c>
      <c r="G132" s="52">
        <f>H132+J132</f>
        <v>8</v>
      </c>
      <c r="H132" s="53">
        <v>8</v>
      </c>
      <c r="I132" s="53"/>
      <c r="J132" s="53"/>
      <c r="K132" s="50">
        <f>L132+N132</f>
        <v>15</v>
      </c>
      <c r="L132" s="50">
        <v>15</v>
      </c>
      <c r="M132" s="53"/>
      <c r="N132" s="53"/>
      <c r="O132" s="50">
        <f>P132+R132</f>
        <v>15</v>
      </c>
      <c r="P132" s="50">
        <v>15</v>
      </c>
      <c r="Q132" s="50"/>
      <c r="R132" s="50"/>
      <c r="S132" s="69">
        <v>15</v>
      </c>
      <c r="T132" s="75">
        <v>15</v>
      </c>
      <c r="U132" s="24"/>
    </row>
    <row r="133" spans="1:21" ht="16.5" customHeight="1">
      <c r="A133" s="123"/>
      <c r="B133" s="125"/>
      <c r="C133" s="117"/>
      <c r="D133" s="119"/>
      <c r="E133" s="128"/>
      <c r="F133" s="35" t="s">
        <v>14</v>
      </c>
      <c r="G133" s="54">
        <f>H133+J133</f>
        <v>0</v>
      </c>
      <c r="H133" s="53"/>
      <c r="I133" s="53"/>
      <c r="J133" s="53"/>
      <c r="K133" s="50">
        <f>L133+N133</f>
        <v>0</v>
      </c>
      <c r="L133" s="50"/>
      <c r="M133" s="53"/>
      <c r="N133" s="53"/>
      <c r="O133" s="50">
        <f>P133+R133</f>
        <v>0</v>
      </c>
      <c r="P133" s="50"/>
      <c r="Q133" s="50"/>
      <c r="R133" s="50"/>
      <c r="S133" s="69"/>
      <c r="T133" s="75"/>
      <c r="U133" s="24"/>
    </row>
    <row r="134" spans="1:21" ht="16.5" customHeight="1">
      <c r="A134" s="123"/>
      <c r="B134" s="126"/>
      <c r="C134" s="117"/>
      <c r="D134" s="119"/>
      <c r="E134" s="129"/>
      <c r="F134" s="36" t="s">
        <v>55</v>
      </c>
      <c r="G134" s="54">
        <f>SUM(G132:G133)</f>
        <v>8</v>
      </c>
      <c r="H134" s="53">
        <f>SUM(H132:H133)</f>
        <v>8</v>
      </c>
      <c r="I134" s="53">
        <f>SUM(I132:I133)</f>
        <v>0</v>
      </c>
      <c r="J134" s="53">
        <f>SUM(J132:J133)</f>
        <v>0</v>
      </c>
      <c r="K134" s="50">
        <f aca="true" t="shared" si="51" ref="K134:T134">SUM(K132:K133)</f>
        <v>15</v>
      </c>
      <c r="L134" s="50">
        <f t="shared" si="51"/>
        <v>15</v>
      </c>
      <c r="M134" s="53">
        <f t="shared" si="51"/>
        <v>0</v>
      </c>
      <c r="N134" s="53">
        <f t="shared" si="51"/>
        <v>0</v>
      </c>
      <c r="O134" s="50">
        <f>SUM(O132:O133)</f>
        <v>15</v>
      </c>
      <c r="P134" s="50">
        <f>SUM(P132:P133)</f>
        <v>15</v>
      </c>
      <c r="Q134" s="50">
        <f>SUM(Q132:Q133)</f>
        <v>0</v>
      </c>
      <c r="R134" s="50">
        <f>SUM(R132:R133)</f>
        <v>0</v>
      </c>
      <c r="S134" s="69">
        <f t="shared" si="51"/>
        <v>15</v>
      </c>
      <c r="T134" s="75">
        <f t="shared" si="51"/>
        <v>15</v>
      </c>
      <c r="U134" s="24"/>
    </row>
    <row r="135" spans="1:21" ht="16.5" customHeight="1">
      <c r="A135" s="123" t="s">
        <v>22</v>
      </c>
      <c r="B135" s="134" t="s">
        <v>19</v>
      </c>
      <c r="C135" s="117" t="s">
        <v>16</v>
      </c>
      <c r="D135" s="119" t="s">
        <v>117</v>
      </c>
      <c r="E135" s="127" t="s">
        <v>81</v>
      </c>
      <c r="F135" s="35" t="s">
        <v>13</v>
      </c>
      <c r="G135" s="54">
        <f>H135+J135</f>
        <v>0</v>
      </c>
      <c r="H135" s="50"/>
      <c r="I135" s="53"/>
      <c r="J135" s="53"/>
      <c r="K135" s="53">
        <f>L135+N135</f>
        <v>0</v>
      </c>
      <c r="L135" s="50"/>
      <c r="M135" s="53"/>
      <c r="N135" s="53"/>
      <c r="O135" s="50">
        <f>P135+R135</f>
        <v>0</v>
      </c>
      <c r="P135" s="50"/>
      <c r="Q135" s="50"/>
      <c r="R135" s="50"/>
      <c r="S135" s="69"/>
      <c r="T135" s="70"/>
      <c r="U135" s="24"/>
    </row>
    <row r="136" spans="1:21" ht="16.5" customHeight="1">
      <c r="A136" s="123"/>
      <c r="B136" s="134"/>
      <c r="C136" s="117"/>
      <c r="D136" s="119"/>
      <c r="E136" s="128"/>
      <c r="F136" s="35" t="s">
        <v>14</v>
      </c>
      <c r="G136" s="54">
        <f>H136+J136</f>
        <v>6</v>
      </c>
      <c r="H136" s="53">
        <v>6</v>
      </c>
      <c r="I136" s="53"/>
      <c r="J136" s="53"/>
      <c r="K136" s="53">
        <f>L136+N136</f>
        <v>6</v>
      </c>
      <c r="L136" s="53">
        <v>6</v>
      </c>
      <c r="M136" s="53"/>
      <c r="N136" s="53"/>
      <c r="O136" s="53">
        <f>P136+R136</f>
        <v>6</v>
      </c>
      <c r="P136" s="53">
        <v>6</v>
      </c>
      <c r="Q136" s="53"/>
      <c r="R136" s="53"/>
      <c r="S136" s="69">
        <v>6</v>
      </c>
      <c r="T136" s="70">
        <v>6</v>
      </c>
      <c r="U136" s="24"/>
    </row>
    <row r="137" spans="1:21" ht="16.5" customHeight="1">
      <c r="A137" s="123"/>
      <c r="B137" s="134"/>
      <c r="C137" s="117"/>
      <c r="D137" s="119"/>
      <c r="E137" s="129"/>
      <c r="F137" s="36" t="s">
        <v>55</v>
      </c>
      <c r="G137" s="54">
        <f>SUM(G135:G136)</f>
        <v>6</v>
      </c>
      <c r="H137" s="53">
        <f>SUM(H135:H136)</f>
        <v>6</v>
      </c>
      <c r="I137" s="53">
        <f>SUM(I135:I136)</f>
        <v>0</v>
      </c>
      <c r="J137" s="53">
        <f>SUM(J135:J136)</f>
        <v>0</v>
      </c>
      <c r="K137" s="53">
        <f aca="true" t="shared" si="52" ref="K137:T137">SUM(K135:K136)</f>
        <v>6</v>
      </c>
      <c r="L137" s="53">
        <f t="shared" si="52"/>
        <v>6</v>
      </c>
      <c r="M137" s="53">
        <f t="shared" si="52"/>
        <v>0</v>
      </c>
      <c r="N137" s="53">
        <f t="shared" si="52"/>
        <v>0</v>
      </c>
      <c r="O137" s="53">
        <f>SUM(O135:O136)</f>
        <v>6</v>
      </c>
      <c r="P137" s="53">
        <f>SUM(P135:P136)</f>
        <v>6</v>
      </c>
      <c r="Q137" s="53">
        <f>SUM(Q135:Q136)</f>
        <v>0</v>
      </c>
      <c r="R137" s="53">
        <f>SUM(R135:R136)</f>
        <v>0</v>
      </c>
      <c r="S137" s="74">
        <f t="shared" si="52"/>
        <v>6</v>
      </c>
      <c r="T137" s="75">
        <f t="shared" si="52"/>
        <v>6</v>
      </c>
      <c r="U137" s="24"/>
    </row>
    <row r="138" spans="1:21" ht="16.5" customHeight="1" thickBot="1">
      <c r="A138" s="10" t="s">
        <v>22</v>
      </c>
      <c r="B138" s="6" t="s">
        <v>19</v>
      </c>
      <c r="C138" s="192" t="s">
        <v>57</v>
      </c>
      <c r="D138" s="188"/>
      <c r="E138" s="188"/>
      <c r="F138" s="188"/>
      <c r="G138" s="57">
        <f aca="true" t="shared" si="53" ref="G138:T138">SUM(G134+G137)</f>
        <v>14</v>
      </c>
      <c r="H138" s="57">
        <f t="shared" si="53"/>
        <v>14</v>
      </c>
      <c r="I138" s="57">
        <f t="shared" si="53"/>
        <v>0</v>
      </c>
      <c r="J138" s="57">
        <f t="shared" si="53"/>
        <v>0</v>
      </c>
      <c r="K138" s="57">
        <f t="shared" si="53"/>
        <v>21</v>
      </c>
      <c r="L138" s="57">
        <f t="shared" si="53"/>
        <v>21</v>
      </c>
      <c r="M138" s="57">
        <f t="shared" si="53"/>
        <v>0</v>
      </c>
      <c r="N138" s="57">
        <f t="shared" si="53"/>
        <v>0</v>
      </c>
      <c r="O138" s="57">
        <f t="shared" si="53"/>
        <v>21</v>
      </c>
      <c r="P138" s="57">
        <f t="shared" si="53"/>
        <v>21</v>
      </c>
      <c r="Q138" s="57">
        <f t="shared" si="53"/>
        <v>0</v>
      </c>
      <c r="R138" s="57">
        <f t="shared" si="53"/>
        <v>0</v>
      </c>
      <c r="S138" s="85">
        <f t="shared" si="53"/>
        <v>21</v>
      </c>
      <c r="T138" s="79">
        <f t="shared" si="53"/>
        <v>21</v>
      </c>
      <c r="U138" s="24"/>
    </row>
    <row r="139" spans="1:21" ht="16.5" customHeight="1" thickBot="1">
      <c r="A139" s="4" t="s">
        <v>22</v>
      </c>
      <c r="B139" s="5" t="s">
        <v>21</v>
      </c>
      <c r="C139" s="183" t="s">
        <v>101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24"/>
    </row>
    <row r="140" spans="1:21" ht="16.5" customHeight="1">
      <c r="A140" s="123" t="s">
        <v>22</v>
      </c>
      <c r="B140" s="124" t="s">
        <v>21</v>
      </c>
      <c r="C140" s="117" t="s">
        <v>12</v>
      </c>
      <c r="D140" s="118" t="s">
        <v>77</v>
      </c>
      <c r="E140" s="127" t="s">
        <v>81</v>
      </c>
      <c r="F140" s="35" t="s">
        <v>14</v>
      </c>
      <c r="G140" s="52">
        <f>H140+J140</f>
        <v>42</v>
      </c>
      <c r="H140" s="53">
        <v>42</v>
      </c>
      <c r="I140" s="53"/>
      <c r="J140" s="53"/>
      <c r="K140" s="93">
        <f>L140+N140</f>
        <v>41.652</v>
      </c>
      <c r="L140" s="93">
        <v>41.652</v>
      </c>
      <c r="M140" s="93"/>
      <c r="N140" s="93"/>
      <c r="O140" s="92">
        <f>P140+R140</f>
        <v>41.652</v>
      </c>
      <c r="P140" s="92">
        <v>41.652</v>
      </c>
      <c r="Q140" s="50"/>
      <c r="R140" s="53"/>
      <c r="S140" s="74">
        <v>44</v>
      </c>
      <c r="T140" s="75">
        <v>44</v>
      </c>
      <c r="U140" s="24"/>
    </row>
    <row r="141" spans="1:21" ht="14.25" customHeight="1">
      <c r="A141" s="123"/>
      <c r="B141" s="125"/>
      <c r="C141" s="117"/>
      <c r="D141" s="119"/>
      <c r="E141" s="128"/>
      <c r="F141" s="35" t="s">
        <v>14</v>
      </c>
      <c r="G141" s="54">
        <f>H141+J141</f>
        <v>0</v>
      </c>
      <c r="H141" s="53"/>
      <c r="I141" s="53"/>
      <c r="J141" s="53"/>
      <c r="K141" s="93">
        <f>L141+N141</f>
        <v>0</v>
      </c>
      <c r="L141" s="93"/>
      <c r="M141" s="93"/>
      <c r="N141" s="93"/>
      <c r="O141" s="93">
        <f>P141+R141</f>
        <v>0</v>
      </c>
      <c r="P141" s="93"/>
      <c r="Q141" s="53"/>
      <c r="R141" s="53"/>
      <c r="S141" s="86"/>
      <c r="T141" s="87"/>
      <c r="U141" s="24"/>
    </row>
    <row r="142" spans="1:21" ht="16.5" customHeight="1">
      <c r="A142" s="123"/>
      <c r="B142" s="126"/>
      <c r="C142" s="117"/>
      <c r="D142" s="119"/>
      <c r="E142" s="129"/>
      <c r="F142" s="36" t="s">
        <v>55</v>
      </c>
      <c r="G142" s="49">
        <f aca="true" t="shared" si="54" ref="G142:N142">SUM(G140:G141)</f>
        <v>42</v>
      </c>
      <c r="H142" s="50">
        <f t="shared" si="54"/>
        <v>42</v>
      </c>
      <c r="I142" s="50">
        <f t="shared" si="54"/>
        <v>0</v>
      </c>
      <c r="J142" s="50">
        <f t="shared" si="54"/>
        <v>0</v>
      </c>
      <c r="K142" s="92">
        <f t="shared" si="54"/>
        <v>41.652</v>
      </c>
      <c r="L142" s="92">
        <f t="shared" si="54"/>
        <v>41.652</v>
      </c>
      <c r="M142" s="92">
        <f t="shared" si="54"/>
        <v>0</v>
      </c>
      <c r="N142" s="92">
        <f t="shared" si="54"/>
        <v>0</v>
      </c>
      <c r="O142" s="92">
        <f aca="true" t="shared" si="55" ref="O142:T142">SUM(O140:O141)</f>
        <v>41.652</v>
      </c>
      <c r="P142" s="92">
        <f t="shared" si="55"/>
        <v>41.652</v>
      </c>
      <c r="Q142" s="50">
        <f t="shared" si="55"/>
        <v>0</v>
      </c>
      <c r="R142" s="50">
        <f t="shared" si="55"/>
        <v>0</v>
      </c>
      <c r="S142" s="69">
        <f t="shared" si="55"/>
        <v>44</v>
      </c>
      <c r="T142" s="70">
        <f t="shared" si="55"/>
        <v>44</v>
      </c>
      <c r="U142" s="24"/>
    </row>
    <row r="143" spans="1:21" ht="16.5" customHeight="1" thickBot="1">
      <c r="A143" s="10" t="s">
        <v>22</v>
      </c>
      <c r="B143" s="6" t="s">
        <v>21</v>
      </c>
      <c r="C143" s="192" t="s">
        <v>57</v>
      </c>
      <c r="D143" s="188"/>
      <c r="E143" s="188"/>
      <c r="F143" s="188"/>
      <c r="G143" s="57">
        <f>SUM(G142)</f>
        <v>42</v>
      </c>
      <c r="H143" s="57">
        <f>SUM(H142)</f>
        <v>42</v>
      </c>
      <c r="I143" s="57">
        <f>SUM(I142)</f>
        <v>0</v>
      </c>
      <c r="J143" s="57">
        <f>SUM(J142)</f>
        <v>0</v>
      </c>
      <c r="K143" s="115">
        <f aca="true" t="shared" si="56" ref="K143:R143">SUM(K142)</f>
        <v>41.652</v>
      </c>
      <c r="L143" s="115">
        <f t="shared" si="56"/>
        <v>41.652</v>
      </c>
      <c r="M143" s="115">
        <f t="shared" si="56"/>
        <v>0</v>
      </c>
      <c r="N143" s="115">
        <f t="shared" si="56"/>
        <v>0</v>
      </c>
      <c r="O143" s="115">
        <f t="shared" si="56"/>
        <v>41.652</v>
      </c>
      <c r="P143" s="115">
        <f t="shared" si="56"/>
        <v>41.652</v>
      </c>
      <c r="Q143" s="57">
        <f t="shared" si="56"/>
        <v>0</v>
      </c>
      <c r="R143" s="57">
        <f t="shared" si="56"/>
        <v>0</v>
      </c>
      <c r="S143" s="85">
        <f>SUM(S142)</f>
        <v>44</v>
      </c>
      <c r="T143" s="79">
        <f>SUM(T142)</f>
        <v>44</v>
      </c>
      <c r="U143" s="24"/>
    </row>
    <row r="144" spans="1:21" ht="16.5" customHeight="1" thickBot="1">
      <c r="A144" s="4" t="s">
        <v>22</v>
      </c>
      <c r="B144" s="5" t="s">
        <v>22</v>
      </c>
      <c r="C144" s="183" t="s">
        <v>102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24"/>
    </row>
    <row r="145" spans="1:21" ht="14.25" customHeight="1">
      <c r="A145" s="189" t="s">
        <v>22</v>
      </c>
      <c r="B145" s="126" t="s">
        <v>22</v>
      </c>
      <c r="C145" s="140" t="s">
        <v>12</v>
      </c>
      <c r="D145" s="118" t="s">
        <v>118</v>
      </c>
      <c r="E145" s="127" t="s">
        <v>81</v>
      </c>
      <c r="F145" s="35" t="s">
        <v>14</v>
      </c>
      <c r="G145" s="54">
        <f>H145+J145</f>
        <v>0</v>
      </c>
      <c r="H145" s="53">
        <v>0</v>
      </c>
      <c r="I145" s="53"/>
      <c r="J145" s="53"/>
      <c r="K145" s="53">
        <f>L145+N145</f>
        <v>0</v>
      </c>
      <c r="L145" s="53">
        <v>0</v>
      </c>
      <c r="M145" s="53"/>
      <c r="N145" s="53"/>
      <c r="O145" s="50">
        <f>P145+R145</f>
        <v>0</v>
      </c>
      <c r="P145" s="50"/>
      <c r="Q145" s="50"/>
      <c r="R145" s="53"/>
      <c r="S145" s="69"/>
      <c r="T145" s="70"/>
      <c r="U145" s="24"/>
    </row>
    <row r="146" spans="1:21" ht="14.25" customHeight="1">
      <c r="A146" s="123"/>
      <c r="B146" s="134"/>
      <c r="C146" s="117"/>
      <c r="D146" s="119"/>
      <c r="E146" s="128"/>
      <c r="F146" s="35" t="s">
        <v>15</v>
      </c>
      <c r="G146" s="54">
        <f>H146+J146</f>
        <v>0</v>
      </c>
      <c r="H146" s="53"/>
      <c r="I146" s="53"/>
      <c r="J146" s="53"/>
      <c r="K146" s="53">
        <f>L146+N146</f>
        <v>0</v>
      </c>
      <c r="L146" s="53"/>
      <c r="M146" s="53"/>
      <c r="N146" s="53"/>
      <c r="O146" s="50">
        <f>P146+R146</f>
        <v>0</v>
      </c>
      <c r="P146" s="50"/>
      <c r="Q146" s="50"/>
      <c r="R146" s="53"/>
      <c r="S146" s="69"/>
      <c r="T146" s="70"/>
      <c r="U146" s="24"/>
    </row>
    <row r="147" spans="1:21" ht="14.25" customHeight="1">
      <c r="A147" s="123"/>
      <c r="B147" s="134"/>
      <c r="C147" s="117"/>
      <c r="D147" s="119"/>
      <c r="E147" s="129"/>
      <c r="F147" s="36" t="s">
        <v>55</v>
      </c>
      <c r="G147" s="54">
        <f aca="true" t="shared" si="57" ref="G147:N147">SUM(G145:G146)</f>
        <v>0</v>
      </c>
      <c r="H147" s="53">
        <f t="shared" si="57"/>
        <v>0</v>
      </c>
      <c r="I147" s="53">
        <f t="shared" si="57"/>
        <v>0</v>
      </c>
      <c r="J147" s="53">
        <f t="shared" si="57"/>
        <v>0</v>
      </c>
      <c r="K147" s="53">
        <f t="shared" si="57"/>
        <v>0</v>
      </c>
      <c r="L147" s="53">
        <f t="shared" si="57"/>
        <v>0</v>
      </c>
      <c r="M147" s="53">
        <f t="shared" si="57"/>
        <v>0</v>
      </c>
      <c r="N147" s="53">
        <f t="shared" si="57"/>
        <v>0</v>
      </c>
      <c r="O147" s="53">
        <f aca="true" t="shared" si="58" ref="O147:T147">SUM(O145:O146)</f>
        <v>0</v>
      </c>
      <c r="P147" s="53">
        <f t="shared" si="58"/>
        <v>0</v>
      </c>
      <c r="Q147" s="53">
        <f t="shared" si="58"/>
        <v>0</v>
      </c>
      <c r="R147" s="53">
        <f t="shared" si="58"/>
        <v>0</v>
      </c>
      <c r="S147" s="74">
        <f t="shared" si="58"/>
        <v>0</v>
      </c>
      <c r="T147" s="75">
        <f t="shared" si="58"/>
        <v>0</v>
      </c>
      <c r="U147" s="24"/>
    </row>
    <row r="148" spans="1:21" ht="14.25" customHeight="1">
      <c r="A148" s="123" t="s">
        <v>22</v>
      </c>
      <c r="B148" s="134" t="s">
        <v>22</v>
      </c>
      <c r="C148" s="117" t="s">
        <v>16</v>
      </c>
      <c r="D148" s="119" t="s">
        <v>103</v>
      </c>
      <c r="E148" s="127" t="s">
        <v>81</v>
      </c>
      <c r="F148" s="35" t="s">
        <v>14</v>
      </c>
      <c r="G148" s="54">
        <f>H148+J148</f>
        <v>9.3</v>
      </c>
      <c r="H148" s="53">
        <v>9.3</v>
      </c>
      <c r="I148" s="53"/>
      <c r="J148" s="53"/>
      <c r="K148" s="53">
        <f>L148+N148</f>
        <v>12</v>
      </c>
      <c r="L148" s="53">
        <v>12</v>
      </c>
      <c r="M148" s="53"/>
      <c r="N148" s="53"/>
      <c r="O148" s="50">
        <f>P148+R148</f>
        <v>12</v>
      </c>
      <c r="P148" s="50">
        <v>12</v>
      </c>
      <c r="Q148" s="50"/>
      <c r="R148" s="53"/>
      <c r="S148" s="69">
        <v>12</v>
      </c>
      <c r="T148" s="70">
        <v>12</v>
      </c>
      <c r="U148" s="24"/>
    </row>
    <row r="149" spans="1:21" ht="14.25" customHeight="1">
      <c r="A149" s="123"/>
      <c r="B149" s="134"/>
      <c r="C149" s="117"/>
      <c r="D149" s="119"/>
      <c r="E149" s="128"/>
      <c r="F149" s="35" t="s">
        <v>14</v>
      </c>
      <c r="G149" s="54">
        <f>H149+J149</f>
        <v>0</v>
      </c>
      <c r="H149" s="53"/>
      <c r="I149" s="53"/>
      <c r="J149" s="53"/>
      <c r="K149" s="53">
        <f>L149+N149</f>
        <v>0</v>
      </c>
      <c r="L149" s="53"/>
      <c r="M149" s="53"/>
      <c r="N149" s="53"/>
      <c r="O149" s="53">
        <f>P149+R149</f>
        <v>0</v>
      </c>
      <c r="P149" s="50"/>
      <c r="Q149" s="53"/>
      <c r="R149" s="53"/>
      <c r="S149" s="69"/>
      <c r="T149" s="70"/>
      <c r="U149" s="24"/>
    </row>
    <row r="150" spans="1:21" ht="18" customHeight="1">
      <c r="A150" s="123"/>
      <c r="B150" s="134"/>
      <c r="C150" s="117"/>
      <c r="D150" s="119"/>
      <c r="E150" s="129"/>
      <c r="F150" s="36" t="s">
        <v>55</v>
      </c>
      <c r="G150" s="54">
        <f aca="true" t="shared" si="59" ref="G150:N150">SUM(G148:G149)</f>
        <v>9.3</v>
      </c>
      <c r="H150" s="53">
        <f t="shared" si="59"/>
        <v>9.3</v>
      </c>
      <c r="I150" s="53">
        <f t="shared" si="59"/>
        <v>0</v>
      </c>
      <c r="J150" s="53">
        <f t="shared" si="59"/>
        <v>0</v>
      </c>
      <c r="K150" s="53">
        <f t="shared" si="59"/>
        <v>12</v>
      </c>
      <c r="L150" s="53">
        <f t="shared" si="59"/>
        <v>12</v>
      </c>
      <c r="M150" s="53">
        <f t="shared" si="59"/>
        <v>0</v>
      </c>
      <c r="N150" s="53">
        <f t="shared" si="59"/>
        <v>0</v>
      </c>
      <c r="O150" s="53">
        <f aca="true" t="shared" si="60" ref="O150:T150">SUM(O148:O149)</f>
        <v>12</v>
      </c>
      <c r="P150" s="50">
        <f t="shared" si="60"/>
        <v>12</v>
      </c>
      <c r="Q150" s="53">
        <f t="shared" si="60"/>
        <v>0</v>
      </c>
      <c r="R150" s="53">
        <f t="shared" si="60"/>
        <v>0</v>
      </c>
      <c r="S150" s="74">
        <f t="shared" si="60"/>
        <v>12</v>
      </c>
      <c r="T150" s="75">
        <f t="shared" si="60"/>
        <v>12</v>
      </c>
      <c r="U150" s="24"/>
    </row>
    <row r="151" spans="1:21" ht="15.75" customHeight="1">
      <c r="A151" s="123" t="s">
        <v>22</v>
      </c>
      <c r="B151" s="124" t="s">
        <v>22</v>
      </c>
      <c r="C151" s="117" t="s">
        <v>17</v>
      </c>
      <c r="D151" s="118" t="s">
        <v>119</v>
      </c>
      <c r="E151" s="127" t="s">
        <v>81</v>
      </c>
      <c r="F151" s="35" t="s">
        <v>14</v>
      </c>
      <c r="G151" s="54">
        <f>H151+J151</f>
        <v>11</v>
      </c>
      <c r="H151" s="53">
        <v>11</v>
      </c>
      <c r="I151" s="53"/>
      <c r="J151" s="53"/>
      <c r="K151" s="50">
        <f>L151+N151</f>
        <v>11</v>
      </c>
      <c r="L151" s="50">
        <v>11</v>
      </c>
      <c r="M151" s="50"/>
      <c r="N151" s="53"/>
      <c r="O151" s="50">
        <f>P151+R151</f>
        <v>11</v>
      </c>
      <c r="P151" s="50">
        <v>11</v>
      </c>
      <c r="Q151" s="50"/>
      <c r="R151" s="53"/>
      <c r="S151" s="69">
        <v>11</v>
      </c>
      <c r="T151" s="70">
        <v>11</v>
      </c>
      <c r="U151" s="24"/>
    </row>
    <row r="152" spans="1:21" ht="12.75" customHeight="1">
      <c r="A152" s="123"/>
      <c r="B152" s="125"/>
      <c r="C152" s="117"/>
      <c r="D152" s="119"/>
      <c r="E152" s="128"/>
      <c r="F152" s="35" t="s">
        <v>15</v>
      </c>
      <c r="G152" s="54">
        <f>H152+J152</f>
        <v>0</v>
      </c>
      <c r="H152" s="53"/>
      <c r="I152" s="53"/>
      <c r="J152" s="53"/>
      <c r="K152" s="50">
        <f>L152+N152</f>
        <v>0</v>
      </c>
      <c r="L152" s="50"/>
      <c r="M152" s="50"/>
      <c r="N152" s="53"/>
      <c r="O152" s="50">
        <f>P152+R152</f>
        <v>0</v>
      </c>
      <c r="P152" s="50"/>
      <c r="Q152" s="50"/>
      <c r="R152" s="53"/>
      <c r="S152" s="69"/>
      <c r="T152" s="70"/>
      <c r="U152" s="24"/>
    </row>
    <row r="153" spans="1:21" ht="15" customHeight="1">
      <c r="A153" s="123"/>
      <c r="B153" s="126"/>
      <c r="C153" s="117"/>
      <c r="D153" s="119"/>
      <c r="E153" s="129"/>
      <c r="F153" s="36" t="s">
        <v>55</v>
      </c>
      <c r="G153" s="54">
        <f>SUM(G151:G152)</f>
        <v>11</v>
      </c>
      <c r="H153" s="53">
        <f>SUM(H151:H152)</f>
        <v>11</v>
      </c>
      <c r="I153" s="53">
        <f>SUM(I151:I152)</f>
        <v>0</v>
      </c>
      <c r="J153" s="53">
        <f>SUM(J151:J152)</f>
        <v>0</v>
      </c>
      <c r="K153" s="53">
        <f>SUM(K151:K152)</f>
        <v>11</v>
      </c>
      <c r="L153" s="53">
        <f aca="true" t="shared" si="61" ref="L153:S153">SUM(L151:L152)</f>
        <v>11</v>
      </c>
      <c r="M153" s="53">
        <f t="shared" si="61"/>
        <v>0</v>
      </c>
      <c r="N153" s="53">
        <f t="shared" si="61"/>
        <v>0</v>
      </c>
      <c r="O153" s="53">
        <f t="shared" si="61"/>
        <v>11</v>
      </c>
      <c r="P153" s="53">
        <f t="shared" si="61"/>
        <v>11</v>
      </c>
      <c r="Q153" s="53">
        <f t="shared" si="61"/>
        <v>0</v>
      </c>
      <c r="R153" s="53">
        <f t="shared" si="61"/>
        <v>0</v>
      </c>
      <c r="S153" s="74">
        <f t="shared" si="61"/>
        <v>11</v>
      </c>
      <c r="T153" s="75">
        <f>SUM(T151:T152)</f>
        <v>11</v>
      </c>
      <c r="U153" s="24"/>
    </row>
    <row r="154" spans="1:21" ht="16.5" customHeight="1" thickBot="1">
      <c r="A154" s="10" t="s">
        <v>22</v>
      </c>
      <c r="B154" s="6" t="s">
        <v>22</v>
      </c>
      <c r="C154" s="192" t="s">
        <v>57</v>
      </c>
      <c r="D154" s="188"/>
      <c r="E154" s="188"/>
      <c r="F154" s="188"/>
      <c r="G154" s="57">
        <f>SUM(G147+G150+G153)</f>
        <v>20.3</v>
      </c>
      <c r="H154" s="57">
        <f aca="true" t="shared" si="62" ref="H154:T154">SUM(H147+H150+H153)</f>
        <v>20.3</v>
      </c>
      <c r="I154" s="57">
        <f t="shared" si="62"/>
        <v>0</v>
      </c>
      <c r="J154" s="57">
        <f t="shared" si="62"/>
        <v>0</v>
      </c>
      <c r="K154" s="57">
        <f t="shared" si="62"/>
        <v>23</v>
      </c>
      <c r="L154" s="57">
        <f t="shared" si="62"/>
        <v>23</v>
      </c>
      <c r="M154" s="57">
        <f t="shared" si="62"/>
        <v>0</v>
      </c>
      <c r="N154" s="57">
        <f t="shared" si="62"/>
        <v>0</v>
      </c>
      <c r="O154" s="57">
        <f t="shared" si="62"/>
        <v>23</v>
      </c>
      <c r="P154" s="57">
        <f t="shared" si="62"/>
        <v>23</v>
      </c>
      <c r="Q154" s="57">
        <f t="shared" si="62"/>
        <v>0</v>
      </c>
      <c r="R154" s="57">
        <f t="shared" si="62"/>
        <v>0</v>
      </c>
      <c r="S154" s="85">
        <f t="shared" si="62"/>
        <v>23</v>
      </c>
      <c r="T154" s="85">
        <f t="shared" si="62"/>
        <v>23</v>
      </c>
      <c r="U154" s="24"/>
    </row>
    <row r="155" spans="1:21" ht="16.5" customHeight="1" thickBot="1">
      <c r="A155" s="9" t="s">
        <v>22</v>
      </c>
      <c r="B155" s="201" t="s">
        <v>58</v>
      </c>
      <c r="C155" s="202"/>
      <c r="D155" s="202"/>
      <c r="E155" s="202"/>
      <c r="F155" s="202"/>
      <c r="G155" s="57">
        <f>SUM(G116+G125+G130+G138+G143+G154)</f>
        <v>467.09999999999997</v>
      </c>
      <c r="H155" s="57">
        <f aca="true" t="shared" si="63" ref="H155:T155">SUM(H116+H125+H130+H138+H143+H154)</f>
        <v>443.9</v>
      </c>
      <c r="I155" s="57">
        <f t="shared" si="63"/>
        <v>183.8</v>
      </c>
      <c r="J155" s="57">
        <f t="shared" si="63"/>
        <v>23.2</v>
      </c>
      <c r="K155" s="57">
        <f t="shared" si="63"/>
        <v>473.928</v>
      </c>
      <c r="L155" s="57">
        <f t="shared" si="63"/>
        <v>473.928</v>
      </c>
      <c r="M155" s="57">
        <f t="shared" si="63"/>
        <v>191.3</v>
      </c>
      <c r="N155" s="57">
        <f t="shared" si="63"/>
        <v>0</v>
      </c>
      <c r="O155" s="57">
        <f t="shared" si="63"/>
        <v>473.928</v>
      </c>
      <c r="P155" s="57">
        <f t="shared" si="63"/>
        <v>473.928</v>
      </c>
      <c r="Q155" s="57">
        <f t="shared" si="63"/>
        <v>191.2</v>
      </c>
      <c r="R155" s="57">
        <f t="shared" si="63"/>
        <v>0</v>
      </c>
      <c r="S155" s="85">
        <f t="shared" si="63"/>
        <v>414.5</v>
      </c>
      <c r="T155" s="85">
        <f t="shared" si="63"/>
        <v>416.5</v>
      </c>
      <c r="U155" s="25"/>
    </row>
    <row r="156" spans="1:21" ht="18" customHeight="1" thickBot="1">
      <c r="A156" s="3" t="s">
        <v>23</v>
      </c>
      <c r="B156" s="215" t="s">
        <v>104</v>
      </c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7"/>
      <c r="U156" s="24"/>
    </row>
    <row r="157" spans="1:21" ht="18" customHeight="1" thickBot="1">
      <c r="A157" s="4" t="s">
        <v>23</v>
      </c>
      <c r="B157" s="5" t="s">
        <v>12</v>
      </c>
      <c r="C157" s="175" t="s">
        <v>65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24"/>
    </row>
    <row r="158" spans="1:21" ht="15" customHeight="1">
      <c r="A158" s="123" t="s">
        <v>23</v>
      </c>
      <c r="B158" s="124" t="s">
        <v>12</v>
      </c>
      <c r="C158" s="117" t="s">
        <v>12</v>
      </c>
      <c r="D158" s="118" t="s">
        <v>91</v>
      </c>
      <c r="E158" s="198" t="s">
        <v>81</v>
      </c>
      <c r="F158" s="35" t="s">
        <v>14</v>
      </c>
      <c r="G158" s="52">
        <f>H158+J158</f>
        <v>12.5</v>
      </c>
      <c r="H158" s="50">
        <v>12.5</v>
      </c>
      <c r="I158" s="50">
        <v>0</v>
      </c>
      <c r="J158" s="50"/>
      <c r="K158" s="53">
        <f>L158+N158</f>
        <v>18</v>
      </c>
      <c r="L158" s="50">
        <v>18</v>
      </c>
      <c r="M158" s="50"/>
      <c r="N158" s="50"/>
      <c r="O158" s="53">
        <f>P158+R158</f>
        <v>18</v>
      </c>
      <c r="P158" s="50">
        <v>18</v>
      </c>
      <c r="Q158" s="50"/>
      <c r="R158" s="50"/>
      <c r="S158" s="69">
        <v>18</v>
      </c>
      <c r="T158" s="70">
        <v>20</v>
      </c>
      <c r="U158" s="24"/>
    </row>
    <row r="159" spans="1:21" s="29" customFormat="1" ht="11.25" customHeight="1">
      <c r="A159" s="123"/>
      <c r="B159" s="125"/>
      <c r="C159" s="117"/>
      <c r="D159" s="119"/>
      <c r="E159" s="199"/>
      <c r="F159" s="35" t="s">
        <v>31</v>
      </c>
      <c r="G159" s="54">
        <f>H159+J159</f>
        <v>0</v>
      </c>
      <c r="H159" s="50">
        <v>0</v>
      </c>
      <c r="I159" s="50"/>
      <c r="J159" s="50"/>
      <c r="K159" s="53">
        <f>L159+N159</f>
        <v>0</v>
      </c>
      <c r="L159" s="50">
        <v>0</v>
      </c>
      <c r="M159" s="50"/>
      <c r="N159" s="50"/>
      <c r="O159" s="53">
        <f>P159+R159</f>
        <v>0</v>
      </c>
      <c r="P159" s="50">
        <v>0</v>
      </c>
      <c r="Q159" s="50"/>
      <c r="R159" s="50"/>
      <c r="S159" s="69"/>
      <c r="T159" s="70"/>
      <c r="U159" s="28"/>
    </row>
    <row r="160" spans="1:21" ht="15" customHeight="1">
      <c r="A160" s="123"/>
      <c r="B160" s="126"/>
      <c r="C160" s="117"/>
      <c r="D160" s="119"/>
      <c r="E160" s="200"/>
      <c r="F160" s="36" t="s">
        <v>55</v>
      </c>
      <c r="G160" s="49">
        <f>SUM(G158:G159)</f>
        <v>12.5</v>
      </c>
      <c r="H160" s="50">
        <f>SUM(H158:H159)</f>
        <v>12.5</v>
      </c>
      <c r="I160" s="50">
        <f>SUM(I158:I159)</f>
        <v>0</v>
      </c>
      <c r="J160" s="50">
        <f>SUM(J158:J159)</f>
        <v>0</v>
      </c>
      <c r="K160" s="50">
        <f aca="true" t="shared" si="64" ref="K160:T160">SUM(K158:K159)</f>
        <v>18</v>
      </c>
      <c r="L160" s="50">
        <f t="shared" si="64"/>
        <v>18</v>
      </c>
      <c r="M160" s="50">
        <f t="shared" si="64"/>
        <v>0</v>
      </c>
      <c r="N160" s="50">
        <f t="shared" si="64"/>
        <v>0</v>
      </c>
      <c r="O160" s="50">
        <f>SUM(O158:O159)</f>
        <v>18</v>
      </c>
      <c r="P160" s="50">
        <f>SUM(P158:P159)</f>
        <v>18</v>
      </c>
      <c r="Q160" s="50">
        <f>SUM(Q158:Q159)</f>
        <v>0</v>
      </c>
      <c r="R160" s="50">
        <f>SUM(R158:R159)</f>
        <v>0</v>
      </c>
      <c r="S160" s="69">
        <f t="shared" si="64"/>
        <v>18</v>
      </c>
      <c r="T160" s="69">
        <f t="shared" si="64"/>
        <v>20</v>
      </c>
      <c r="U160" s="24"/>
    </row>
    <row r="161" spans="1:21" ht="15" customHeight="1">
      <c r="A161" s="123" t="s">
        <v>23</v>
      </c>
      <c r="B161" s="124" t="s">
        <v>12</v>
      </c>
      <c r="C161" s="117" t="s">
        <v>16</v>
      </c>
      <c r="D161" s="118" t="s">
        <v>50</v>
      </c>
      <c r="E161" s="198" t="s">
        <v>81</v>
      </c>
      <c r="F161" s="35" t="s">
        <v>14</v>
      </c>
      <c r="G161" s="54">
        <f>H161+J161</f>
        <v>1.5</v>
      </c>
      <c r="H161" s="53">
        <v>1.5</v>
      </c>
      <c r="I161" s="53"/>
      <c r="J161" s="50"/>
      <c r="K161" s="53">
        <f>L161+N161</f>
        <v>3.4</v>
      </c>
      <c r="L161" s="53">
        <v>3.4</v>
      </c>
      <c r="M161" s="53"/>
      <c r="N161" s="50"/>
      <c r="O161" s="53">
        <f>P161+R161</f>
        <v>3.4</v>
      </c>
      <c r="P161" s="53">
        <v>3.4</v>
      </c>
      <c r="Q161" s="53"/>
      <c r="R161" s="50"/>
      <c r="S161" s="69">
        <v>2</v>
      </c>
      <c r="T161" s="70">
        <v>2</v>
      </c>
      <c r="U161" s="24"/>
    </row>
    <row r="162" spans="1:21" ht="15" customHeight="1">
      <c r="A162" s="123"/>
      <c r="B162" s="125"/>
      <c r="C162" s="117"/>
      <c r="D162" s="119"/>
      <c r="E162" s="199"/>
      <c r="F162" s="35" t="s">
        <v>15</v>
      </c>
      <c r="G162" s="54">
        <f>H162+J162</f>
        <v>0</v>
      </c>
      <c r="H162" s="50"/>
      <c r="I162" s="50"/>
      <c r="J162" s="50"/>
      <c r="K162" s="53">
        <f>L162+N162</f>
        <v>0</v>
      </c>
      <c r="L162" s="50"/>
      <c r="M162" s="50"/>
      <c r="N162" s="50"/>
      <c r="O162" s="53">
        <f>P162+R162</f>
        <v>0</v>
      </c>
      <c r="P162" s="50"/>
      <c r="Q162" s="50"/>
      <c r="R162" s="50"/>
      <c r="S162" s="76"/>
      <c r="T162" s="77"/>
      <c r="U162" s="24"/>
    </row>
    <row r="163" spans="1:21" ht="15" customHeight="1">
      <c r="A163" s="123"/>
      <c r="B163" s="126"/>
      <c r="C163" s="117"/>
      <c r="D163" s="119"/>
      <c r="E163" s="200"/>
      <c r="F163" s="36" t="s">
        <v>55</v>
      </c>
      <c r="G163" s="49">
        <f>SUM(G161:G162)</f>
        <v>1.5</v>
      </c>
      <c r="H163" s="50">
        <f>SUM(H161:H162)</f>
        <v>1.5</v>
      </c>
      <c r="I163" s="50">
        <f>SUM(I161:I162)</f>
        <v>0</v>
      </c>
      <c r="J163" s="50">
        <f>SUM(J161:J162)</f>
        <v>0</v>
      </c>
      <c r="K163" s="50">
        <f aca="true" t="shared" si="65" ref="K163:T163">SUM(K161:K162)</f>
        <v>3.4</v>
      </c>
      <c r="L163" s="50">
        <f t="shared" si="65"/>
        <v>3.4</v>
      </c>
      <c r="M163" s="50">
        <f t="shared" si="65"/>
        <v>0</v>
      </c>
      <c r="N163" s="50">
        <f t="shared" si="65"/>
        <v>0</v>
      </c>
      <c r="O163" s="50">
        <f>SUM(O161:O162)</f>
        <v>3.4</v>
      </c>
      <c r="P163" s="50">
        <f>SUM(P161:P162)</f>
        <v>3.4</v>
      </c>
      <c r="Q163" s="50">
        <f>SUM(Q161:Q162)</f>
        <v>0</v>
      </c>
      <c r="R163" s="50">
        <f>SUM(R161:R162)</f>
        <v>0</v>
      </c>
      <c r="S163" s="69">
        <f t="shared" si="65"/>
        <v>2</v>
      </c>
      <c r="T163" s="70">
        <f t="shared" si="65"/>
        <v>2</v>
      </c>
      <c r="U163" s="24"/>
    </row>
    <row r="164" spans="1:21" ht="18.75" customHeight="1">
      <c r="A164" s="123" t="s">
        <v>23</v>
      </c>
      <c r="B164" s="124" t="s">
        <v>12</v>
      </c>
      <c r="C164" s="117" t="s">
        <v>17</v>
      </c>
      <c r="D164" s="118" t="s">
        <v>92</v>
      </c>
      <c r="E164" s="198" t="s">
        <v>81</v>
      </c>
      <c r="F164" s="35" t="s">
        <v>14</v>
      </c>
      <c r="G164" s="49">
        <f>H164+J164</f>
        <v>0</v>
      </c>
      <c r="H164" s="50"/>
      <c r="I164" s="50"/>
      <c r="J164" s="50"/>
      <c r="K164" s="50">
        <f>L164+N164</f>
        <v>0</v>
      </c>
      <c r="L164" s="50"/>
      <c r="M164" s="50"/>
      <c r="N164" s="50"/>
      <c r="O164" s="50">
        <f>P164+R164</f>
        <v>0</v>
      </c>
      <c r="P164" s="50"/>
      <c r="Q164" s="50"/>
      <c r="R164" s="50"/>
      <c r="S164" s="69"/>
      <c r="T164" s="70"/>
      <c r="U164" s="24"/>
    </row>
    <row r="165" spans="1:21" ht="18.75" customHeight="1">
      <c r="A165" s="123"/>
      <c r="B165" s="125"/>
      <c r="C165" s="117"/>
      <c r="D165" s="119"/>
      <c r="E165" s="199"/>
      <c r="F165" s="35" t="s">
        <v>31</v>
      </c>
      <c r="G165" s="54">
        <f>H165+J165</f>
        <v>15.7</v>
      </c>
      <c r="H165" s="50">
        <v>15.7</v>
      </c>
      <c r="I165" s="50">
        <v>0.8</v>
      </c>
      <c r="J165" s="50"/>
      <c r="K165" s="53">
        <f>L165+N165</f>
        <v>14.3</v>
      </c>
      <c r="L165" s="50">
        <v>14.3</v>
      </c>
      <c r="M165" s="50">
        <v>0</v>
      </c>
      <c r="N165" s="50"/>
      <c r="O165" s="53">
        <f>P165+R165</f>
        <v>14.3</v>
      </c>
      <c r="P165" s="50">
        <v>14.3</v>
      </c>
      <c r="Q165" s="50">
        <v>0</v>
      </c>
      <c r="R165" s="50"/>
      <c r="S165" s="69">
        <v>15</v>
      </c>
      <c r="T165" s="70">
        <v>15</v>
      </c>
      <c r="U165" s="24"/>
    </row>
    <row r="166" spans="1:21" ht="18.75" customHeight="1">
      <c r="A166" s="123"/>
      <c r="B166" s="126"/>
      <c r="C166" s="117"/>
      <c r="D166" s="119"/>
      <c r="E166" s="200"/>
      <c r="F166" s="36" t="s">
        <v>55</v>
      </c>
      <c r="G166" s="49">
        <f>SUM(G164:G165)</f>
        <v>15.7</v>
      </c>
      <c r="H166" s="50">
        <f>SUM(H164:H165)</f>
        <v>15.7</v>
      </c>
      <c r="I166" s="50">
        <f>SUM(I164:I165)</f>
        <v>0.8</v>
      </c>
      <c r="J166" s="50">
        <f>SUM(J164:J165)</f>
        <v>0</v>
      </c>
      <c r="K166" s="50">
        <f aca="true" t="shared" si="66" ref="K166:T166">SUM(K164:K165)</f>
        <v>14.3</v>
      </c>
      <c r="L166" s="50">
        <f t="shared" si="66"/>
        <v>14.3</v>
      </c>
      <c r="M166" s="50">
        <f t="shared" si="66"/>
        <v>0</v>
      </c>
      <c r="N166" s="50">
        <f t="shared" si="66"/>
        <v>0</v>
      </c>
      <c r="O166" s="50">
        <f>SUM(O164:O165)</f>
        <v>14.3</v>
      </c>
      <c r="P166" s="50">
        <f>SUM(P164:P165)</f>
        <v>14.3</v>
      </c>
      <c r="Q166" s="50">
        <f>SUM(Q164:Q165)</f>
        <v>0</v>
      </c>
      <c r="R166" s="50">
        <f>SUM(R164:R165)</f>
        <v>0</v>
      </c>
      <c r="S166" s="69">
        <f t="shared" si="66"/>
        <v>15</v>
      </c>
      <c r="T166" s="70">
        <f t="shared" si="66"/>
        <v>15</v>
      </c>
      <c r="U166" s="24"/>
    </row>
    <row r="167" spans="1:21" s="14" customFormat="1" ht="18.75" customHeight="1" thickBot="1">
      <c r="A167" s="12" t="s">
        <v>23</v>
      </c>
      <c r="B167" s="13" t="s">
        <v>12</v>
      </c>
      <c r="C167" s="192" t="s">
        <v>57</v>
      </c>
      <c r="D167" s="188"/>
      <c r="E167" s="188"/>
      <c r="F167" s="188"/>
      <c r="G167" s="57">
        <f>SUM(G160+G163+G166)</f>
        <v>29.7</v>
      </c>
      <c r="H167" s="57">
        <f>SUM(H160+H163+H166)</f>
        <v>29.7</v>
      </c>
      <c r="I167" s="57">
        <f>SUM(I160+I163+I166)</f>
        <v>0.8</v>
      </c>
      <c r="J167" s="57">
        <f>SUM(J160+J163+J166)</f>
        <v>0</v>
      </c>
      <c r="K167" s="57">
        <f aca="true" t="shared" si="67" ref="K167:T167">SUM(K160+K163+K166)</f>
        <v>35.7</v>
      </c>
      <c r="L167" s="57">
        <f t="shared" si="67"/>
        <v>35.7</v>
      </c>
      <c r="M167" s="57">
        <f t="shared" si="67"/>
        <v>0</v>
      </c>
      <c r="N167" s="57">
        <f t="shared" si="67"/>
        <v>0</v>
      </c>
      <c r="O167" s="57">
        <f>SUM(O160+O163+O166)</f>
        <v>35.7</v>
      </c>
      <c r="P167" s="57">
        <f>SUM(P160+P163+P166)</f>
        <v>35.7</v>
      </c>
      <c r="Q167" s="57">
        <f>SUM(Q160+Q163+Q166)</f>
        <v>0</v>
      </c>
      <c r="R167" s="57">
        <f>SUM(R160+R163+R166)</f>
        <v>0</v>
      </c>
      <c r="S167" s="85">
        <f t="shared" si="67"/>
        <v>35</v>
      </c>
      <c r="T167" s="85">
        <f t="shared" si="67"/>
        <v>37</v>
      </c>
      <c r="U167" s="26"/>
    </row>
    <row r="168" spans="1:21" s="14" customFormat="1" ht="18.75" customHeight="1" thickBot="1">
      <c r="A168" s="15" t="s">
        <v>23</v>
      </c>
      <c r="B168" s="201" t="s">
        <v>28</v>
      </c>
      <c r="C168" s="202"/>
      <c r="D168" s="202"/>
      <c r="E168" s="202"/>
      <c r="F168" s="202"/>
      <c r="G168" s="57">
        <f>SUM(G167)</f>
        <v>29.7</v>
      </c>
      <c r="H168" s="57">
        <f>SUM(H167)</f>
        <v>29.7</v>
      </c>
      <c r="I168" s="57">
        <f>SUM(I167)</f>
        <v>0.8</v>
      </c>
      <c r="J168" s="57">
        <f>SUM(J167)</f>
        <v>0</v>
      </c>
      <c r="K168" s="57">
        <f aca="true" t="shared" si="68" ref="K168:T168">SUM(K167)</f>
        <v>35.7</v>
      </c>
      <c r="L168" s="57">
        <f t="shared" si="68"/>
        <v>35.7</v>
      </c>
      <c r="M168" s="57">
        <f t="shared" si="68"/>
        <v>0</v>
      </c>
      <c r="N168" s="57">
        <f t="shared" si="68"/>
        <v>0</v>
      </c>
      <c r="O168" s="57">
        <f t="shared" si="68"/>
        <v>35.7</v>
      </c>
      <c r="P168" s="57">
        <f t="shared" si="68"/>
        <v>35.7</v>
      </c>
      <c r="Q168" s="57">
        <f t="shared" si="68"/>
        <v>0</v>
      </c>
      <c r="R168" s="57">
        <f t="shared" si="68"/>
        <v>0</v>
      </c>
      <c r="S168" s="85">
        <f t="shared" si="68"/>
        <v>35</v>
      </c>
      <c r="T168" s="79">
        <f t="shared" si="68"/>
        <v>37</v>
      </c>
      <c r="U168" s="27"/>
    </row>
    <row r="169" spans="1:21" ht="16.5" customHeight="1" thickBot="1">
      <c r="A169" s="3" t="s">
        <v>24</v>
      </c>
      <c r="B169" s="172" t="s">
        <v>41</v>
      </c>
      <c r="C169" s="173"/>
      <c r="D169" s="173"/>
      <c r="E169" s="173"/>
      <c r="F169" s="173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24"/>
    </row>
    <row r="170" spans="1:21" ht="16.5" customHeight="1" thickBot="1">
      <c r="A170" s="4" t="s">
        <v>24</v>
      </c>
      <c r="B170" s="5" t="s">
        <v>12</v>
      </c>
      <c r="C170" s="175" t="s">
        <v>42</v>
      </c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24"/>
    </row>
    <row r="171" spans="1:21" ht="15.75" customHeight="1">
      <c r="A171" s="123" t="s">
        <v>24</v>
      </c>
      <c r="B171" s="124" t="s">
        <v>12</v>
      </c>
      <c r="C171" s="117"/>
      <c r="D171" s="118" t="s">
        <v>78</v>
      </c>
      <c r="E171" s="198" t="s">
        <v>81</v>
      </c>
      <c r="F171" s="35" t="s">
        <v>14</v>
      </c>
      <c r="G171" s="52">
        <f>H171+J171</f>
        <v>0</v>
      </c>
      <c r="H171" s="53"/>
      <c r="I171" s="53"/>
      <c r="J171" s="53"/>
      <c r="K171" s="53">
        <f>L171+N171</f>
        <v>0</v>
      </c>
      <c r="L171" s="48"/>
      <c r="M171" s="48"/>
      <c r="N171" s="53"/>
      <c r="O171" s="53">
        <f>P171+R171</f>
        <v>0</v>
      </c>
      <c r="P171" s="53"/>
      <c r="Q171" s="53"/>
      <c r="R171" s="53"/>
      <c r="S171" s="74"/>
      <c r="T171" s="75"/>
      <c r="U171" s="24"/>
    </row>
    <row r="172" spans="1:21" ht="15.75" customHeight="1">
      <c r="A172" s="123"/>
      <c r="B172" s="125"/>
      <c r="C172" s="117"/>
      <c r="D172" s="119"/>
      <c r="E172" s="199"/>
      <c r="F172" s="35" t="s">
        <v>15</v>
      </c>
      <c r="G172" s="54">
        <f>H172+J172</f>
        <v>0</v>
      </c>
      <c r="H172" s="53"/>
      <c r="I172" s="53"/>
      <c r="J172" s="53"/>
      <c r="K172" s="53">
        <f>L172+N172</f>
        <v>0</v>
      </c>
      <c r="L172" s="48"/>
      <c r="M172" s="48"/>
      <c r="N172" s="53"/>
      <c r="O172" s="53">
        <f>P172+R172</f>
        <v>0</v>
      </c>
      <c r="P172" s="53"/>
      <c r="Q172" s="53"/>
      <c r="R172" s="53"/>
      <c r="S172" s="86"/>
      <c r="T172" s="87"/>
      <c r="U172" s="24"/>
    </row>
    <row r="173" spans="1:21" ht="14.25" customHeight="1">
      <c r="A173" s="123"/>
      <c r="B173" s="126"/>
      <c r="C173" s="117"/>
      <c r="D173" s="119"/>
      <c r="E173" s="200"/>
      <c r="F173" s="36" t="s">
        <v>55</v>
      </c>
      <c r="G173" s="49">
        <f>SUM(G171:G172)</f>
        <v>0</v>
      </c>
      <c r="H173" s="50">
        <f aca="true" t="shared" si="69" ref="H173:N173">SUM(H171:H172)</f>
        <v>0</v>
      </c>
      <c r="I173" s="50">
        <f t="shared" si="69"/>
        <v>0</v>
      </c>
      <c r="J173" s="50">
        <f t="shared" si="69"/>
        <v>0</v>
      </c>
      <c r="K173" s="50">
        <f t="shared" si="69"/>
        <v>0</v>
      </c>
      <c r="L173" s="50">
        <f t="shared" si="69"/>
        <v>0</v>
      </c>
      <c r="M173" s="50">
        <f t="shared" si="69"/>
        <v>0</v>
      </c>
      <c r="N173" s="50">
        <f t="shared" si="69"/>
        <v>0</v>
      </c>
      <c r="O173" s="50">
        <f aca="true" t="shared" si="70" ref="O173:T173">SUM(O171:O172)</f>
        <v>0</v>
      </c>
      <c r="P173" s="50">
        <f t="shared" si="70"/>
        <v>0</v>
      </c>
      <c r="Q173" s="50">
        <f t="shared" si="70"/>
        <v>0</v>
      </c>
      <c r="R173" s="50">
        <f t="shared" si="70"/>
        <v>0</v>
      </c>
      <c r="S173" s="69">
        <f t="shared" si="70"/>
        <v>0</v>
      </c>
      <c r="T173" s="70">
        <f t="shared" si="70"/>
        <v>0</v>
      </c>
      <c r="U173" s="24"/>
    </row>
    <row r="174" spans="1:21" ht="17.25" customHeight="1" thickBot="1">
      <c r="A174" s="10" t="s">
        <v>24</v>
      </c>
      <c r="B174" s="6" t="s">
        <v>12</v>
      </c>
      <c r="C174" s="192" t="s">
        <v>57</v>
      </c>
      <c r="D174" s="188"/>
      <c r="E174" s="188"/>
      <c r="F174" s="188"/>
      <c r="G174" s="55">
        <f>SUM(G173)</f>
        <v>0</v>
      </c>
      <c r="H174" s="55">
        <f aca="true" t="shared" si="71" ref="H174:R174">SUM(H173)</f>
        <v>0</v>
      </c>
      <c r="I174" s="55">
        <f t="shared" si="71"/>
        <v>0</v>
      </c>
      <c r="J174" s="55">
        <f t="shared" si="71"/>
        <v>0</v>
      </c>
      <c r="K174" s="55">
        <f t="shared" si="71"/>
        <v>0</v>
      </c>
      <c r="L174" s="55">
        <f t="shared" si="71"/>
        <v>0</v>
      </c>
      <c r="M174" s="55">
        <f t="shared" si="71"/>
        <v>0</v>
      </c>
      <c r="N174" s="55">
        <f t="shared" si="71"/>
        <v>0</v>
      </c>
      <c r="O174" s="55">
        <f t="shared" si="71"/>
        <v>0</v>
      </c>
      <c r="P174" s="55">
        <f t="shared" si="71"/>
        <v>0</v>
      </c>
      <c r="Q174" s="55">
        <f t="shared" si="71"/>
        <v>0</v>
      </c>
      <c r="R174" s="55">
        <f t="shared" si="71"/>
        <v>0</v>
      </c>
      <c r="S174" s="78">
        <f>SUM(S173)</f>
        <v>0</v>
      </c>
      <c r="T174" s="79">
        <f>SUM(T173)</f>
        <v>0</v>
      </c>
      <c r="U174" s="24"/>
    </row>
    <row r="175" spans="1:21" ht="17.25" customHeight="1" thickBot="1">
      <c r="A175" s="4" t="s">
        <v>24</v>
      </c>
      <c r="B175" s="5" t="s">
        <v>16</v>
      </c>
      <c r="C175" s="175" t="s">
        <v>43</v>
      </c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24"/>
    </row>
    <row r="176" spans="1:21" ht="15.75" customHeight="1">
      <c r="A176" s="123" t="s">
        <v>24</v>
      </c>
      <c r="B176" s="124" t="s">
        <v>16</v>
      </c>
      <c r="C176" s="117" t="s">
        <v>12</v>
      </c>
      <c r="D176" s="118" t="s">
        <v>79</v>
      </c>
      <c r="E176" s="198" t="s">
        <v>81</v>
      </c>
      <c r="F176" s="35" t="s">
        <v>14</v>
      </c>
      <c r="G176" s="58">
        <f>H176+J176</f>
        <v>0</v>
      </c>
      <c r="H176" s="53">
        <v>0</v>
      </c>
      <c r="I176" s="53"/>
      <c r="J176" s="53"/>
      <c r="K176" s="50">
        <f>L176+N176</f>
        <v>4</v>
      </c>
      <c r="L176" s="50">
        <v>4</v>
      </c>
      <c r="M176" s="50"/>
      <c r="N176" s="50"/>
      <c r="O176" s="50">
        <f>P176+R176</f>
        <v>4</v>
      </c>
      <c r="P176" s="50">
        <v>4</v>
      </c>
      <c r="Q176" s="50"/>
      <c r="R176" s="50"/>
      <c r="S176" s="74">
        <v>4</v>
      </c>
      <c r="T176" s="75">
        <v>4</v>
      </c>
      <c r="U176" s="24"/>
    </row>
    <row r="177" spans="1:21" ht="15.75" customHeight="1">
      <c r="A177" s="123"/>
      <c r="B177" s="125"/>
      <c r="C177" s="117"/>
      <c r="D177" s="119"/>
      <c r="E177" s="199"/>
      <c r="F177" s="35" t="s">
        <v>31</v>
      </c>
      <c r="G177" s="54">
        <f>H177+J177</f>
        <v>0</v>
      </c>
      <c r="H177" s="53">
        <v>0</v>
      </c>
      <c r="I177" s="53"/>
      <c r="J177" s="53"/>
      <c r="K177" s="50">
        <f>L177+N177</f>
        <v>0</v>
      </c>
      <c r="L177" s="50">
        <v>0</v>
      </c>
      <c r="M177" s="50"/>
      <c r="N177" s="50"/>
      <c r="O177" s="50">
        <f>P177+R177</f>
        <v>0</v>
      </c>
      <c r="P177" s="53"/>
      <c r="Q177" s="53"/>
      <c r="R177" s="53"/>
      <c r="S177" s="74"/>
      <c r="T177" s="75"/>
      <c r="U177" s="24"/>
    </row>
    <row r="178" spans="1:21" ht="15.75" customHeight="1">
      <c r="A178" s="123"/>
      <c r="B178" s="126"/>
      <c r="C178" s="117"/>
      <c r="D178" s="119"/>
      <c r="E178" s="200"/>
      <c r="F178" s="36" t="s">
        <v>55</v>
      </c>
      <c r="G178" s="49">
        <f>SUM(G176:G177)</f>
        <v>0</v>
      </c>
      <c r="H178" s="50">
        <f>SUM(H176:H177)</f>
        <v>0</v>
      </c>
      <c r="I178" s="50">
        <f>SUM(I176:I177)</f>
        <v>0</v>
      </c>
      <c r="J178" s="50">
        <f>SUM(J176:J177)</f>
        <v>0</v>
      </c>
      <c r="K178" s="50">
        <f aca="true" t="shared" si="72" ref="K178:T178">SUM(K176:K177)</f>
        <v>4</v>
      </c>
      <c r="L178" s="50">
        <f t="shared" si="72"/>
        <v>4</v>
      </c>
      <c r="M178" s="50">
        <f t="shared" si="72"/>
        <v>0</v>
      </c>
      <c r="N178" s="50">
        <f t="shared" si="72"/>
        <v>0</v>
      </c>
      <c r="O178" s="50">
        <f>SUM(O176:O177)</f>
        <v>4</v>
      </c>
      <c r="P178" s="50">
        <f>SUM(P176:P177)</f>
        <v>4</v>
      </c>
      <c r="Q178" s="50">
        <f>SUM(Q176:Q177)</f>
        <v>0</v>
      </c>
      <c r="R178" s="50">
        <f>SUM(R176:R177)</f>
        <v>0</v>
      </c>
      <c r="S178" s="69">
        <f t="shared" si="72"/>
        <v>4</v>
      </c>
      <c r="T178" s="70">
        <f t="shared" si="72"/>
        <v>4</v>
      </c>
      <c r="U178" s="24"/>
    </row>
    <row r="179" spans="1:21" ht="18" customHeight="1" thickBot="1">
      <c r="A179" s="10" t="s">
        <v>24</v>
      </c>
      <c r="B179" s="6" t="s">
        <v>16</v>
      </c>
      <c r="C179" s="192" t="s">
        <v>57</v>
      </c>
      <c r="D179" s="188"/>
      <c r="E179" s="188"/>
      <c r="F179" s="188"/>
      <c r="G179" s="57">
        <f>SUM(G178)</f>
        <v>0</v>
      </c>
      <c r="H179" s="57">
        <f aca="true" t="shared" si="73" ref="H179:T179">SUM(H178)</f>
        <v>0</v>
      </c>
      <c r="I179" s="57">
        <f t="shared" si="73"/>
        <v>0</v>
      </c>
      <c r="J179" s="57">
        <f t="shared" si="73"/>
        <v>0</v>
      </c>
      <c r="K179" s="57">
        <f t="shared" si="73"/>
        <v>4</v>
      </c>
      <c r="L179" s="57">
        <f t="shared" si="73"/>
        <v>4</v>
      </c>
      <c r="M179" s="57">
        <f t="shared" si="73"/>
        <v>0</v>
      </c>
      <c r="N179" s="57">
        <f t="shared" si="73"/>
        <v>0</v>
      </c>
      <c r="O179" s="57">
        <f t="shared" si="73"/>
        <v>4</v>
      </c>
      <c r="P179" s="57">
        <f t="shared" si="73"/>
        <v>4</v>
      </c>
      <c r="Q179" s="57">
        <f t="shared" si="73"/>
        <v>0</v>
      </c>
      <c r="R179" s="57">
        <f t="shared" si="73"/>
        <v>0</v>
      </c>
      <c r="S179" s="85">
        <f t="shared" si="73"/>
        <v>4</v>
      </c>
      <c r="T179" s="85">
        <f t="shared" si="73"/>
        <v>4</v>
      </c>
      <c r="U179" s="24"/>
    </row>
    <row r="180" spans="1:21" ht="18" customHeight="1" thickBot="1">
      <c r="A180" s="9" t="s">
        <v>24</v>
      </c>
      <c r="B180" s="201" t="s">
        <v>58</v>
      </c>
      <c r="C180" s="202"/>
      <c r="D180" s="202"/>
      <c r="E180" s="202"/>
      <c r="F180" s="202"/>
      <c r="G180" s="59">
        <f aca="true" t="shared" si="74" ref="G180:T180">SUM(G174+G179)</f>
        <v>0</v>
      </c>
      <c r="H180" s="59">
        <f t="shared" si="74"/>
        <v>0</v>
      </c>
      <c r="I180" s="59">
        <f t="shared" si="74"/>
        <v>0</v>
      </c>
      <c r="J180" s="59">
        <f t="shared" si="74"/>
        <v>0</v>
      </c>
      <c r="K180" s="57">
        <f t="shared" si="74"/>
        <v>4</v>
      </c>
      <c r="L180" s="59">
        <f t="shared" si="74"/>
        <v>4</v>
      </c>
      <c r="M180" s="59">
        <f t="shared" si="74"/>
        <v>0</v>
      </c>
      <c r="N180" s="59">
        <f t="shared" si="74"/>
        <v>0</v>
      </c>
      <c r="O180" s="59">
        <f t="shared" si="74"/>
        <v>4</v>
      </c>
      <c r="P180" s="59">
        <f t="shared" si="74"/>
        <v>4</v>
      </c>
      <c r="Q180" s="59">
        <f t="shared" si="74"/>
        <v>0</v>
      </c>
      <c r="R180" s="59">
        <f t="shared" si="74"/>
        <v>0</v>
      </c>
      <c r="S180" s="88">
        <f t="shared" si="74"/>
        <v>4</v>
      </c>
      <c r="T180" s="89">
        <f t="shared" si="74"/>
        <v>4</v>
      </c>
      <c r="U180" s="25"/>
    </row>
    <row r="181" spans="1:21" ht="18" customHeight="1" thickBot="1">
      <c r="A181" s="3" t="s">
        <v>44</v>
      </c>
      <c r="B181" s="172" t="s">
        <v>68</v>
      </c>
      <c r="C181" s="173"/>
      <c r="D181" s="173"/>
      <c r="E181" s="173"/>
      <c r="F181" s="173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24"/>
    </row>
    <row r="182" spans="1:21" ht="18" customHeight="1" thickBot="1">
      <c r="A182" s="4" t="s">
        <v>44</v>
      </c>
      <c r="B182" s="5" t="s">
        <v>12</v>
      </c>
      <c r="C182" s="175" t="s">
        <v>69</v>
      </c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24"/>
    </row>
    <row r="183" spans="1:21" ht="18" customHeight="1">
      <c r="A183" s="123" t="s">
        <v>44</v>
      </c>
      <c r="B183" s="124" t="s">
        <v>12</v>
      </c>
      <c r="C183" s="117" t="s">
        <v>12</v>
      </c>
      <c r="D183" s="118" t="s">
        <v>46</v>
      </c>
      <c r="E183" s="220" t="s">
        <v>81</v>
      </c>
      <c r="F183" s="39" t="s">
        <v>13</v>
      </c>
      <c r="G183" s="97">
        <f>H183+J183</f>
        <v>17.22</v>
      </c>
      <c r="H183" s="50">
        <v>17.22</v>
      </c>
      <c r="I183" s="50"/>
      <c r="J183" s="53"/>
      <c r="K183" s="50">
        <f>L183+N183</f>
        <v>19.4</v>
      </c>
      <c r="L183" s="50">
        <v>19.4</v>
      </c>
      <c r="M183" s="50"/>
      <c r="N183" s="53"/>
      <c r="O183" s="50">
        <f>P183+R183</f>
        <v>19.4</v>
      </c>
      <c r="P183" s="50">
        <v>19.4</v>
      </c>
      <c r="Q183" s="50"/>
      <c r="R183" s="53"/>
      <c r="S183" s="74">
        <v>20</v>
      </c>
      <c r="T183" s="75">
        <v>20</v>
      </c>
      <c r="U183" s="24"/>
    </row>
    <row r="184" spans="1:21" ht="15" customHeight="1">
      <c r="A184" s="123"/>
      <c r="B184" s="125"/>
      <c r="C184" s="117"/>
      <c r="D184" s="118"/>
      <c r="E184" s="221"/>
      <c r="F184" s="37" t="s">
        <v>13</v>
      </c>
      <c r="G184" s="49">
        <f>H184+J184</f>
        <v>0</v>
      </c>
      <c r="H184" s="50">
        <v>0</v>
      </c>
      <c r="I184" s="50"/>
      <c r="J184" s="53"/>
      <c r="K184" s="50">
        <f>L184+N184</f>
        <v>0</v>
      </c>
      <c r="L184" s="50">
        <v>0</v>
      </c>
      <c r="M184" s="50"/>
      <c r="N184" s="53"/>
      <c r="O184" s="50">
        <f>P184+R184</f>
        <v>0</v>
      </c>
      <c r="P184" s="50">
        <v>0</v>
      </c>
      <c r="Q184" s="50"/>
      <c r="R184" s="53"/>
      <c r="S184" s="74"/>
      <c r="T184" s="75"/>
      <c r="U184" s="24"/>
    </row>
    <row r="185" spans="1:21" ht="15" customHeight="1">
      <c r="A185" s="123"/>
      <c r="B185" s="126"/>
      <c r="C185" s="117"/>
      <c r="D185" s="119"/>
      <c r="E185" s="222"/>
      <c r="F185" s="36" t="s">
        <v>55</v>
      </c>
      <c r="G185" s="49">
        <f aca="true" t="shared" si="75" ref="G185:T185">SUM(G183:G184)</f>
        <v>17.22</v>
      </c>
      <c r="H185" s="49">
        <f t="shared" si="75"/>
        <v>17.22</v>
      </c>
      <c r="I185" s="49">
        <f t="shared" si="75"/>
        <v>0</v>
      </c>
      <c r="J185" s="49">
        <f t="shared" si="75"/>
        <v>0</v>
      </c>
      <c r="K185" s="49">
        <f t="shared" si="75"/>
        <v>19.4</v>
      </c>
      <c r="L185" s="49">
        <f t="shared" si="75"/>
        <v>19.4</v>
      </c>
      <c r="M185" s="49">
        <f t="shared" si="75"/>
        <v>0</v>
      </c>
      <c r="N185" s="49">
        <f t="shared" si="75"/>
        <v>0</v>
      </c>
      <c r="O185" s="49">
        <f t="shared" si="75"/>
        <v>19.4</v>
      </c>
      <c r="P185" s="49">
        <f t="shared" si="75"/>
        <v>19.4</v>
      </c>
      <c r="Q185" s="49">
        <f t="shared" si="75"/>
        <v>0</v>
      </c>
      <c r="R185" s="49">
        <f t="shared" si="75"/>
        <v>0</v>
      </c>
      <c r="S185" s="71">
        <f t="shared" si="75"/>
        <v>20</v>
      </c>
      <c r="T185" s="71">
        <f t="shared" si="75"/>
        <v>20</v>
      </c>
      <c r="U185" s="24"/>
    </row>
    <row r="186" spans="1:21" ht="15" customHeight="1">
      <c r="A186" s="123" t="s">
        <v>44</v>
      </c>
      <c r="B186" s="124" t="s">
        <v>12</v>
      </c>
      <c r="C186" s="117" t="s">
        <v>16</v>
      </c>
      <c r="D186" s="118" t="s">
        <v>85</v>
      </c>
      <c r="E186" s="120" t="s">
        <v>81</v>
      </c>
      <c r="F186" s="40" t="s">
        <v>14</v>
      </c>
      <c r="G186" s="54">
        <f>H186+J186</f>
        <v>0</v>
      </c>
      <c r="H186" s="53">
        <v>0</v>
      </c>
      <c r="I186" s="53"/>
      <c r="J186" s="53"/>
      <c r="K186" s="53">
        <f>L186+N186</f>
        <v>0</v>
      </c>
      <c r="L186" s="50">
        <v>0</v>
      </c>
      <c r="M186" s="53"/>
      <c r="N186" s="53"/>
      <c r="O186" s="53">
        <f>P186+R186</f>
        <v>0</v>
      </c>
      <c r="P186" s="53">
        <v>0</v>
      </c>
      <c r="Q186" s="53"/>
      <c r="R186" s="53"/>
      <c r="S186" s="74"/>
      <c r="T186" s="75"/>
      <c r="U186" s="24"/>
    </row>
    <row r="187" spans="1:21" ht="17.25" customHeight="1">
      <c r="A187" s="123"/>
      <c r="B187" s="125"/>
      <c r="C187" s="117"/>
      <c r="D187" s="118"/>
      <c r="E187" s="121"/>
      <c r="F187" s="37" t="s">
        <v>13</v>
      </c>
      <c r="G187" s="54">
        <f>H187+J187</f>
        <v>13.25</v>
      </c>
      <c r="H187" s="53">
        <v>13.25</v>
      </c>
      <c r="I187" s="53"/>
      <c r="J187" s="53"/>
      <c r="K187" s="53">
        <f>L187+N187</f>
        <v>11.8</v>
      </c>
      <c r="L187" s="50">
        <v>11.8</v>
      </c>
      <c r="M187" s="53"/>
      <c r="N187" s="53"/>
      <c r="O187" s="53">
        <f>P187+R187</f>
        <v>11.8</v>
      </c>
      <c r="P187" s="53">
        <v>11.8</v>
      </c>
      <c r="Q187" s="53"/>
      <c r="R187" s="53"/>
      <c r="S187" s="74">
        <v>12</v>
      </c>
      <c r="T187" s="75">
        <v>12</v>
      </c>
      <c r="U187" s="24"/>
    </row>
    <row r="188" spans="1:21" ht="15" customHeight="1">
      <c r="A188" s="123"/>
      <c r="B188" s="125"/>
      <c r="C188" s="117"/>
      <c r="D188" s="119"/>
      <c r="E188" s="121"/>
      <c r="F188" s="39" t="s">
        <v>82</v>
      </c>
      <c r="G188" s="54">
        <f>H188+J188</f>
        <v>0</v>
      </c>
      <c r="H188" s="53">
        <v>0</v>
      </c>
      <c r="I188" s="53"/>
      <c r="J188" s="53"/>
      <c r="K188" s="53">
        <f>L188+N188</f>
        <v>0</v>
      </c>
      <c r="L188" s="50">
        <v>0</v>
      </c>
      <c r="M188" s="53"/>
      <c r="N188" s="53"/>
      <c r="O188" s="53">
        <f>P188+R188</f>
        <v>0</v>
      </c>
      <c r="P188" s="53">
        <v>0</v>
      </c>
      <c r="Q188" s="53"/>
      <c r="R188" s="53"/>
      <c r="S188" s="74"/>
      <c r="T188" s="75"/>
      <c r="U188" s="24"/>
    </row>
    <row r="189" spans="1:21" ht="15" customHeight="1" thickBot="1">
      <c r="A189" s="123"/>
      <c r="B189" s="126"/>
      <c r="C189" s="117"/>
      <c r="D189" s="119"/>
      <c r="E189" s="122"/>
      <c r="F189" s="36" t="s">
        <v>55</v>
      </c>
      <c r="G189" s="49">
        <f>SUM(G186:G188)</f>
        <v>13.25</v>
      </c>
      <c r="H189" s="50">
        <f>SUM(H186:H188)</f>
        <v>13.25</v>
      </c>
      <c r="I189" s="50">
        <f>SUM(I186:I188)</f>
        <v>0</v>
      </c>
      <c r="J189" s="50">
        <f>SUM(J186:J188)</f>
        <v>0</v>
      </c>
      <c r="K189" s="50">
        <f aca="true" t="shared" si="76" ref="K189:T189">SUM(K186:K188)</f>
        <v>11.8</v>
      </c>
      <c r="L189" s="50">
        <f t="shared" si="76"/>
        <v>11.8</v>
      </c>
      <c r="M189" s="50">
        <f t="shared" si="76"/>
        <v>0</v>
      </c>
      <c r="N189" s="50">
        <f t="shared" si="76"/>
        <v>0</v>
      </c>
      <c r="O189" s="50">
        <f>SUM(O186:O188)</f>
        <v>11.8</v>
      </c>
      <c r="P189" s="50">
        <f>SUM(P186:P188)</f>
        <v>11.8</v>
      </c>
      <c r="Q189" s="50">
        <f>SUM(Q186:Q188)</f>
        <v>0</v>
      </c>
      <c r="R189" s="50">
        <f>SUM(R186:R188)</f>
        <v>0</v>
      </c>
      <c r="S189" s="69">
        <f t="shared" si="76"/>
        <v>12</v>
      </c>
      <c r="T189" s="69">
        <f t="shared" si="76"/>
        <v>12</v>
      </c>
      <c r="U189" s="24"/>
    </row>
    <row r="190" spans="1:21" ht="16.5" customHeight="1">
      <c r="A190" s="123" t="s">
        <v>44</v>
      </c>
      <c r="B190" s="124" t="s">
        <v>12</v>
      </c>
      <c r="C190" s="117" t="s">
        <v>17</v>
      </c>
      <c r="D190" s="118" t="s">
        <v>116</v>
      </c>
      <c r="E190" s="130" t="s">
        <v>81</v>
      </c>
      <c r="F190" s="37" t="s">
        <v>13</v>
      </c>
      <c r="G190" s="49">
        <f>H190+J190</f>
        <v>0</v>
      </c>
      <c r="H190" s="95">
        <v>0</v>
      </c>
      <c r="I190" s="95"/>
      <c r="J190" s="95"/>
      <c r="K190" s="92">
        <f>L190+N190</f>
        <v>0.348</v>
      </c>
      <c r="L190" s="114">
        <v>0.348</v>
      </c>
      <c r="M190" s="95">
        <v>0.2</v>
      </c>
      <c r="N190" s="95"/>
      <c r="O190" s="92">
        <f>P190+R190</f>
        <v>0.348</v>
      </c>
      <c r="P190" s="114">
        <v>0.348</v>
      </c>
      <c r="Q190" s="95">
        <v>0.2</v>
      </c>
      <c r="R190" s="95"/>
      <c r="S190" s="74">
        <v>0.4</v>
      </c>
      <c r="T190" s="75">
        <v>0.5</v>
      </c>
      <c r="U190" s="24"/>
    </row>
    <row r="191" spans="1:21" ht="15" customHeight="1">
      <c r="A191" s="123"/>
      <c r="B191" s="125"/>
      <c r="C191" s="117"/>
      <c r="D191" s="119"/>
      <c r="E191" s="131"/>
      <c r="F191" s="37" t="s">
        <v>89</v>
      </c>
      <c r="G191" s="49">
        <f>H191+J191</f>
        <v>0</v>
      </c>
      <c r="H191" s="95"/>
      <c r="I191" s="95"/>
      <c r="J191" s="98"/>
      <c r="K191" s="50">
        <f>L191+N191</f>
        <v>0</v>
      </c>
      <c r="L191" s="98"/>
      <c r="M191" s="98"/>
      <c r="N191" s="98"/>
      <c r="O191" s="50">
        <f>P191+R191</f>
        <v>0</v>
      </c>
      <c r="P191" s="95"/>
      <c r="Q191" s="95"/>
      <c r="R191" s="98"/>
      <c r="S191" s="69"/>
      <c r="T191" s="70"/>
      <c r="U191" s="24"/>
    </row>
    <row r="192" spans="1:21" ht="16.5" customHeight="1">
      <c r="A192" s="123"/>
      <c r="B192" s="126"/>
      <c r="C192" s="117"/>
      <c r="D192" s="119"/>
      <c r="E192" s="132"/>
      <c r="F192" s="36" t="s">
        <v>55</v>
      </c>
      <c r="G192" s="62">
        <f aca="true" t="shared" si="77" ref="G192:T192">SUM(G190:G191)</f>
        <v>0</v>
      </c>
      <c r="H192" s="61">
        <f t="shared" si="77"/>
        <v>0</v>
      </c>
      <c r="I192" s="61">
        <f t="shared" si="77"/>
        <v>0</v>
      </c>
      <c r="J192" s="61">
        <f t="shared" si="77"/>
        <v>0</v>
      </c>
      <c r="K192" s="61">
        <f t="shared" si="77"/>
        <v>0.348</v>
      </c>
      <c r="L192" s="61">
        <f t="shared" si="77"/>
        <v>0.348</v>
      </c>
      <c r="M192" s="61">
        <f t="shared" si="77"/>
        <v>0.2</v>
      </c>
      <c r="N192" s="61">
        <f t="shared" si="77"/>
        <v>0</v>
      </c>
      <c r="O192" s="61">
        <f t="shared" si="77"/>
        <v>0.348</v>
      </c>
      <c r="P192" s="61">
        <f t="shared" si="77"/>
        <v>0.348</v>
      </c>
      <c r="Q192" s="61">
        <f t="shared" si="77"/>
        <v>0.2</v>
      </c>
      <c r="R192" s="61">
        <f t="shared" si="77"/>
        <v>0</v>
      </c>
      <c r="S192" s="69">
        <f t="shared" si="77"/>
        <v>0.4</v>
      </c>
      <c r="T192" s="70">
        <f t="shared" si="77"/>
        <v>0.5</v>
      </c>
      <c r="U192" s="24"/>
    </row>
    <row r="193" spans="1:21" ht="15" customHeight="1">
      <c r="A193" s="123" t="s">
        <v>44</v>
      </c>
      <c r="B193" s="124" t="s">
        <v>12</v>
      </c>
      <c r="C193" s="117" t="s">
        <v>19</v>
      </c>
      <c r="D193" s="118" t="s">
        <v>128</v>
      </c>
      <c r="E193" s="120" t="s">
        <v>81</v>
      </c>
      <c r="F193" s="40" t="s">
        <v>14</v>
      </c>
      <c r="G193" s="54">
        <f>H193+J193</f>
        <v>0</v>
      </c>
      <c r="H193" s="53">
        <v>0</v>
      </c>
      <c r="I193" s="53"/>
      <c r="J193" s="53"/>
      <c r="K193" s="53">
        <f>L193+N193</f>
        <v>12.7</v>
      </c>
      <c r="L193" s="50">
        <v>12.7</v>
      </c>
      <c r="M193" s="53"/>
      <c r="N193" s="53"/>
      <c r="O193" s="53">
        <f>P193+R193</f>
        <v>12.7</v>
      </c>
      <c r="P193" s="53">
        <v>12.7</v>
      </c>
      <c r="Q193" s="53"/>
      <c r="R193" s="53"/>
      <c r="S193" s="74"/>
      <c r="T193" s="75"/>
      <c r="U193" s="24"/>
    </row>
    <row r="194" spans="1:21" ht="15" customHeight="1">
      <c r="A194" s="123"/>
      <c r="B194" s="125"/>
      <c r="C194" s="117"/>
      <c r="D194" s="118"/>
      <c r="E194" s="121"/>
      <c r="F194" s="40" t="s">
        <v>108</v>
      </c>
      <c r="G194" s="54">
        <f>H194+J194</f>
        <v>0</v>
      </c>
      <c r="H194" s="53">
        <v>0</v>
      </c>
      <c r="I194" s="53"/>
      <c r="J194" s="53"/>
      <c r="K194" s="93">
        <f>L194+N194</f>
        <v>143.328</v>
      </c>
      <c r="L194" s="92">
        <v>143.328</v>
      </c>
      <c r="M194" s="93"/>
      <c r="N194" s="93"/>
      <c r="O194" s="93">
        <f>P194+R194</f>
        <v>143.328</v>
      </c>
      <c r="P194" s="93">
        <v>143.328</v>
      </c>
      <c r="Q194" s="53"/>
      <c r="R194" s="53"/>
      <c r="S194" s="74">
        <v>0</v>
      </c>
      <c r="T194" s="75">
        <v>0</v>
      </c>
      <c r="U194" s="24"/>
    </row>
    <row r="195" spans="1:21" ht="15" customHeight="1">
      <c r="A195" s="123"/>
      <c r="B195" s="125"/>
      <c r="C195" s="117"/>
      <c r="D195" s="119"/>
      <c r="E195" s="121"/>
      <c r="F195" s="39" t="s">
        <v>109</v>
      </c>
      <c r="G195" s="54">
        <f>H195+J195</f>
        <v>0</v>
      </c>
      <c r="H195" s="53">
        <v>0</v>
      </c>
      <c r="I195" s="53"/>
      <c r="J195" s="53"/>
      <c r="K195" s="53">
        <f>L195+N195</f>
        <v>12.7</v>
      </c>
      <c r="L195" s="50">
        <v>12.7</v>
      </c>
      <c r="M195" s="53"/>
      <c r="N195" s="53"/>
      <c r="O195" s="53">
        <f>P195+R195</f>
        <v>12.7</v>
      </c>
      <c r="P195" s="53">
        <v>12.7</v>
      </c>
      <c r="Q195" s="53"/>
      <c r="R195" s="53"/>
      <c r="S195" s="74"/>
      <c r="T195" s="75"/>
      <c r="U195" s="24"/>
    </row>
    <row r="196" spans="1:21" ht="15" customHeight="1">
      <c r="A196" s="123"/>
      <c r="B196" s="126"/>
      <c r="C196" s="117"/>
      <c r="D196" s="119"/>
      <c r="E196" s="122"/>
      <c r="F196" s="36" t="s">
        <v>55</v>
      </c>
      <c r="G196" s="49">
        <f aca="true" t="shared" si="78" ref="G196:T196">SUM(G193:G195)</f>
        <v>0</v>
      </c>
      <c r="H196" s="50">
        <f t="shared" si="78"/>
        <v>0</v>
      </c>
      <c r="I196" s="50">
        <f t="shared" si="78"/>
        <v>0</v>
      </c>
      <c r="J196" s="50">
        <f t="shared" si="78"/>
        <v>0</v>
      </c>
      <c r="K196" s="50">
        <f t="shared" si="78"/>
        <v>168.72799999999998</v>
      </c>
      <c r="L196" s="50">
        <f t="shared" si="78"/>
        <v>168.72799999999998</v>
      </c>
      <c r="M196" s="50">
        <f t="shared" si="78"/>
        <v>0</v>
      </c>
      <c r="N196" s="50">
        <f t="shared" si="78"/>
        <v>0</v>
      </c>
      <c r="O196" s="50">
        <f t="shared" si="78"/>
        <v>168.72799999999998</v>
      </c>
      <c r="P196" s="50">
        <f t="shared" si="78"/>
        <v>168.72799999999998</v>
      </c>
      <c r="Q196" s="50">
        <f t="shared" si="78"/>
        <v>0</v>
      </c>
      <c r="R196" s="50">
        <f t="shared" si="78"/>
        <v>0</v>
      </c>
      <c r="S196" s="69">
        <f t="shared" si="78"/>
        <v>0</v>
      </c>
      <c r="T196" s="69">
        <f t="shared" si="78"/>
        <v>0</v>
      </c>
      <c r="U196" s="24"/>
    </row>
    <row r="197" spans="1:21" ht="17.25" customHeight="1" thickBot="1">
      <c r="A197" s="10" t="s">
        <v>44</v>
      </c>
      <c r="B197" s="6" t="s">
        <v>12</v>
      </c>
      <c r="C197" s="192" t="s">
        <v>57</v>
      </c>
      <c r="D197" s="188"/>
      <c r="E197" s="188"/>
      <c r="F197" s="188"/>
      <c r="G197" s="57">
        <f>SUM(G185+G189+G192+G196)</f>
        <v>30.47</v>
      </c>
      <c r="H197" s="57">
        <f aca="true" t="shared" si="79" ref="H197:T197">SUM(H185+H189+H192+H196)</f>
        <v>30.47</v>
      </c>
      <c r="I197" s="57">
        <f t="shared" si="79"/>
        <v>0</v>
      </c>
      <c r="J197" s="57">
        <f t="shared" si="79"/>
        <v>0</v>
      </c>
      <c r="K197" s="115">
        <f t="shared" si="79"/>
        <v>200.27599999999998</v>
      </c>
      <c r="L197" s="115">
        <f t="shared" si="79"/>
        <v>200.27599999999998</v>
      </c>
      <c r="M197" s="57">
        <f t="shared" si="79"/>
        <v>0.2</v>
      </c>
      <c r="N197" s="57">
        <f t="shared" si="79"/>
        <v>0</v>
      </c>
      <c r="O197" s="115">
        <f t="shared" si="79"/>
        <v>200.27599999999998</v>
      </c>
      <c r="P197" s="115">
        <f t="shared" si="79"/>
        <v>200.27599999999998</v>
      </c>
      <c r="Q197" s="57">
        <f t="shared" si="79"/>
        <v>0.2</v>
      </c>
      <c r="R197" s="57">
        <f t="shared" si="79"/>
        <v>0</v>
      </c>
      <c r="S197" s="57">
        <f t="shared" si="79"/>
        <v>32.4</v>
      </c>
      <c r="T197" s="57">
        <f t="shared" si="79"/>
        <v>32.5</v>
      </c>
      <c r="U197" s="24"/>
    </row>
    <row r="198" spans="1:21" ht="17.25" customHeight="1" thickBot="1">
      <c r="A198" s="9" t="s">
        <v>44</v>
      </c>
      <c r="B198" s="201" t="s">
        <v>58</v>
      </c>
      <c r="C198" s="202"/>
      <c r="D198" s="202"/>
      <c r="E198" s="202"/>
      <c r="F198" s="202"/>
      <c r="G198" s="57">
        <f>SUM(G197)</f>
        <v>30.47</v>
      </c>
      <c r="H198" s="57">
        <f>SUM(H197)</f>
        <v>30.47</v>
      </c>
      <c r="I198" s="57">
        <f>SUM(I197)</f>
        <v>0</v>
      </c>
      <c r="J198" s="57">
        <f>SUM(J197)</f>
        <v>0</v>
      </c>
      <c r="K198" s="115">
        <f aca="true" t="shared" si="80" ref="K198:T198">SUM(K197)</f>
        <v>200.27599999999998</v>
      </c>
      <c r="L198" s="115">
        <f t="shared" si="80"/>
        <v>200.27599999999998</v>
      </c>
      <c r="M198" s="57">
        <f t="shared" si="80"/>
        <v>0.2</v>
      </c>
      <c r="N198" s="57">
        <f t="shared" si="80"/>
        <v>0</v>
      </c>
      <c r="O198" s="115">
        <f t="shared" si="80"/>
        <v>200.27599999999998</v>
      </c>
      <c r="P198" s="115">
        <f t="shared" si="80"/>
        <v>200.27599999999998</v>
      </c>
      <c r="Q198" s="57">
        <f t="shared" si="80"/>
        <v>0.2</v>
      </c>
      <c r="R198" s="57">
        <f t="shared" si="80"/>
        <v>0</v>
      </c>
      <c r="S198" s="85">
        <f t="shared" si="80"/>
        <v>32.4</v>
      </c>
      <c r="T198" s="79">
        <f t="shared" si="80"/>
        <v>32.5</v>
      </c>
      <c r="U198" s="25"/>
    </row>
    <row r="199" spans="1:21" ht="17.25" customHeight="1" thickBot="1">
      <c r="A199" s="3" t="s">
        <v>45</v>
      </c>
      <c r="B199" s="172" t="s">
        <v>48</v>
      </c>
      <c r="C199" s="173"/>
      <c r="D199" s="173"/>
      <c r="E199" s="173"/>
      <c r="F199" s="173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24"/>
    </row>
    <row r="200" spans="1:21" ht="17.25" customHeight="1" thickBot="1">
      <c r="A200" s="4" t="s">
        <v>45</v>
      </c>
      <c r="B200" s="5" t="s">
        <v>12</v>
      </c>
      <c r="C200" s="175" t="s">
        <v>106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24"/>
    </row>
    <row r="201" spans="1:21" ht="15" customHeight="1">
      <c r="A201" s="123" t="s">
        <v>45</v>
      </c>
      <c r="B201" s="124" t="s">
        <v>12</v>
      </c>
      <c r="C201" s="117" t="s">
        <v>12</v>
      </c>
      <c r="D201" s="118" t="s">
        <v>80</v>
      </c>
      <c r="E201" s="130" t="s">
        <v>81</v>
      </c>
      <c r="F201" s="35" t="s">
        <v>49</v>
      </c>
      <c r="G201" s="52">
        <f>H201+J201</f>
        <v>0</v>
      </c>
      <c r="H201" s="60"/>
      <c r="I201" s="60"/>
      <c r="J201" s="60"/>
      <c r="K201" s="53">
        <f>L201+N201</f>
        <v>0</v>
      </c>
      <c r="L201" s="60"/>
      <c r="M201" s="60"/>
      <c r="N201" s="60"/>
      <c r="O201" s="53">
        <f>P201+R201</f>
        <v>0</v>
      </c>
      <c r="P201" s="60"/>
      <c r="Q201" s="60"/>
      <c r="R201" s="60"/>
      <c r="S201" s="74"/>
      <c r="T201" s="75"/>
      <c r="U201" s="24"/>
    </row>
    <row r="202" spans="1:21" ht="15" customHeight="1">
      <c r="A202" s="123"/>
      <c r="B202" s="125"/>
      <c r="C202" s="117"/>
      <c r="D202" s="119"/>
      <c r="E202" s="131"/>
      <c r="F202" s="35" t="s">
        <v>31</v>
      </c>
      <c r="G202" s="54">
        <f>H202+J202</f>
        <v>0.1</v>
      </c>
      <c r="H202" s="61">
        <v>0.1</v>
      </c>
      <c r="I202" s="61"/>
      <c r="J202" s="61"/>
      <c r="K202" s="53">
        <f>L202+N202</f>
        <v>0</v>
      </c>
      <c r="L202" s="61">
        <v>0</v>
      </c>
      <c r="M202" s="61"/>
      <c r="N202" s="61"/>
      <c r="O202" s="53">
        <f>P202+R202</f>
        <v>0</v>
      </c>
      <c r="P202" s="61">
        <v>0</v>
      </c>
      <c r="Q202" s="61"/>
      <c r="R202" s="61"/>
      <c r="S202" s="69">
        <v>0</v>
      </c>
      <c r="T202" s="70">
        <v>0</v>
      </c>
      <c r="U202" s="24"/>
    </row>
    <row r="203" spans="1:21" ht="15" customHeight="1" thickBot="1">
      <c r="A203" s="123"/>
      <c r="B203" s="126"/>
      <c r="C203" s="117"/>
      <c r="D203" s="119"/>
      <c r="E203" s="132"/>
      <c r="F203" s="36" t="s">
        <v>55</v>
      </c>
      <c r="G203" s="62">
        <f>SUM(G201:G202)</f>
        <v>0.1</v>
      </c>
      <c r="H203" s="61">
        <f>SUM(H201:H202)</f>
        <v>0.1</v>
      </c>
      <c r="I203" s="61">
        <f>SUM(I201:I202)</f>
        <v>0</v>
      </c>
      <c r="J203" s="61">
        <f>SUM(J201:J202)</f>
        <v>0</v>
      </c>
      <c r="K203" s="61">
        <f aca="true" t="shared" si="81" ref="K203:T203">SUM(K201:K202)</f>
        <v>0</v>
      </c>
      <c r="L203" s="61">
        <f t="shared" si="81"/>
        <v>0</v>
      </c>
      <c r="M203" s="61">
        <f t="shared" si="81"/>
        <v>0</v>
      </c>
      <c r="N203" s="61">
        <f t="shared" si="81"/>
        <v>0</v>
      </c>
      <c r="O203" s="61">
        <f>SUM(O201:O202)</f>
        <v>0</v>
      </c>
      <c r="P203" s="61">
        <f>SUM(P201:P202)</f>
        <v>0</v>
      </c>
      <c r="Q203" s="61">
        <f>SUM(Q201:Q202)</f>
        <v>0</v>
      </c>
      <c r="R203" s="61">
        <f>SUM(R201:R202)</f>
        <v>0</v>
      </c>
      <c r="S203" s="69">
        <f t="shared" si="81"/>
        <v>0</v>
      </c>
      <c r="T203" s="70">
        <f t="shared" si="81"/>
        <v>0</v>
      </c>
      <c r="U203" s="24"/>
    </row>
    <row r="204" spans="1:21" ht="15" customHeight="1">
      <c r="A204" s="123" t="s">
        <v>45</v>
      </c>
      <c r="B204" s="124" t="s">
        <v>12</v>
      </c>
      <c r="C204" s="117" t="s">
        <v>16</v>
      </c>
      <c r="D204" s="118" t="s">
        <v>90</v>
      </c>
      <c r="E204" s="130" t="s">
        <v>81</v>
      </c>
      <c r="F204" s="35" t="s">
        <v>13</v>
      </c>
      <c r="G204" s="54">
        <f>H204+J204</f>
        <v>0.1</v>
      </c>
      <c r="H204" s="60">
        <v>0.1</v>
      </c>
      <c r="I204" s="60">
        <v>0</v>
      </c>
      <c r="J204" s="60"/>
      <c r="K204" s="53">
        <f>L204+N204</f>
        <v>0.2</v>
      </c>
      <c r="L204" s="60">
        <v>0.2</v>
      </c>
      <c r="M204" s="60">
        <v>0</v>
      </c>
      <c r="N204" s="60"/>
      <c r="O204" s="53">
        <f>P204+R204</f>
        <v>0.2</v>
      </c>
      <c r="P204" s="60">
        <v>0.2</v>
      </c>
      <c r="Q204" s="60">
        <v>0</v>
      </c>
      <c r="R204" s="60"/>
      <c r="S204" s="74">
        <v>0.2</v>
      </c>
      <c r="T204" s="75">
        <v>0.2</v>
      </c>
      <c r="U204" s="24"/>
    </row>
    <row r="205" spans="1:21" ht="15" customHeight="1">
      <c r="A205" s="123"/>
      <c r="B205" s="125"/>
      <c r="C205" s="117"/>
      <c r="D205" s="119"/>
      <c r="E205" s="131"/>
      <c r="F205" s="35" t="s">
        <v>89</v>
      </c>
      <c r="G205" s="54">
        <f>H205+J205</f>
        <v>0</v>
      </c>
      <c r="H205" s="61"/>
      <c r="I205" s="61"/>
      <c r="J205" s="61"/>
      <c r="K205" s="53">
        <f>L205+N205</f>
        <v>0</v>
      </c>
      <c r="L205" s="61"/>
      <c r="M205" s="61"/>
      <c r="N205" s="61"/>
      <c r="O205" s="53">
        <f>P205+R205</f>
        <v>0</v>
      </c>
      <c r="P205" s="61"/>
      <c r="Q205" s="61"/>
      <c r="R205" s="61"/>
      <c r="S205" s="69"/>
      <c r="T205" s="70"/>
      <c r="U205" s="24"/>
    </row>
    <row r="206" spans="1:21" ht="15" customHeight="1">
      <c r="A206" s="123"/>
      <c r="B206" s="126"/>
      <c r="C206" s="117"/>
      <c r="D206" s="119"/>
      <c r="E206" s="132"/>
      <c r="F206" s="36" t="s">
        <v>55</v>
      </c>
      <c r="G206" s="62">
        <f>SUM(G204:G205)</f>
        <v>0.1</v>
      </c>
      <c r="H206" s="61">
        <f>SUM(H204:H205)</f>
        <v>0.1</v>
      </c>
      <c r="I206" s="61">
        <f>SUM(I204:I205)</f>
        <v>0</v>
      </c>
      <c r="J206" s="61">
        <f>SUM(J204:J205)</f>
        <v>0</v>
      </c>
      <c r="K206" s="61">
        <f aca="true" t="shared" si="82" ref="K206:T206">SUM(K204:K205)</f>
        <v>0.2</v>
      </c>
      <c r="L206" s="61">
        <f t="shared" si="82"/>
        <v>0.2</v>
      </c>
      <c r="M206" s="61">
        <f t="shared" si="82"/>
        <v>0</v>
      </c>
      <c r="N206" s="61">
        <f t="shared" si="82"/>
        <v>0</v>
      </c>
      <c r="O206" s="61">
        <f t="shared" si="82"/>
        <v>0.2</v>
      </c>
      <c r="P206" s="61">
        <f t="shared" si="82"/>
        <v>0.2</v>
      </c>
      <c r="Q206" s="61">
        <f t="shared" si="82"/>
        <v>0</v>
      </c>
      <c r="R206" s="61">
        <f t="shared" si="82"/>
        <v>0</v>
      </c>
      <c r="S206" s="69">
        <f t="shared" si="82"/>
        <v>0.2</v>
      </c>
      <c r="T206" s="70">
        <f t="shared" si="82"/>
        <v>0.2</v>
      </c>
      <c r="U206" s="24"/>
    </row>
    <row r="207" spans="1:21" ht="17.25" customHeight="1" thickBot="1">
      <c r="A207" s="16" t="s">
        <v>45</v>
      </c>
      <c r="B207" s="17" t="s">
        <v>12</v>
      </c>
      <c r="C207" s="192" t="s">
        <v>57</v>
      </c>
      <c r="D207" s="188"/>
      <c r="E207" s="188"/>
      <c r="F207" s="188"/>
      <c r="G207" s="59">
        <f>SUM(G203+G206)</f>
        <v>0.2</v>
      </c>
      <c r="H207" s="59">
        <f>SUM(H203+H206)</f>
        <v>0.2</v>
      </c>
      <c r="I207" s="59">
        <f>SUM(I203+I206)</f>
        <v>0</v>
      </c>
      <c r="J207" s="59">
        <f>SUM(J203+J206)</f>
        <v>0</v>
      </c>
      <c r="K207" s="59">
        <f aca="true" t="shared" si="83" ref="K207:T207">SUM(K203+K206)</f>
        <v>0.2</v>
      </c>
      <c r="L207" s="59">
        <f t="shared" si="83"/>
        <v>0.2</v>
      </c>
      <c r="M207" s="59">
        <f t="shared" si="83"/>
        <v>0</v>
      </c>
      <c r="N207" s="59">
        <f t="shared" si="83"/>
        <v>0</v>
      </c>
      <c r="O207" s="59">
        <f t="shared" si="83"/>
        <v>0.2</v>
      </c>
      <c r="P207" s="59">
        <f t="shared" si="83"/>
        <v>0.2</v>
      </c>
      <c r="Q207" s="59">
        <f t="shared" si="83"/>
        <v>0</v>
      </c>
      <c r="R207" s="59">
        <f t="shared" si="83"/>
        <v>0</v>
      </c>
      <c r="S207" s="88">
        <f t="shared" si="83"/>
        <v>0.2</v>
      </c>
      <c r="T207" s="88">
        <f t="shared" si="83"/>
        <v>0.2</v>
      </c>
      <c r="U207" s="24"/>
    </row>
    <row r="208" spans="1:21" ht="17.25" customHeight="1" thickBot="1">
      <c r="A208" s="9" t="s">
        <v>45</v>
      </c>
      <c r="B208" s="201" t="s">
        <v>58</v>
      </c>
      <c r="C208" s="202"/>
      <c r="D208" s="202"/>
      <c r="E208" s="202"/>
      <c r="F208" s="202"/>
      <c r="G208" s="57">
        <f>SUM(G207)</f>
        <v>0.2</v>
      </c>
      <c r="H208" s="57">
        <f>SUM(H207)</f>
        <v>0.2</v>
      </c>
      <c r="I208" s="57">
        <f>SUM(I207)</f>
        <v>0</v>
      </c>
      <c r="J208" s="57">
        <f>SUM(J207)</f>
        <v>0</v>
      </c>
      <c r="K208" s="57">
        <f aca="true" t="shared" si="84" ref="K208:T208">SUM(K207)</f>
        <v>0.2</v>
      </c>
      <c r="L208" s="57">
        <f t="shared" si="84"/>
        <v>0.2</v>
      </c>
      <c r="M208" s="57">
        <f t="shared" si="84"/>
        <v>0</v>
      </c>
      <c r="N208" s="57">
        <f t="shared" si="84"/>
        <v>0</v>
      </c>
      <c r="O208" s="57">
        <f t="shared" si="84"/>
        <v>0.2</v>
      </c>
      <c r="P208" s="57">
        <f t="shared" si="84"/>
        <v>0.2</v>
      </c>
      <c r="Q208" s="57">
        <f t="shared" si="84"/>
        <v>0</v>
      </c>
      <c r="R208" s="57">
        <f t="shared" si="84"/>
        <v>0</v>
      </c>
      <c r="S208" s="85">
        <f t="shared" si="84"/>
        <v>0.2</v>
      </c>
      <c r="T208" s="85">
        <f t="shared" si="84"/>
        <v>0.2</v>
      </c>
      <c r="U208" s="25"/>
    </row>
    <row r="209" spans="1:21" ht="17.25" customHeight="1" thickBot="1">
      <c r="A209" s="3" t="s">
        <v>47</v>
      </c>
      <c r="B209" s="172" t="s">
        <v>84</v>
      </c>
      <c r="C209" s="173"/>
      <c r="D209" s="173"/>
      <c r="E209" s="173"/>
      <c r="F209" s="173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24"/>
    </row>
    <row r="210" spans="1:21" ht="17.25" customHeight="1" thickBot="1">
      <c r="A210" s="4" t="s">
        <v>47</v>
      </c>
      <c r="B210" s="5" t="s">
        <v>12</v>
      </c>
      <c r="C210" s="175" t="s">
        <v>110</v>
      </c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24"/>
    </row>
    <row r="211" spans="1:21" ht="15.75" customHeight="1">
      <c r="A211" s="123" t="s">
        <v>47</v>
      </c>
      <c r="B211" s="124" t="s">
        <v>12</v>
      </c>
      <c r="C211" s="117" t="s">
        <v>12</v>
      </c>
      <c r="D211" s="118" t="s">
        <v>107</v>
      </c>
      <c r="E211" s="130" t="s">
        <v>81</v>
      </c>
      <c r="F211" s="35" t="s">
        <v>49</v>
      </c>
      <c r="G211" s="97">
        <f>H211+J211</f>
        <v>146.2</v>
      </c>
      <c r="H211" s="113">
        <v>146.2</v>
      </c>
      <c r="I211" s="113"/>
      <c r="J211" s="113"/>
      <c r="K211" s="53">
        <f>L211+N211</f>
        <v>176</v>
      </c>
      <c r="L211" s="60">
        <v>176</v>
      </c>
      <c r="M211" s="60"/>
      <c r="N211" s="60"/>
      <c r="O211" s="50">
        <f>P211+R211</f>
        <v>176</v>
      </c>
      <c r="P211" s="95">
        <v>176</v>
      </c>
      <c r="Q211" s="95"/>
      <c r="R211" s="95"/>
      <c r="S211" s="74">
        <v>170</v>
      </c>
      <c r="T211" s="75">
        <v>160</v>
      </c>
      <c r="U211" s="24"/>
    </row>
    <row r="212" spans="1:21" ht="15.75" customHeight="1">
      <c r="A212" s="123"/>
      <c r="B212" s="125"/>
      <c r="C212" s="117"/>
      <c r="D212" s="118"/>
      <c r="E212" s="131"/>
      <c r="F212" s="37" t="s">
        <v>14</v>
      </c>
      <c r="G212" s="49">
        <f>H212+J212</f>
        <v>13.7</v>
      </c>
      <c r="H212" s="95">
        <v>13.7</v>
      </c>
      <c r="I212" s="95">
        <v>10</v>
      </c>
      <c r="J212" s="95"/>
      <c r="K212" s="53">
        <f>L212+N212</f>
        <v>20.7</v>
      </c>
      <c r="L212" s="60">
        <v>20.7</v>
      </c>
      <c r="M212" s="60">
        <v>10.4</v>
      </c>
      <c r="N212" s="60"/>
      <c r="O212" s="50">
        <f>P212+R212</f>
        <v>20.7</v>
      </c>
      <c r="P212" s="95">
        <v>20.7</v>
      </c>
      <c r="Q212" s="95">
        <v>10.4</v>
      </c>
      <c r="R212" s="95"/>
      <c r="S212" s="74">
        <v>13.8</v>
      </c>
      <c r="T212" s="75">
        <v>14</v>
      </c>
      <c r="U212" s="24"/>
    </row>
    <row r="213" spans="1:21" ht="15.75" customHeight="1">
      <c r="A213" s="123"/>
      <c r="B213" s="125"/>
      <c r="C213" s="117"/>
      <c r="D213" s="119"/>
      <c r="E213" s="131"/>
      <c r="F213" s="35" t="s">
        <v>31</v>
      </c>
      <c r="G213" s="54">
        <f>H213+J213</f>
        <v>0</v>
      </c>
      <c r="H213" s="61"/>
      <c r="I213" s="61"/>
      <c r="J213" s="61"/>
      <c r="K213" s="53">
        <f>L213+N213</f>
        <v>0</v>
      </c>
      <c r="L213" s="61"/>
      <c r="M213" s="61"/>
      <c r="N213" s="61"/>
      <c r="O213" s="53">
        <f>P213+R213</f>
        <v>0</v>
      </c>
      <c r="P213" s="61"/>
      <c r="Q213" s="61"/>
      <c r="R213" s="61"/>
      <c r="S213" s="69"/>
      <c r="T213" s="70"/>
      <c r="U213" s="24"/>
    </row>
    <row r="214" spans="1:21" ht="15.75" customHeight="1">
      <c r="A214" s="123"/>
      <c r="B214" s="126"/>
      <c r="C214" s="117"/>
      <c r="D214" s="119"/>
      <c r="E214" s="132"/>
      <c r="F214" s="36" t="s">
        <v>55</v>
      </c>
      <c r="G214" s="62">
        <f>SUM(G211:G213)</f>
        <v>159.89999999999998</v>
      </c>
      <c r="H214" s="62">
        <f>SUM(H211:H213)</f>
        <v>159.89999999999998</v>
      </c>
      <c r="I214" s="62">
        <f>SUM(I211:I213)</f>
        <v>10</v>
      </c>
      <c r="J214" s="62">
        <f>SUM(J211:J213)</f>
        <v>0</v>
      </c>
      <c r="K214" s="62">
        <f aca="true" t="shared" si="85" ref="K214:T214">SUM(K211:K213)</f>
        <v>196.7</v>
      </c>
      <c r="L214" s="62">
        <f t="shared" si="85"/>
        <v>196.7</v>
      </c>
      <c r="M214" s="62">
        <f t="shared" si="85"/>
        <v>10.4</v>
      </c>
      <c r="N214" s="62">
        <f t="shared" si="85"/>
        <v>0</v>
      </c>
      <c r="O214" s="62">
        <f t="shared" si="85"/>
        <v>196.7</v>
      </c>
      <c r="P214" s="62">
        <f t="shared" si="85"/>
        <v>196.7</v>
      </c>
      <c r="Q214" s="62">
        <f t="shared" si="85"/>
        <v>10.4</v>
      </c>
      <c r="R214" s="62">
        <f t="shared" si="85"/>
        <v>0</v>
      </c>
      <c r="S214" s="62">
        <f t="shared" si="85"/>
        <v>183.8</v>
      </c>
      <c r="T214" s="62">
        <f t="shared" si="85"/>
        <v>174</v>
      </c>
      <c r="U214" s="24"/>
    </row>
    <row r="215" spans="1:21" ht="17.25" customHeight="1" thickBot="1">
      <c r="A215" s="16" t="s">
        <v>47</v>
      </c>
      <c r="B215" s="17" t="s">
        <v>12</v>
      </c>
      <c r="C215" s="192" t="s">
        <v>57</v>
      </c>
      <c r="D215" s="188"/>
      <c r="E215" s="188"/>
      <c r="F215" s="188"/>
      <c r="G215" s="59">
        <f aca="true" t="shared" si="86" ref="G215:J216">SUM(G214)</f>
        <v>159.89999999999998</v>
      </c>
      <c r="H215" s="59">
        <f t="shared" si="86"/>
        <v>159.89999999999998</v>
      </c>
      <c r="I215" s="59">
        <f t="shared" si="86"/>
        <v>10</v>
      </c>
      <c r="J215" s="59">
        <f t="shared" si="86"/>
        <v>0</v>
      </c>
      <c r="K215" s="59">
        <f aca="true" t="shared" si="87" ref="K215:T215">SUM(K214)</f>
        <v>196.7</v>
      </c>
      <c r="L215" s="59">
        <f t="shared" si="87"/>
        <v>196.7</v>
      </c>
      <c r="M215" s="59">
        <f t="shared" si="87"/>
        <v>10.4</v>
      </c>
      <c r="N215" s="59">
        <f t="shared" si="87"/>
        <v>0</v>
      </c>
      <c r="O215" s="59">
        <f t="shared" si="87"/>
        <v>196.7</v>
      </c>
      <c r="P215" s="59">
        <f t="shared" si="87"/>
        <v>196.7</v>
      </c>
      <c r="Q215" s="59">
        <f t="shared" si="87"/>
        <v>10.4</v>
      </c>
      <c r="R215" s="59">
        <f t="shared" si="87"/>
        <v>0</v>
      </c>
      <c r="S215" s="88">
        <f t="shared" si="87"/>
        <v>183.8</v>
      </c>
      <c r="T215" s="88">
        <f t="shared" si="87"/>
        <v>174</v>
      </c>
      <c r="U215" s="38"/>
    </row>
    <row r="216" spans="1:21" ht="17.25" customHeight="1" thickBot="1">
      <c r="A216" s="9" t="s">
        <v>47</v>
      </c>
      <c r="B216" s="201" t="s">
        <v>58</v>
      </c>
      <c r="C216" s="202"/>
      <c r="D216" s="202"/>
      <c r="E216" s="202"/>
      <c r="F216" s="202"/>
      <c r="G216" s="57">
        <f t="shared" si="86"/>
        <v>159.89999999999998</v>
      </c>
      <c r="H216" s="57">
        <f t="shared" si="86"/>
        <v>159.89999999999998</v>
      </c>
      <c r="I216" s="57">
        <f t="shared" si="86"/>
        <v>10</v>
      </c>
      <c r="J216" s="57">
        <f t="shared" si="86"/>
        <v>0</v>
      </c>
      <c r="K216" s="57">
        <f aca="true" t="shared" si="88" ref="K216:T216">SUM(K215)</f>
        <v>196.7</v>
      </c>
      <c r="L216" s="57">
        <f t="shared" si="88"/>
        <v>196.7</v>
      </c>
      <c r="M216" s="57">
        <f t="shared" si="88"/>
        <v>10.4</v>
      </c>
      <c r="N216" s="57">
        <f t="shared" si="88"/>
        <v>0</v>
      </c>
      <c r="O216" s="57">
        <f t="shared" si="88"/>
        <v>196.7</v>
      </c>
      <c r="P216" s="57">
        <f t="shared" si="88"/>
        <v>196.7</v>
      </c>
      <c r="Q216" s="57">
        <f t="shared" si="88"/>
        <v>10.4</v>
      </c>
      <c r="R216" s="57">
        <f t="shared" si="88"/>
        <v>0</v>
      </c>
      <c r="S216" s="57">
        <f t="shared" si="88"/>
        <v>183.8</v>
      </c>
      <c r="T216" s="57">
        <f t="shared" si="88"/>
        <v>174</v>
      </c>
      <c r="U216" s="25"/>
    </row>
    <row r="217" spans="1:22" ht="17.25" customHeight="1" thickBot="1">
      <c r="A217" s="218" t="s">
        <v>59</v>
      </c>
      <c r="B217" s="219"/>
      <c r="C217" s="219"/>
      <c r="D217" s="219"/>
      <c r="E217" s="219"/>
      <c r="F217" s="219"/>
      <c r="G217" s="116">
        <f aca="true" t="shared" si="89" ref="G217:T217">SUM(G51+G65+G81+G91+G101+G155+G168+G180+G198+G208+G216)</f>
        <v>2293.296</v>
      </c>
      <c r="H217" s="116">
        <f t="shared" si="89"/>
        <v>2270.0959999999995</v>
      </c>
      <c r="I217" s="116">
        <f t="shared" si="89"/>
        <v>220.40000000000003</v>
      </c>
      <c r="J217" s="116">
        <f t="shared" si="89"/>
        <v>23.2</v>
      </c>
      <c r="K217" s="116">
        <f t="shared" si="89"/>
        <v>3216.693999999999</v>
      </c>
      <c r="L217" s="116">
        <f t="shared" si="89"/>
        <v>3216.693999999999</v>
      </c>
      <c r="M217" s="116">
        <f t="shared" si="89"/>
        <v>231.1</v>
      </c>
      <c r="N217" s="116">
        <f t="shared" si="89"/>
        <v>0</v>
      </c>
      <c r="O217" s="116">
        <f t="shared" si="89"/>
        <v>3216.693999999999</v>
      </c>
      <c r="P217" s="116">
        <f t="shared" si="89"/>
        <v>3216.693999999999</v>
      </c>
      <c r="Q217" s="63">
        <f t="shared" si="89"/>
        <v>223.6</v>
      </c>
      <c r="R217" s="63">
        <f t="shared" si="89"/>
        <v>0</v>
      </c>
      <c r="S217" s="63">
        <f t="shared" si="89"/>
        <v>2422.6</v>
      </c>
      <c r="T217" s="63">
        <f t="shared" si="89"/>
        <v>2473.1</v>
      </c>
      <c r="U217" s="25"/>
      <c r="V217" s="2"/>
    </row>
    <row r="218" spans="1:20" s="21" customFormat="1" ht="12.75" customHeight="1">
      <c r="A218" s="18"/>
      <c r="B218" s="18"/>
      <c r="C218" s="19"/>
      <c r="D218" s="20"/>
      <c r="E218" s="19"/>
      <c r="G218" s="31"/>
      <c r="H218" s="31"/>
      <c r="I218" s="31"/>
      <c r="J218" s="31"/>
      <c r="K218" s="64"/>
      <c r="L218" s="31"/>
      <c r="M218" s="31"/>
      <c r="N218" s="31"/>
      <c r="O218" s="31"/>
      <c r="P218" s="32"/>
      <c r="Q218" s="32"/>
      <c r="R218" s="32"/>
      <c r="S218" s="32"/>
      <c r="T218" s="43"/>
    </row>
    <row r="219" spans="1:22" ht="12.75">
      <c r="A219" s="2"/>
      <c r="B219" s="2"/>
      <c r="C219" s="2"/>
      <c r="D219" s="22" t="s">
        <v>53</v>
      </c>
      <c r="E219" s="23"/>
      <c r="P219" s="34"/>
      <c r="Q219" s="34"/>
      <c r="R219" s="34"/>
      <c r="S219" s="47" t="s">
        <v>83</v>
      </c>
      <c r="U219" s="2"/>
      <c r="V219" s="2"/>
    </row>
    <row r="220" spans="1:22" ht="12.75">
      <c r="A220" s="2"/>
      <c r="B220" s="2"/>
      <c r="C220" s="2"/>
      <c r="D220" s="22"/>
      <c r="E220" s="23"/>
      <c r="P220" s="34"/>
      <c r="Q220" s="34"/>
      <c r="R220" s="34"/>
      <c r="S220" s="47"/>
      <c r="U220" s="2"/>
      <c r="V220" s="2"/>
    </row>
    <row r="221" spans="1:22" ht="12.75">
      <c r="A221" s="2"/>
      <c r="B221" s="2"/>
      <c r="C221" s="2"/>
      <c r="D221" s="22"/>
      <c r="E221" s="23"/>
      <c r="P221" s="34"/>
      <c r="Q221" s="34"/>
      <c r="R221" s="34"/>
      <c r="S221" s="47"/>
      <c r="U221" s="2"/>
      <c r="V221" s="2"/>
    </row>
    <row r="222" spans="1:22" ht="12.75">
      <c r="A222" s="2"/>
      <c r="B222" s="2"/>
      <c r="C222" s="2"/>
      <c r="D222" s="22"/>
      <c r="E222" s="23"/>
      <c r="P222" s="34"/>
      <c r="Q222" s="34"/>
      <c r="R222" s="34"/>
      <c r="S222" s="47"/>
      <c r="U222" s="2"/>
      <c r="V222" s="2"/>
    </row>
    <row r="223" spans="1:22" ht="12.75">
      <c r="A223" s="2"/>
      <c r="B223" s="2"/>
      <c r="C223" s="2"/>
      <c r="D223" s="22"/>
      <c r="E223" s="23"/>
      <c r="P223" s="34"/>
      <c r="Q223" s="34"/>
      <c r="R223" s="34"/>
      <c r="S223" s="47"/>
      <c r="U223" s="2"/>
      <c r="V223" s="2"/>
    </row>
    <row r="224" spans="1:22" ht="12.75">
      <c r="A224" s="2"/>
      <c r="B224" s="2"/>
      <c r="C224" s="2"/>
      <c r="D224" s="22"/>
      <c r="E224" s="23"/>
      <c r="P224" s="34"/>
      <c r="Q224" s="34"/>
      <c r="R224" s="34"/>
      <c r="S224" s="47"/>
      <c r="U224" s="2"/>
      <c r="V224" s="2"/>
    </row>
    <row r="225" spans="1:22" ht="12.75">
      <c r="A225" s="2"/>
      <c r="B225" s="2"/>
      <c r="C225" s="2"/>
      <c r="D225" s="22"/>
      <c r="E225" s="23"/>
      <c r="P225" s="34"/>
      <c r="Q225" s="34"/>
      <c r="R225" s="34"/>
      <c r="S225" s="47"/>
      <c r="U225" s="2"/>
      <c r="V225" s="2"/>
    </row>
    <row r="226" spans="1:22" ht="12.75">
      <c r="A226" s="2"/>
      <c r="B226" s="2"/>
      <c r="C226" s="2"/>
      <c r="D226" s="22"/>
      <c r="E226" s="23"/>
      <c r="P226" s="34"/>
      <c r="Q226" s="34"/>
      <c r="R226" s="34"/>
      <c r="S226" s="47"/>
      <c r="U226" s="2"/>
      <c r="V226" s="2"/>
    </row>
    <row r="227" spans="1:22" ht="12.75">
      <c r="A227" s="2"/>
      <c r="B227" s="2"/>
      <c r="C227" s="2"/>
      <c r="D227" s="22"/>
      <c r="E227" s="23"/>
      <c r="P227" s="34"/>
      <c r="Q227" s="34"/>
      <c r="R227" s="34"/>
      <c r="S227" s="47"/>
      <c r="U227" s="2"/>
      <c r="V227" s="2"/>
    </row>
    <row r="228" spans="1:22" ht="12.75">
      <c r="A228" s="2"/>
      <c r="B228" s="2"/>
      <c r="C228" s="2"/>
      <c r="D228" s="22"/>
      <c r="E228" s="23"/>
      <c r="P228" s="34"/>
      <c r="Q228" s="34"/>
      <c r="R228" s="34"/>
      <c r="S228" s="47"/>
      <c r="U228" s="2"/>
      <c r="V228" s="2"/>
    </row>
    <row r="229" spans="1:22" ht="12.75">
      <c r="A229" s="2"/>
      <c r="B229" s="2"/>
      <c r="C229" s="2"/>
      <c r="D229" s="22"/>
      <c r="E229" s="23"/>
      <c r="P229" s="34"/>
      <c r="Q229" s="34"/>
      <c r="R229" s="34"/>
      <c r="S229" s="47"/>
      <c r="U229" s="2"/>
      <c r="V229" s="2"/>
    </row>
    <row r="230" spans="1:22" ht="12.75">
      <c r="A230" s="2"/>
      <c r="B230" s="2"/>
      <c r="C230" s="2"/>
      <c r="D230" s="22"/>
      <c r="E230" s="23"/>
      <c r="P230" s="34"/>
      <c r="Q230" s="34"/>
      <c r="R230" s="34"/>
      <c r="S230" s="47"/>
      <c r="U230" s="2"/>
      <c r="V230" s="2"/>
    </row>
    <row r="231" spans="1:22" ht="12.75">
      <c r="A231" s="2"/>
      <c r="B231" s="2"/>
      <c r="C231" s="2"/>
      <c r="D231" s="22"/>
      <c r="E231" s="23"/>
      <c r="P231" s="34"/>
      <c r="Q231" s="34"/>
      <c r="R231" s="34"/>
      <c r="S231" s="47"/>
      <c r="U231" s="2"/>
      <c r="V231" s="2"/>
    </row>
    <row r="232" spans="1:22" ht="12.75">
      <c r="A232" s="2"/>
      <c r="B232" s="2"/>
      <c r="C232" s="2"/>
      <c r="D232" s="22"/>
      <c r="E232" s="23"/>
      <c r="P232" s="34"/>
      <c r="Q232" s="34"/>
      <c r="R232" s="34"/>
      <c r="S232" s="47"/>
      <c r="U232" s="2"/>
      <c r="V232" s="2"/>
    </row>
    <row r="233" spans="1:22" ht="12.75">
      <c r="A233" s="2"/>
      <c r="B233" s="2"/>
      <c r="C233" s="2"/>
      <c r="D233" s="22"/>
      <c r="E233" s="23"/>
      <c r="P233" s="34"/>
      <c r="Q233" s="34"/>
      <c r="R233" s="34"/>
      <c r="S233" s="47"/>
      <c r="U233" s="2"/>
      <c r="V233" s="2"/>
    </row>
    <row r="234" spans="1:22" ht="12.75">
      <c r="A234" s="2"/>
      <c r="B234" s="2"/>
      <c r="C234" s="2"/>
      <c r="D234" s="22"/>
      <c r="E234" s="23"/>
      <c r="P234" s="34"/>
      <c r="Q234" s="34"/>
      <c r="R234" s="34"/>
      <c r="S234" s="47"/>
      <c r="U234" s="2"/>
      <c r="V234" s="2"/>
    </row>
    <row r="235" spans="1:22" ht="12.75">
      <c r="A235" s="2"/>
      <c r="B235" s="2"/>
      <c r="C235" s="2"/>
      <c r="D235" s="22"/>
      <c r="E235" s="23"/>
      <c r="P235" s="34"/>
      <c r="Q235" s="34"/>
      <c r="R235" s="34"/>
      <c r="S235" s="47"/>
      <c r="U235" s="2"/>
      <c r="V235" s="2"/>
    </row>
    <row r="236" spans="1:22" ht="12.75">
      <c r="A236" s="2"/>
      <c r="B236" s="2"/>
      <c r="C236" s="2"/>
      <c r="D236" s="22"/>
      <c r="E236" s="23"/>
      <c r="P236" s="34"/>
      <c r="Q236" s="34"/>
      <c r="R236" s="34"/>
      <c r="S236" s="47"/>
      <c r="U236" s="2"/>
      <c r="V236" s="2"/>
    </row>
    <row r="237" spans="1:22" ht="12.75">
      <c r="A237" s="2"/>
      <c r="B237" s="2"/>
      <c r="C237" s="2"/>
      <c r="D237" s="22"/>
      <c r="E237" s="23"/>
      <c r="P237" s="34"/>
      <c r="Q237" s="34"/>
      <c r="R237" s="34"/>
      <c r="S237" s="47"/>
      <c r="U237" s="2"/>
      <c r="V237" s="2"/>
    </row>
    <row r="238" spans="1:22" ht="12.75">
      <c r="A238" s="2"/>
      <c r="B238" s="2"/>
      <c r="C238" s="2"/>
      <c r="D238" s="22"/>
      <c r="E238" s="23"/>
      <c r="P238" s="34"/>
      <c r="Q238" s="34"/>
      <c r="R238" s="34"/>
      <c r="S238" s="47"/>
      <c r="U238" s="2"/>
      <c r="V238" s="2"/>
    </row>
  </sheetData>
  <sheetProtection/>
  <mergeCells count="317">
    <mergeCell ref="C215:F215"/>
    <mergeCell ref="B211:B214"/>
    <mergeCell ref="C211:C214"/>
    <mergeCell ref="D211:D214"/>
    <mergeCell ref="E211:E214"/>
    <mergeCell ref="C200:T200"/>
    <mergeCell ref="C201:C203"/>
    <mergeCell ref="B208:F208"/>
    <mergeCell ref="D186:D189"/>
    <mergeCell ref="B198:F198"/>
    <mergeCell ref="B199:T199"/>
    <mergeCell ref="C197:F197"/>
    <mergeCell ref="E186:E189"/>
    <mergeCell ref="A186:A189"/>
    <mergeCell ref="B186:B189"/>
    <mergeCell ref="C186:C189"/>
    <mergeCell ref="A190:A192"/>
    <mergeCell ref="B190:B192"/>
    <mergeCell ref="B180:F180"/>
    <mergeCell ref="D183:D185"/>
    <mergeCell ref="A183:A185"/>
    <mergeCell ref="B183:B185"/>
    <mergeCell ref="E183:E185"/>
    <mergeCell ref="C183:C185"/>
    <mergeCell ref="B181:T181"/>
    <mergeCell ref="C182:T182"/>
    <mergeCell ref="A164:A166"/>
    <mergeCell ref="B164:B166"/>
    <mergeCell ref="C164:C166"/>
    <mergeCell ref="D164:D166"/>
    <mergeCell ref="E164:E166"/>
    <mergeCell ref="C179:F179"/>
    <mergeCell ref="A171:A173"/>
    <mergeCell ref="B171:B173"/>
    <mergeCell ref="C171:C173"/>
    <mergeCell ref="C175:T175"/>
    <mergeCell ref="A217:F217"/>
    <mergeCell ref="E201:E203"/>
    <mergeCell ref="C207:F207"/>
    <mergeCell ref="A201:A203"/>
    <mergeCell ref="B201:B203"/>
    <mergeCell ref="B216:F216"/>
    <mergeCell ref="D201:D203"/>
    <mergeCell ref="B209:T209"/>
    <mergeCell ref="C210:T210"/>
    <mergeCell ref="A211:A214"/>
    <mergeCell ref="A176:A178"/>
    <mergeCell ref="B176:B178"/>
    <mergeCell ref="C176:C178"/>
    <mergeCell ref="D176:D178"/>
    <mergeCell ref="E176:E178"/>
    <mergeCell ref="C167:F167"/>
    <mergeCell ref="B168:F168"/>
    <mergeCell ref="B169:T169"/>
    <mergeCell ref="C170:T170"/>
    <mergeCell ref="E171:E173"/>
    <mergeCell ref="C174:F174"/>
    <mergeCell ref="D171:D173"/>
    <mergeCell ref="B155:F155"/>
    <mergeCell ref="B156:T156"/>
    <mergeCell ref="C157:T157"/>
    <mergeCell ref="A158:A160"/>
    <mergeCell ref="B158:B160"/>
    <mergeCell ref="C158:C160"/>
    <mergeCell ref="D158:D160"/>
    <mergeCell ref="E158:E160"/>
    <mergeCell ref="C145:C147"/>
    <mergeCell ref="D145:D147"/>
    <mergeCell ref="E151:E153"/>
    <mergeCell ref="C154:F154"/>
    <mergeCell ref="A151:A153"/>
    <mergeCell ref="B151:B153"/>
    <mergeCell ref="C151:C153"/>
    <mergeCell ref="D151:D153"/>
    <mergeCell ref="C143:F143"/>
    <mergeCell ref="C144:T144"/>
    <mergeCell ref="E145:E147"/>
    <mergeCell ref="A148:A150"/>
    <mergeCell ref="B148:B150"/>
    <mergeCell ref="C148:C150"/>
    <mergeCell ref="D148:D150"/>
    <mergeCell ref="E148:E150"/>
    <mergeCell ref="A145:A147"/>
    <mergeCell ref="B145:B147"/>
    <mergeCell ref="C139:T139"/>
    <mergeCell ref="A140:A142"/>
    <mergeCell ref="B140:B142"/>
    <mergeCell ref="C140:C142"/>
    <mergeCell ref="D140:D142"/>
    <mergeCell ref="E140:E142"/>
    <mergeCell ref="E135:E137"/>
    <mergeCell ref="C138:F138"/>
    <mergeCell ref="A135:A137"/>
    <mergeCell ref="B135:B137"/>
    <mergeCell ref="C135:C137"/>
    <mergeCell ref="D135:D137"/>
    <mergeCell ref="C130:F130"/>
    <mergeCell ref="C131:T131"/>
    <mergeCell ref="A132:A134"/>
    <mergeCell ref="B132:B134"/>
    <mergeCell ref="C132:C134"/>
    <mergeCell ref="D132:D134"/>
    <mergeCell ref="E132:E134"/>
    <mergeCell ref="C126:T126"/>
    <mergeCell ref="A127:A129"/>
    <mergeCell ref="B127:B129"/>
    <mergeCell ref="C127:C129"/>
    <mergeCell ref="D127:D129"/>
    <mergeCell ref="E127:E129"/>
    <mergeCell ref="A118:A124"/>
    <mergeCell ref="B118:B124"/>
    <mergeCell ref="C118:C124"/>
    <mergeCell ref="D118:D124"/>
    <mergeCell ref="E118:E124"/>
    <mergeCell ref="C125:F125"/>
    <mergeCell ref="E107:E109"/>
    <mergeCell ref="A110:A112"/>
    <mergeCell ref="B110:B112"/>
    <mergeCell ref="C110:C112"/>
    <mergeCell ref="D110:D112"/>
    <mergeCell ref="E110:E112"/>
    <mergeCell ref="A107:A109"/>
    <mergeCell ref="B107:B109"/>
    <mergeCell ref="C107:C109"/>
    <mergeCell ref="D107:D109"/>
    <mergeCell ref="B101:F101"/>
    <mergeCell ref="B102:T102"/>
    <mergeCell ref="C103:T103"/>
    <mergeCell ref="A104:A106"/>
    <mergeCell ref="B104:B106"/>
    <mergeCell ref="C104:C106"/>
    <mergeCell ref="D104:D106"/>
    <mergeCell ref="E104:E106"/>
    <mergeCell ref="E97:E99"/>
    <mergeCell ref="C100:F100"/>
    <mergeCell ref="A97:A99"/>
    <mergeCell ref="B97:B99"/>
    <mergeCell ref="C97:C99"/>
    <mergeCell ref="D97:D99"/>
    <mergeCell ref="B91:F91"/>
    <mergeCell ref="B92:T92"/>
    <mergeCell ref="C93:T93"/>
    <mergeCell ref="E94:E96"/>
    <mergeCell ref="A94:A96"/>
    <mergeCell ref="B94:B96"/>
    <mergeCell ref="C94:C96"/>
    <mergeCell ref="D94:D96"/>
    <mergeCell ref="E87:E89"/>
    <mergeCell ref="A87:A89"/>
    <mergeCell ref="B87:B89"/>
    <mergeCell ref="C87:C89"/>
    <mergeCell ref="D87:D89"/>
    <mergeCell ref="C90:F90"/>
    <mergeCell ref="B81:F81"/>
    <mergeCell ref="B82:T82"/>
    <mergeCell ref="C83:T83"/>
    <mergeCell ref="A84:A86"/>
    <mergeCell ref="B84:B86"/>
    <mergeCell ref="C84:C86"/>
    <mergeCell ref="D84:D86"/>
    <mergeCell ref="E84:E86"/>
    <mergeCell ref="E77:E79"/>
    <mergeCell ref="C80:F80"/>
    <mergeCell ref="A77:A79"/>
    <mergeCell ref="B77:B79"/>
    <mergeCell ref="C77:C79"/>
    <mergeCell ref="D77:D79"/>
    <mergeCell ref="E71:E73"/>
    <mergeCell ref="A74:A76"/>
    <mergeCell ref="B74:B76"/>
    <mergeCell ref="C74:C76"/>
    <mergeCell ref="D74:D76"/>
    <mergeCell ref="E74:E76"/>
    <mergeCell ref="A71:A73"/>
    <mergeCell ref="B71:B73"/>
    <mergeCell ref="C71:C73"/>
    <mergeCell ref="D71:D73"/>
    <mergeCell ref="B65:F65"/>
    <mergeCell ref="B66:T66"/>
    <mergeCell ref="C67:T67"/>
    <mergeCell ref="A68:A70"/>
    <mergeCell ref="B68:B70"/>
    <mergeCell ref="C68:C70"/>
    <mergeCell ref="D68:D70"/>
    <mergeCell ref="E68:E70"/>
    <mergeCell ref="C64:F64"/>
    <mergeCell ref="E61:E63"/>
    <mergeCell ref="A61:A63"/>
    <mergeCell ref="B61:B63"/>
    <mergeCell ref="C61:C63"/>
    <mergeCell ref="A161:A163"/>
    <mergeCell ref="B161:B163"/>
    <mergeCell ref="C161:C163"/>
    <mergeCell ref="D161:D163"/>
    <mergeCell ref="E161:E163"/>
    <mergeCell ref="E54:E56"/>
    <mergeCell ref="A54:A56"/>
    <mergeCell ref="B54:B56"/>
    <mergeCell ref="C54:C56"/>
    <mergeCell ref="D54:D56"/>
    <mergeCell ref="A57:A60"/>
    <mergeCell ref="B57:B60"/>
    <mergeCell ref="C57:C60"/>
    <mergeCell ref="D57:D60"/>
    <mergeCell ref="E57:E60"/>
    <mergeCell ref="C44:C46"/>
    <mergeCell ref="D44:D46"/>
    <mergeCell ref="C50:F50"/>
    <mergeCell ref="B51:F51"/>
    <mergeCell ref="B52:T52"/>
    <mergeCell ref="C53:T53"/>
    <mergeCell ref="C39:F39"/>
    <mergeCell ref="D36:D38"/>
    <mergeCell ref="E44:E46"/>
    <mergeCell ref="A47:A49"/>
    <mergeCell ref="B47:B49"/>
    <mergeCell ref="C47:C49"/>
    <mergeCell ref="D47:D49"/>
    <mergeCell ref="E47:E49"/>
    <mergeCell ref="A44:A46"/>
    <mergeCell ref="B44:B46"/>
    <mergeCell ref="C40:T40"/>
    <mergeCell ref="A41:A43"/>
    <mergeCell ref="B41:B43"/>
    <mergeCell ref="C41:C43"/>
    <mergeCell ref="D41:D43"/>
    <mergeCell ref="E41:E43"/>
    <mergeCell ref="E26:E29"/>
    <mergeCell ref="A30:A32"/>
    <mergeCell ref="B30:B32"/>
    <mergeCell ref="C30:C32"/>
    <mergeCell ref="D30:D32"/>
    <mergeCell ref="E30:E32"/>
    <mergeCell ref="A26:A29"/>
    <mergeCell ref="B26:B29"/>
    <mergeCell ref="C26:C29"/>
    <mergeCell ref="D26:D29"/>
    <mergeCell ref="E20:E22"/>
    <mergeCell ref="A23:A25"/>
    <mergeCell ref="B23:B25"/>
    <mergeCell ref="C23:C25"/>
    <mergeCell ref="D23:D25"/>
    <mergeCell ref="E23:E25"/>
    <mergeCell ref="A20:A22"/>
    <mergeCell ref="B20:B22"/>
    <mergeCell ref="D17:D19"/>
    <mergeCell ref="E17:E19"/>
    <mergeCell ref="A14:A16"/>
    <mergeCell ref="B14:B16"/>
    <mergeCell ref="C14:C16"/>
    <mergeCell ref="D14:D16"/>
    <mergeCell ref="B12:T12"/>
    <mergeCell ref="C13:T13"/>
    <mergeCell ref="C20:C22"/>
    <mergeCell ref="D20:D22"/>
    <mergeCell ref="E14:E16"/>
    <mergeCell ref="A10:T10"/>
    <mergeCell ref="A11:T11"/>
    <mergeCell ref="A17:A19"/>
    <mergeCell ref="B17:B19"/>
    <mergeCell ref="C17:C19"/>
    <mergeCell ref="T7:T9"/>
    <mergeCell ref="G8:G9"/>
    <mergeCell ref="H8:I8"/>
    <mergeCell ref="J8:J9"/>
    <mergeCell ref="K8:K9"/>
    <mergeCell ref="L8:M8"/>
    <mergeCell ref="N8:N9"/>
    <mergeCell ref="O8:O9"/>
    <mergeCell ref="C7:C9"/>
    <mergeCell ref="D7:D9"/>
    <mergeCell ref="E7:E9"/>
    <mergeCell ref="F7:F9"/>
    <mergeCell ref="P8:Q8"/>
    <mergeCell ref="G7:J7"/>
    <mergeCell ref="K7:N7"/>
    <mergeCell ref="O7:R7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D61:D63"/>
    <mergeCell ref="E33:E35"/>
    <mergeCell ref="A33:A35"/>
    <mergeCell ref="B33:B35"/>
    <mergeCell ref="C33:C35"/>
    <mergeCell ref="D33:D35"/>
    <mergeCell ref="C36:C38"/>
    <mergeCell ref="B36:B38"/>
    <mergeCell ref="A36:A38"/>
    <mergeCell ref="E36:E38"/>
    <mergeCell ref="A204:A206"/>
    <mergeCell ref="B204:B206"/>
    <mergeCell ref="C204:C206"/>
    <mergeCell ref="D204:D206"/>
    <mergeCell ref="E204:E206"/>
    <mergeCell ref="C190:C192"/>
    <mergeCell ref="D190:D192"/>
    <mergeCell ref="E190:E192"/>
    <mergeCell ref="A193:A196"/>
    <mergeCell ref="B193:B196"/>
    <mergeCell ref="C193:C196"/>
    <mergeCell ref="D193:D196"/>
    <mergeCell ref="E193:E196"/>
    <mergeCell ref="A113:A115"/>
    <mergeCell ref="B113:B115"/>
    <mergeCell ref="C113:C115"/>
    <mergeCell ref="D113:D115"/>
    <mergeCell ref="E113:E115"/>
    <mergeCell ref="C116:F116"/>
    <mergeCell ref="C117:T117"/>
  </mergeCells>
  <printOptions/>
  <pageMargins left="0" right="0" top="0.3937007874015748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2018-01-29T12:40:24Z</cp:lastPrinted>
  <dcterms:created xsi:type="dcterms:W3CDTF">1996-10-14T23:33:28Z</dcterms:created>
  <dcterms:modified xsi:type="dcterms:W3CDTF">2018-01-30T07:17:23Z</dcterms:modified>
  <cp:category/>
  <cp:version/>
  <cp:contentType/>
  <cp:contentStatus/>
</cp:coreProperties>
</file>