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<sst xmlns="http://schemas.openxmlformats.org/spreadsheetml/2006/main" count="268" uniqueCount="80">
  <si>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</si>
  <si>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</si>
  <si>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</si>
  <si>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</si>
  <si>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</si>
  <si>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</si>
  <si>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</si>
  <si>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</si>
  <si>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</si>
  <si>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</si>
  <si>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</si>
  <si>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</si>
  <si>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</si>
  <si>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</si>
  <si>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</si>
  <si>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</si>
  <si>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</si>
  <si>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</si>
  <si>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SB (MK)</t>
  </si>
  <si>
    <t>Kt.</t>
  </si>
  <si>
    <t>03</t>
  </si>
  <si>
    <t>Ikimokyklinio ir neformalaus ugdymo įstaigų finansavimas</t>
  </si>
  <si>
    <t>04</t>
  </si>
  <si>
    <t>05</t>
  </si>
  <si>
    <t>06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</si>
  <si>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</si>
  <si>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</si>
  <si>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</si>
  <si>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</si>
  <si>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</si>
  <si>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</si>
  <si>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</si>
  <si>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</si>
  <si>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</si>
  <si>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</si>
  <si>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</si>
  <si>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</si>
  <si>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</si>
  <si>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</si>
  <si>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</si>
  <si>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</si>
  <si>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188747184</t>
  </si>
  <si>
    <t>Atviro jaunimo centro išlaikymas</t>
  </si>
  <si>
    <t>SB (ĮP)</t>
  </si>
  <si>
    <t>Programos koordinatorė</t>
  </si>
  <si>
    <t>TIKSLŲ, PROGRAMŲ TIKSLŲ, UŽDAVINIŲ IR PRIEMONIŲ IŠLAIDŲ SUVESTINĖ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</si>
  <si>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</si>
  <si>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</si>
  <si>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</si>
  <si>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</si>
  <si>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 xml:space="preserve">Jaunimo organizacijų finansavimas pagal projektus </t>
  </si>
  <si>
    <t>Kt.(VB)</t>
  </si>
  <si>
    <t>Kt. (ES)</t>
  </si>
  <si>
    <t>Kt. (VB)</t>
  </si>
  <si>
    <t>Kt. (PSDF)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</si>
  <si>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</si>
  <si>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</si>
  <si>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</si>
  <si>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</si>
  <si>
    <t>Sudaryti sąlygas jaunimo neformalaus ugdymo plėtrai</t>
  </si>
  <si>
    <t>Atviro darbo su jaunimu plėtra Savivaldybėje ir jaunimo darbuotojų rengimas neformalaus ugdymo veiklų įgyvendinimui</t>
  </si>
  <si>
    <t>Kt. Rėmėjai</t>
  </si>
  <si>
    <t>Jaunimo garantijų iniciatyvos įgyvendinimas</t>
  </si>
  <si>
    <t>Kt. (SADM)</t>
  </si>
  <si>
    <t>Projekto "Neįgaliųjų socialinės integracijos per kūno kultūrą ir sportą" įgyvendinimas</t>
  </si>
  <si>
    <t>tūkst. Eur</t>
  </si>
  <si>
    <t>Centralizuotų švietimo priemonių finansavimas</t>
  </si>
  <si>
    <t>Mokslo ir studijų rėmimo programos finansavimas</t>
  </si>
  <si>
    <t>Centrinės institucijos išlaikymo (kultūra) finansavimas</t>
  </si>
  <si>
    <t>Centralizuotų kultūros priemonių finansavimas</t>
  </si>
  <si>
    <t>Specialios tikslinės dotacijos (mokinio krepšelo) finansavimas (priešmok. ugdymas, pradinės, pagrindinės mokyklos ir gimnazija, PPT, NVŠ)</t>
  </si>
  <si>
    <t>Centrinės institucijos išlaikymo (švietimas) finansavimas</t>
  </si>
  <si>
    <t xml:space="preserve">SB </t>
  </si>
  <si>
    <t>2019 m. projektas</t>
  </si>
  <si>
    <t>2018 M.  RIETAVO SAVIVALDYBĖS</t>
  </si>
  <si>
    <t>2017 m. išlaidos</t>
  </si>
  <si>
    <t>2018 m. išlaidų projektas</t>
  </si>
  <si>
    <t>2018 m. patvirtinta taryboje</t>
  </si>
  <si>
    <t>2020 m. projektas</t>
  </si>
  <si>
    <t>01 strateginis tikslas - Užtikrinti Savivaldybės valdymo kokybę, racionalų jos turto ir lėšų panaudojimą, gerinti švietimo, kultūros, sporto ir jaunimo užimtumo sistemą, formuoti socialiai saugią ir sveiką visuomenę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</si>
</sst>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 wrapText="1"/>
    </xf>
    <xf numFmtId="0" fontId="2" fillId="35" borderId="13" xfId="0" applyFont="1" applyFill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72" fontId="1" fillId="0" borderId="0" xfId="0" applyNumberFormat="1" applyFont="1" applyBorder="1" applyAlignment="1">
      <alignment vertical="top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72" fontId="12" fillId="0" borderId="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55" fillId="0" borderId="0" xfId="0" applyFont="1" applyAlignment="1">
      <alignment vertical="top"/>
    </xf>
    <xf numFmtId="172" fontId="55" fillId="0" borderId="0" xfId="0" applyNumberFormat="1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56" fillId="0" borderId="0" xfId="0" applyNumberFormat="1" applyFont="1" applyBorder="1" applyAlignment="1">
      <alignment vertical="top"/>
    </xf>
    <xf numFmtId="0" fontId="5" fillId="0" borderId="24" xfId="0" applyFont="1" applyBorder="1" applyAlignment="1">
      <alignment horizontal="center" vertical="top" textRotation="90" wrapText="1"/>
    </xf>
    <xf numFmtId="0" fontId="5" fillId="0" borderId="24" xfId="0" applyFont="1" applyFill="1" applyBorder="1" applyAlignment="1">
      <alignment vertical="center" textRotation="90" wrapText="1"/>
    </xf>
    <xf numFmtId="0" fontId="5" fillId="0" borderId="24" xfId="0" applyFont="1" applyBorder="1" applyAlignment="1">
      <alignment vertical="top" textRotation="90" wrapText="1"/>
    </xf>
    <xf numFmtId="2" fontId="1" fillId="36" borderId="25" xfId="0" applyNumberFormat="1" applyFont="1" applyFill="1" applyBorder="1" applyAlignment="1">
      <alignment horizontal="right" vertical="center"/>
    </xf>
    <xf numFmtId="2" fontId="1" fillId="36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2" fontId="1" fillId="36" borderId="27" xfId="0" applyNumberFormat="1" applyFont="1" applyFill="1" applyBorder="1" applyAlignment="1">
      <alignment horizontal="right" vertical="center"/>
    </xf>
    <xf numFmtId="2" fontId="1" fillId="36" borderId="28" xfId="0" applyNumberFormat="1" applyFont="1" applyFill="1" applyBorder="1" applyAlignment="1">
      <alignment horizontal="right" vertical="top"/>
    </xf>
    <xf numFmtId="2" fontId="1" fillId="0" borderId="29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Fill="1" applyBorder="1" applyAlignment="1">
      <alignment horizontal="right" vertical="center"/>
    </xf>
    <xf numFmtId="2" fontId="1" fillId="36" borderId="30" xfId="0" applyNumberFormat="1" applyFont="1" applyFill="1" applyBorder="1" applyAlignment="1">
      <alignment horizontal="right" vertical="top"/>
    </xf>
    <xf numFmtId="2" fontId="1" fillId="0" borderId="31" xfId="0" applyNumberFormat="1" applyFont="1" applyFill="1" applyBorder="1" applyAlignment="1">
      <alignment horizontal="right" vertical="center"/>
    </xf>
    <xf numFmtId="2" fontId="1" fillId="36" borderId="30" xfId="0" applyNumberFormat="1" applyFont="1" applyFill="1" applyBorder="1" applyAlignment="1">
      <alignment vertical="top"/>
    </xf>
    <xf numFmtId="2" fontId="56" fillId="0" borderId="31" xfId="0" applyNumberFormat="1" applyFont="1" applyFill="1" applyBorder="1" applyAlignment="1">
      <alignment horizontal="right" vertical="center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32" xfId="0" applyNumberFormat="1" applyFont="1" applyFill="1" applyBorder="1" applyAlignment="1">
      <alignment horizontal="right" vertical="center"/>
    </xf>
    <xf numFmtId="2" fontId="56" fillId="0" borderId="32" xfId="0" applyNumberFormat="1" applyFont="1" applyFill="1" applyBorder="1" applyAlignment="1">
      <alignment horizontal="right" vertical="center"/>
    </xf>
    <xf numFmtId="2" fontId="1" fillId="37" borderId="25" xfId="0" applyNumberFormat="1" applyFont="1" applyFill="1" applyBorder="1" applyAlignment="1">
      <alignment horizontal="right" vertical="center"/>
    </xf>
    <xf numFmtId="2" fontId="1" fillId="37" borderId="26" xfId="0" applyNumberFormat="1" applyFont="1" applyFill="1" applyBorder="1" applyAlignment="1">
      <alignment horizontal="right" vertical="center"/>
    </xf>
    <xf numFmtId="2" fontId="2" fillId="36" borderId="28" xfId="0" applyNumberFormat="1" applyFont="1" applyFill="1" applyBorder="1" applyAlignment="1">
      <alignment horizontal="right" vertical="top"/>
    </xf>
    <xf numFmtId="2" fontId="2" fillId="36" borderId="33" xfId="0" applyNumberFormat="1" applyFont="1" applyFill="1" applyBorder="1" applyAlignment="1">
      <alignment horizontal="right" vertical="top"/>
    </xf>
    <xf numFmtId="2" fontId="2" fillId="36" borderId="30" xfId="0" applyNumberFormat="1" applyFont="1" applyFill="1" applyBorder="1" applyAlignment="1">
      <alignment vertical="top"/>
    </xf>
    <xf numFmtId="2" fontId="2" fillId="36" borderId="34" xfId="0" applyNumberFormat="1" applyFont="1" applyFill="1" applyBorder="1" applyAlignment="1">
      <alignment vertical="top"/>
    </xf>
    <xf numFmtId="2" fontId="2" fillId="38" borderId="30" xfId="0" applyNumberFormat="1" applyFont="1" applyFill="1" applyBorder="1" applyAlignment="1">
      <alignment vertical="top"/>
    </xf>
    <xf numFmtId="2" fontId="17" fillId="0" borderId="26" xfId="0" applyNumberFormat="1" applyFont="1" applyFill="1" applyBorder="1" applyAlignment="1">
      <alignment horizontal="right" vertical="center"/>
    </xf>
    <xf numFmtId="2" fontId="1" fillId="37" borderId="29" xfId="0" applyNumberFormat="1" applyFont="1" applyFill="1" applyBorder="1" applyAlignment="1">
      <alignment horizontal="right" vertical="center"/>
    </xf>
    <xf numFmtId="2" fontId="1" fillId="36" borderId="35" xfId="0" applyNumberFormat="1" applyFont="1" applyFill="1" applyBorder="1" applyAlignment="1">
      <alignment horizontal="right" vertical="top"/>
    </xf>
    <xf numFmtId="2" fontId="1" fillId="0" borderId="36" xfId="0" applyNumberFormat="1" applyFont="1" applyFill="1" applyBorder="1" applyAlignment="1">
      <alignment horizontal="right" vertical="center"/>
    </xf>
    <xf numFmtId="2" fontId="1" fillId="36" borderId="36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1" fillId="36" borderId="26" xfId="0" applyNumberFormat="1" applyFont="1" applyFill="1" applyBorder="1" applyAlignment="1">
      <alignment vertical="center"/>
    </xf>
    <xf numFmtId="2" fontId="1" fillId="36" borderId="36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2" fontId="1" fillId="0" borderId="32" xfId="0" applyNumberFormat="1" applyFont="1" applyFill="1" applyBorder="1" applyAlignment="1">
      <alignment vertical="center"/>
    </xf>
    <xf numFmtId="2" fontId="1" fillId="0" borderId="38" xfId="0" applyNumberFormat="1" applyFont="1" applyFill="1" applyBorder="1" applyAlignment="1">
      <alignment vertical="center"/>
    </xf>
    <xf numFmtId="2" fontId="1" fillId="36" borderId="35" xfId="0" applyNumberFormat="1" applyFont="1" applyFill="1" applyBorder="1" applyAlignment="1">
      <alignment horizontal="right" vertical="center"/>
    </xf>
    <xf numFmtId="2" fontId="1" fillId="36" borderId="34" xfId="0" applyNumberFormat="1" applyFont="1" applyFill="1" applyBorder="1" applyAlignment="1">
      <alignment vertical="top"/>
    </xf>
    <xf numFmtId="2" fontId="1" fillId="36" borderId="25" xfId="0" applyNumberFormat="1" applyFont="1" applyFill="1" applyBorder="1" applyAlignment="1">
      <alignment vertical="center"/>
    </xf>
    <xf numFmtId="2" fontId="1" fillId="36" borderId="33" xfId="0" applyNumberFormat="1" applyFont="1" applyFill="1" applyBorder="1" applyAlignment="1">
      <alignment horizontal="right" vertical="top"/>
    </xf>
    <xf numFmtId="2" fontId="1" fillId="0" borderId="35" xfId="0" applyNumberFormat="1" applyFont="1" applyFill="1" applyBorder="1" applyAlignment="1">
      <alignment horizontal="right" vertical="top"/>
    </xf>
    <xf numFmtId="0" fontId="1" fillId="0" borderId="20" xfId="0" applyFont="1" applyFill="1" applyBorder="1" applyAlignment="1">
      <alignment horizontal="center" vertical="top" wrapText="1"/>
    </xf>
    <xf numFmtId="2" fontId="1" fillId="0" borderId="35" xfId="0" applyNumberFormat="1" applyFont="1" applyFill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1" fillId="0" borderId="37" xfId="0" applyNumberFormat="1" applyFont="1" applyFill="1" applyBorder="1" applyAlignment="1">
      <alignment horizontal="right" vertical="center"/>
    </xf>
    <xf numFmtId="2" fontId="1" fillId="36" borderId="28" xfId="0" applyNumberFormat="1" applyFont="1" applyFill="1" applyBorder="1" applyAlignment="1">
      <alignment horizontal="right" vertical="top"/>
    </xf>
    <xf numFmtId="2" fontId="1" fillId="0" borderId="26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horizontal="right" vertical="center"/>
    </xf>
    <xf numFmtId="2" fontId="1" fillId="0" borderId="39" xfId="0" applyNumberFormat="1" applyFont="1" applyFill="1" applyBorder="1" applyAlignment="1">
      <alignment horizontal="right" vertical="center"/>
    </xf>
    <xf numFmtId="173" fontId="1" fillId="36" borderId="26" xfId="0" applyNumberFormat="1" applyFont="1" applyFill="1" applyBorder="1" applyAlignment="1">
      <alignment horizontal="right" vertical="center"/>
    </xf>
    <xf numFmtId="173" fontId="1" fillId="36" borderId="28" xfId="0" applyNumberFormat="1" applyFont="1" applyFill="1" applyBorder="1" applyAlignment="1">
      <alignment horizontal="right" vertical="top"/>
    </xf>
    <xf numFmtId="0" fontId="1" fillId="37" borderId="23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right" vertical="top" wrapText="1"/>
    </xf>
    <xf numFmtId="172" fontId="1" fillId="37" borderId="18" xfId="0" applyNumberFormat="1" applyFont="1" applyFill="1" applyBorder="1" applyAlignment="1">
      <alignment horizontal="center" vertical="center"/>
    </xf>
    <xf numFmtId="173" fontId="1" fillId="37" borderId="25" xfId="0" applyNumberFormat="1" applyFont="1" applyFill="1" applyBorder="1" applyAlignment="1">
      <alignment horizontal="right" vertical="center"/>
    </xf>
    <xf numFmtId="2" fontId="57" fillId="0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173" fontId="1" fillId="0" borderId="39" xfId="0" applyNumberFormat="1" applyFont="1" applyFill="1" applyBorder="1" applyAlignment="1">
      <alignment horizontal="right" vertical="center"/>
    </xf>
    <xf numFmtId="173" fontId="1" fillId="0" borderId="31" xfId="0" applyNumberFormat="1" applyFont="1" applyFill="1" applyBorder="1" applyAlignment="1">
      <alignment horizontal="right" vertical="center"/>
    </xf>
    <xf numFmtId="2" fontId="1" fillId="37" borderId="32" xfId="0" applyNumberFormat="1" applyFont="1" applyFill="1" applyBorder="1" applyAlignment="1">
      <alignment horizontal="right" vertical="center"/>
    </xf>
    <xf numFmtId="173" fontId="1" fillId="37" borderId="26" xfId="0" applyNumberFormat="1" applyFont="1" applyFill="1" applyBorder="1" applyAlignment="1">
      <alignment horizontal="right" vertical="center"/>
    </xf>
    <xf numFmtId="173" fontId="1" fillId="0" borderId="40" xfId="0" applyNumberFormat="1" applyFont="1" applyFill="1" applyBorder="1" applyAlignment="1">
      <alignment horizontal="right" vertical="center"/>
    </xf>
    <xf numFmtId="2" fontId="57" fillId="0" borderId="25" xfId="0" applyNumberFormat="1" applyFont="1" applyFill="1" applyBorder="1" applyAlignment="1">
      <alignment horizontal="right" vertical="center"/>
    </xf>
    <xf numFmtId="173" fontId="1" fillId="0" borderId="26" xfId="0" applyNumberFormat="1" applyFont="1" applyFill="1" applyBorder="1" applyAlignment="1">
      <alignment horizontal="right" vertical="center"/>
    </xf>
    <xf numFmtId="173" fontId="1" fillId="36" borderId="28" xfId="0" applyNumberFormat="1" applyFont="1" applyFill="1" applyBorder="1" applyAlignment="1">
      <alignment horizontal="right" vertical="top"/>
    </xf>
    <xf numFmtId="173" fontId="1" fillId="36" borderId="30" xfId="0" applyNumberFormat="1" applyFont="1" applyFill="1" applyBorder="1" applyAlignment="1">
      <alignment vertical="top"/>
    </xf>
    <xf numFmtId="173" fontId="1" fillId="36" borderId="11" xfId="0" applyNumberFormat="1" applyFont="1" applyFill="1" applyBorder="1" applyAlignment="1">
      <alignment vertical="top"/>
    </xf>
    <xf numFmtId="2" fontId="1" fillId="36" borderId="11" xfId="0" applyNumberFormat="1" applyFont="1" applyFill="1" applyBorder="1" applyAlignment="1">
      <alignment vertical="top"/>
    </xf>
    <xf numFmtId="2" fontId="1" fillId="36" borderId="41" xfId="0" applyNumberFormat="1" applyFont="1" applyFill="1" applyBorder="1" applyAlignment="1">
      <alignment vertical="top"/>
    </xf>
    <xf numFmtId="2" fontId="1" fillId="36" borderId="34" xfId="0" applyNumberFormat="1" applyFont="1" applyFill="1" applyBorder="1" applyAlignment="1">
      <alignment horizontal="right" vertical="top"/>
    </xf>
    <xf numFmtId="2" fontId="1" fillId="36" borderId="35" xfId="0" applyNumberFormat="1" applyFont="1" applyFill="1" applyBorder="1" applyAlignment="1">
      <alignment vertical="center"/>
    </xf>
    <xf numFmtId="173" fontId="1" fillId="0" borderId="25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vertical="center"/>
    </xf>
    <xf numFmtId="2" fontId="1" fillId="36" borderId="42" xfId="0" applyNumberFormat="1" applyFont="1" applyFill="1" applyBorder="1" applyAlignment="1">
      <alignment vertical="top"/>
    </xf>
    <xf numFmtId="2" fontId="1" fillId="36" borderId="27" xfId="0" applyNumberFormat="1" applyFont="1" applyFill="1" applyBorder="1" applyAlignment="1">
      <alignment vertical="center"/>
    </xf>
    <xf numFmtId="2" fontId="1" fillId="36" borderId="43" xfId="0" applyNumberFormat="1" applyFont="1" applyFill="1" applyBorder="1" applyAlignment="1">
      <alignment vertical="top"/>
    </xf>
    <xf numFmtId="173" fontId="2" fillId="38" borderId="30" xfId="0" applyNumberFormat="1" applyFont="1" applyFill="1" applyBorder="1" applyAlignment="1">
      <alignment vertical="top"/>
    </xf>
    <xf numFmtId="173" fontId="1" fillId="36" borderId="27" xfId="0" applyNumberFormat="1" applyFont="1" applyFill="1" applyBorder="1" applyAlignment="1">
      <alignment horizontal="right" vertical="center"/>
    </xf>
    <xf numFmtId="49" fontId="6" fillId="34" borderId="16" xfId="0" applyNumberFormat="1" applyFont="1" applyFill="1" applyBorder="1" applyAlignment="1">
      <alignment horizontal="right" vertical="top"/>
    </xf>
    <xf numFmtId="49" fontId="6" fillId="34" borderId="44" xfId="0" applyNumberFormat="1" applyFont="1" applyFill="1" applyBorder="1" applyAlignment="1">
      <alignment horizontal="right" vertical="top"/>
    </xf>
    <xf numFmtId="49" fontId="8" fillId="0" borderId="40" xfId="0" applyNumberFormat="1" applyFont="1" applyBorder="1" applyAlignment="1">
      <alignment horizontal="left" vertical="center" textRotation="90"/>
    </xf>
    <xf numFmtId="49" fontId="8" fillId="0" borderId="45" xfId="0" applyNumberFormat="1" applyFont="1" applyBorder="1" applyAlignment="1">
      <alignment horizontal="left" vertical="center" textRotation="90"/>
    </xf>
    <xf numFmtId="49" fontId="8" fillId="0" borderId="27" xfId="0" applyNumberFormat="1" applyFont="1" applyBorder="1" applyAlignment="1">
      <alignment horizontal="left" vertical="center" textRotation="90"/>
    </xf>
    <xf numFmtId="0" fontId="5" fillId="0" borderId="46" xfId="0" applyFont="1" applyBorder="1" applyAlignment="1">
      <alignment horizontal="center" vertical="top" textRotation="90" wrapText="1"/>
    </xf>
    <xf numFmtId="0" fontId="5" fillId="0" borderId="47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3" fillId="34" borderId="48" xfId="0" applyFont="1" applyFill="1" applyBorder="1" applyAlignment="1">
      <alignment horizontal="left" vertical="top" wrapText="1"/>
    </xf>
    <xf numFmtId="0" fontId="3" fillId="34" borderId="44" xfId="0" applyFont="1" applyFill="1" applyBorder="1" applyAlignment="1">
      <alignment horizontal="left" vertical="top" wrapText="1"/>
    </xf>
    <xf numFmtId="0" fontId="3" fillId="34" borderId="49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49" fontId="6" fillId="33" borderId="48" xfId="0" applyNumberFormat="1" applyFont="1" applyFill="1" applyBorder="1" applyAlignment="1">
      <alignment horizontal="right" vertical="top"/>
    </xf>
    <xf numFmtId="49" fontId="6" fillId="33" borderId="44" xfId="0" applyNumberFormat="1" applyFont="1" applyFill="1" applyBorder="1" applyAlignment="1">
      <alignment horizontal="right" vertical="top"/>
    </xf>
    <xf numFmtId="49" fontId="6" fillId="33" borderId="50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51" xfId="0" applyFont="1" applyBorder="1" applyAlignment="1">
      <alignment horizontal="right" vertical="top"/>
    </xf>
    <xf numFmtId="0" fontId="5" fillId="0" borderId="29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 textRotation="90" wrapText="1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49" fontId="8" fillId="0" borderId="45" xfId="0" applyNumberFormat="1" applyFont="1" applyBorder="1" applyAlignment="1">
      <alignment horizontal="center" vertical="top" textRotation="90"/>
    </xf>
    <xf numFmtId="49" fontId="8" fillId="0" borderId="30" xfId="0" applyNumberFormat="1" applyFont="1" applyBorder="1" applyAlignment="1">
      <alignment horizontal="center" vertical="top" textRotation="90"/>
    </xf>
    <xf numFmtId="0" fontId="3" fillId="33" borderId="48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49" fontId="6" fillId="33" borderId="49" xfId="0" applyNumberFormat="1" applyFont="1" applyFill="1" applyBorder="1" applyAlignment="1">
      <alignment horizontal="right" vertical="top"/>
    </xf>
    <xf numFmtId="0" fontId="5" fillId="0" borderId="25" xfId="0" applyFont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5" fillId="0" borderId="42" xfId="0" applyFont="1" applyBorder="1" applyAlignment="1">
      <alignment horizontal="center" vertical="top" textRotation="90" wrapText="1"/>
    </xf>
    <xf numFmtId="0" fontId="5" fillId="0" borderId="35" xfId="0" applyFont="1" applyBorder="1" applyAlignment="1">
      <alignment horizontal="center" vertical="top" textRotation="90" wrapText="1"/>
    </xf>
    <xf numFmtId="0" fontId="5" fillId="0" borderId="52" xfId="0" applyFont="1" applyBorder="1" applyAlignment="1">
      <alignment horizontal="center" vertical="top" textRotation="90" wrapText="1"/>
    </xf>
    <xf numFmtId="0" fontId="5" fillId="0" borderId="5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left" vertical="top" textRotation="90"/>
    </xf>
    <xf numFmtId="49" fontId="8" fillId="0" borderId="45" xfId="0" applyNumberFormat="1" applyFont="1" applyBorder="1" applyAlignment="1">
      <alignment horizontal="left" vertical="top" textRotation="90"/>
    </xf>
    <xf numFmtId="49" fontId="8" fillId="0" borderId="27" xfId="0" applyNumberFormat="1" applyFont="1" applyBorder="1" applyAlignment="1">
      <alignment horizontal="left" vertical="top" textRotation="90"/>
    </xf>
    <xf numFmtId="49" fontId="3" fillId="39" borderId="16" xfId="0" applyNumberFormat="1" applyFont="1" applyFill="1" applyBorder="1" applyAlignment="1">
      <alignment horizontal="left" vertical="top" wrapText="1"/>
    </xf>
    <xf numFmtId="49" fontId="3" fillId="39" borderId="44" xfId="0" applyNumberFormat="1" applyFont="1" applyFill="1" applyBorder="1" applyAlignment="1">
      <alignment horizontal="left" vertical="top" wrapText="1"/>
    </xf>
    <xf numFmtId="49" fontId="3" fillId="39" borderId="49" xfId="0" applyNumberFormat="1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3" fillId="38" borderId="44" xfId="0" applyFont="1" applyFill="1" applyBorder="1" applyAlignment="1">
      <alignment horizontal="left" vertical="top" wrapText="1"/>
    </xf>
    <xf numFmtId="0" fontId="3" fillId="38" borderId="49" xfId="0" applyFont="1" applyFill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left" vertical="top" textRotation="90"/>
    </xf>
    <xf numFmtId="49" fontId="2" fillId="33" borderId="53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0" fontId="3" fillId="33" borderId="51" xfId="0" applyFont="1" applyFill="1" applyBorder="1" applyAlignment="1">
      <alignment horizontal="left" vertical="top" wrapText="1"/>
    </xf>
    <xf numFmtId="0" fontId="3" fillId="33" borderId="59" xfId="0" applyFont="1" applyFill="1" applyBorder="1" applyAlignment="1">
      <alignment horizontal="left" vertical="top" wrapText="1"/>
    </xf>
    <xf numFmtId="0" fontId="15" fillId="34" borderId="48" xfId="0" applyFont="1" applyFill="1" applyBorder="1" applyAlignment="1">
      <alignment horizontal="left" vertical="top" wrapText="1"/>
    </xf>
    <xf numFmtId="0" fontId="16" fillId="34" borderId="44" xfId="0" applyFont="1" applyFill="1" applyBorder="1" applyAlignment="1">
      <alignment horizontal="left" vertical="top" wrapText="1"/>
    </xf>
    <xf numFmtId="0" fontId="16" fillId="34" borderId="49" xfId="0" applyFont="1" applyFill="1" applyBorder="1" applyAlignment="1">
      <alignment horizontal="left" vertical="top" wrapText="1"/>
    </xf>
    <xf numFmtId="49" fontId="2" fillId="33" borderId="60" xfId="0" applyNumberFormat="1" applyFont="1" applyFill="1" applyBorder="1" applyAlignment="1">
      <alignment horizontal="center" vertical="top"/>
    </xf>
    <xf numFmtId="49" fontId="2" fillId="33" borderId="61" xfId="0" applyNumberFormat="1" applyFont="1" applyFill="1" applyBorder="1" applyAlignment="1">
      <alignment horizontal="center" vertical="top"/>
    </xf>
    <xf numFmtId="49" fontId="2" fillId="34" borderId="29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center" vertical="top" textRotation="90"/>
    </xf>
    <xf numFmtId="49" fontId="8" fillId="0" borderId="27" xfId="0" applyNumberFormat="1" applyFont="1" applyBorder="1" applyAlignment="1">
      <alignment horizontal="center" vertical="top" textRotation="90"/>
    </xf>
    <xf numFmtId="49" fontId="2" fillId="34" borderId="24" xfId="0" applyNumberFormat="1" applyFont="1" applyFill="1" applyBorder="1" applyAlignment="1">
      <alignment horizontal="center" vertical="top"/>
    </xf>
    <xf numFmtId="49" fontId="2" fillId="34" borderId="45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49" fontId="2" fillId="34" borderId="4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center" vertical="top" textRotation="90"/>
    </xf>
    <xf numFmtId="49" fontId="8" fillId="0" borderId="30" xfId="0" applyNumberFormat="1" applyFont="1" applyBorder="1" applyAlignment="1">
      <alignment horizontal="left" vertical="top" textRotation="90"/>
    </xf>
    <xf numFmtId="49" fontId="6" fillId="34" borderId="50" xfId="0" applyNumberFormat="1" applyFont="1" applyFill="1" applyBorder="1" applyAlignment="1">
      <alignment horizontal="right" vertical="top"/>
    </xf>
    <xf numFmtId="0" fontId="6" fillId="38" borderId="16" xfId="0" applyFont="1" applyFill="1" applyBorder="1" applyAlignment="1">
      <alignment horizontal="right" vertical="top"/>
    </xf>
    <xf numFmtId="0" fontId="6" fillId="38" borderId="44" xfId="0" applyFont="1" applyFill="1" applyBorder="1" applyAlignment="1">
      <alignment horizontal="right" vertical="top"/>
    </xf>
    <xf numFmtId="0" fontId="6" fillId="38" borderId="50" xfId="0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PageLayoutView="0" workbookViewId="0" topLeftCell="A91">
      <selection activeCell="A137" sqref="A137:IV154"/>
    </sheetView>
  </sheetViews>
  <sheetFormatPr defaultColWidth="9.140625" defaultRowHeight="12.75"/>
  <cols>
    <col min="1" max="3" width="2.7109375" style="1" customWidth="1"/>
    <col min="4" max="4" width="29.140625" style="1" customWidth="1"/>
    <col min="5" max="5" width="3.421875" style="1" customWidth="1"/>
    <col min="6" max="6" width="9.140625" style="1" customWidth="1"/>
    <col min="7" max="7" width="9.00390625" style="34" customWidth="1"/>
    <col min="8" max="8" width="8.8515625" style="34" customWidth="1"/>
    <col min="9" max="9" width="9.00390625" style="34" customWidth="1"/>
    <col min="10" max="10" width="6.421875" style="34" customWidth="1"/>
    <col min="11" max="11" width="8.00390625" style="1" customWidth="1"/>
    <col min="12" max="12" width="8.00390625" style="34" customWidth="1"/>
    <col min="13" max="13" width="8.28125" style="34" customWidth="1"/>
    <col min="14" max="14" width="5.8515625" style="34" customWidth="1"/>
    <col min="15" max="16" width="8.00390625" style="34" customWidth="1"/>
    <col min="17" max="17" width="8.57421875" style="34" customWidth="1"/>
    <col min="18" max="18" width="6.421875" style="34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ht="10.5" customHeight="1">
      <c r="A1" s="136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s="36" customFormat="1" ht="13.5" customHeight="1">
      <c r="A2" s="138" t="s">
        <v>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36" customFormat="1" ht="13.5" customHeight="1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s="36" customFormat="1" ht="13.5" customHeight="1">
      <c r="A4" s="138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0" ht="13.5" customHeight="1">
      <c r="A5" s="139" t="s">
        <v>45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0" ht="13.5" customHeight="1" thickBot="1">
      <c r="A6" s="140" t="s">
        <v>65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21" ht="15" customHeight="1">
      <c r="A7" s="124" t="s">
        <v>2</v>
      </c>
      <c r="B7" s="141" t="s">
        <v>3</v>
      </c>
      <c r="C7" s="141" t="s">
        <v>4</v>
      </c>
      <c r="D7" s="144" t="s">
        <v>5</v>
      </c>
      <c r="E7" s="141" t="s">
        <v>6</v>
      </c>
      <c r="F7" s="163" t="s">
        <v>7</v>
      </c>
      <c r="G7" s="166" t="s">
        <v>75</v>
      </c>
      <c r="H7" s="167"/>
      <c r="I7" s="167"/>
      <c r="J7" s="168"/>
      <c r="K7" s="169" t="s">
        <v>76</v>
      </c>
      <c r="L7" s="170"/>
      <c r="M7" s="170"/>
      <c r="N7" s="171"/>
      <c r="O7" s="169" t="s">
        <v>77</v>
      </c>
      <c r="P7" s="170"/>
      <c r="Q7" s="170"/>
      <c r="R7" s="171"/>
      <c r="S7" s="184" t="s">
        <v>73</v>
      </c>
      <c r="T7" s="184" t="s">
        <v>78</v>
      </c>
      <c r="U7" s="2"/>
    </row>
    <row r="8" spans="1:21" ht="15" customHeight="1">
      <c r="A8" s="125"/>
      <c r="B8" s="142"/>
      <c r="C8" s="142"/>
      <c r="D8" s="145"/>
      <c r="E8" s="142"/>
      <c r="F8" s="164"/>
      <c r="G8" s="161" t="s">
        <v>8</v>
      </c>
      <c r="H8" s="158" t="s">
        <v>9</v>
      </c>
      <c r="I8" s="158"/>
      <c r="J8" s="159" t="s">
        <v>10</v>
      </c>
      <c r="K8" s="161" t="s">
        <v>8</v>
      </c>
      <c r="L8" s="158" t="s">
        <v>9</v>
      </c>
      <c r="M8" s="158"/>
      <c r="N8" s="159" t="s">
        <v>10</v>
      </c>
      <c r="O8" s="161" t="s">
        <v>8</v>
      </c>
      <c r="P8" s="158" t="s">
        <v>9</v>
      </c>
      <c r="Q8" s="158"/>
      <c r="R8" s="159" t="s">
        <v>10</v>
      </c>
      <c r="S8" s="185"/>
      <c r="T8" s="185"/>
      <c r="U8" s="2"/>
    </row>
    <row r="9" spans="1:21" ht="86.25" customHeight="1" thickBot="1">
      <c r="A9" s="126"/>
      <c r="B9" s="143"/>
      <c r="C9" s="143"/>
      <c r="D9" s="146"/>
      <c r="E9" s="143"/>
      <c r="F9" s="165"/>
      <c r="G9" s="162"/>
      <c r="H9" s="40" t="s">
        <v>8</v>
      </c>
      <c r="I9" s="39" t="s">
        <v>11</v>
      </c>
      <c r="J9" s="160"/>
      <c r="K9" s="162"/>
      <c r="L9" s="38" t="s">
        <v>8</v>
      </c>
      <c r="M9" s="39" t="s">
        <v>11</v>
      </c>
      <c r="N9" s="160"/>
      <c r="O9" s="162"/>
      <c r="P9" s="38" t="s">
        <v>8</v>
      </c>
      <c r="Q9" s="39" t="s">
        <v>11</v>
      </c>
      <c r="R9" s="160"/>
      <c r="S9" s="186"/>
      <c r="T9" s="186"/>
      <c r="U9" s="2"/>
    </row>
    <row r="10" spans="1:21" ht="28.5" customHeight="1" thickBot="1">
      <c r="A10" s="178" t="s">
        <v>79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80"/>
      <c r="U10" s="2"/>
    </row>
    <row r="11" spans="1:21" ht="14.25" customHeight="1" thickBot="1">
      <c r="A11" s="181" t="s">
        <v>46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  <c r="U11" s="2"/>
    </row>
    <row r="12" spans="1:21" ht="14.25" customHeight="1" thickBot="1">
      <c r="A12" s="18" t="s">
        <v>12</v>
      </c>
      <c r="B12" s="130" t="s">
        <v>13</v>
      </c>
      <c r="C12" s="131"/>
      <c r="D12" s="131"/>
      <c r="E12" s="131"/>
      <c r="F12" s="131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1"/>
      <c r="U12" s="2"/>
    </row>
    <row r="13" spans="1:21" ht="14.25" customHeight="1" thickBot="1">
      <c r="A13" s="19" t="s">
        <v>12</v>
      </c>
      <c r="B13" s="20" t="s">
        <v>12</v>
      </c>
      <c r="C13" s="192" t="s">
        <v>56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4"/>
      <c r="U13" s="2"/>
    </row>
    <row r="14" spans="1:21" ht="13.5" customHeight="1">
      <c r="A14" s="195" t="s">
        <v>12</v>
      </c>
      <c r="B14" s="197" t="s">
        <v>12</v>
      </c>
      <c r="C14" s="199" t="s">
        <v>12</v>
      </c>
      <c r="D14" s="172" t="s">
        <v>14</v>
      </c>
      <c r="E14" s="175" t="s">
        <v>41</v>
      </c>
      <c r="F14" s="26" t="s">
        <v>15</v>
      </c>
      <c r="G14" s="64">
        <f aca="true" t="shared" si="0" ref="G14:G19">H14+J14</f>
        <v>774.8</v>
      </c>
      <c r="H14" s="64">
        <v>767.4</v>
      </c>
      <c r="I14" s="64">
        <v>439.3</v>
      </c>
      <c r="J14" s="64">
        <v>7.4</v>
      </c>
      <c r="K14" s="64">
        <f aca="true" t="shared" si="1" ref="K14:K19">L14+N14</f>
        <v>765.062</v>
      </c>
      <c r="L14" s="64">
        <v>742.462</v>
      </c>
      <c r="M14" s="64">
        <v>429</v>
      </c>
      <c r="N14" s="64">
        <v>22.6</v>
      </c>
      <c r="O14" s="64">
        <f aca="true" t="shared" si="2" ref="O14:O19">P14+R14</f>
        <v>765.062</v>
      </c>
      <c r="P14" s="64">
        <v>742.462</v>
      </c>
      <c r="Q14" s="64">
        <v>429</v>
      </c>
      <c r="R14" s="64">
        <v>22.6</v>
      </c>
      <c r="S14" s="113">
        <v>780</v>
      </c>
      <c r="T14" s="114">
        <v>800</v>
      </c>
      <c r="U14" s="2"/>
    </row>
    <row r="15" spans="1:21" ht="12.75" customHeight="1">
      <c r="A15" s="196"/>
      <c r="B15" s="198"/>
      <c r="C15" s="200"/>
      <c r="D15" s="173"/>
      <c r="E15" s="176"/>
      <c r="F15" s="14" t="s">
        <v>43</v>
      </c>
      <c r="G15" s="44">
        <f t="shared" si="0"/>
        <v>77.4</v>
      </c>
      <c r="H15" s="44">
        <v>74.2</v>
      </c>
      <c r="I15" s="44"/>
      <c r="J15" s="44">
        <v>3.2</v>
      </c>
      <c r="K15" s="118">
        <f t="shared" si="1"/>
        <v>46.039</v>
      </c>
      <c r="L15" s="118">
        <v>46.039</v>
      </c>
      <c r="M15" s="44"/>
      <c r="N15" s="44">
        <v>0</v>
      </c>
      <c r="O15" s="118">
        <f t="shared" si="2"/>
        <v>46.039</v>
      </c>
      <c r="P15" s="118">
        <v>46.039</v>
      </c>
      <c r="Q15" s="44"/>
      <c r="R15" s="44">
        <v>0</v>
      </c>
      <c r="S15" s="115">
        <v>50</v>
      </c>
      <c r="T15" s="116">
        <v>60</v>
      </c>
      <c r="U15" s="2"/>
    </row>
    <row r="16" spans="1:21" ht="12.75" customHeight="1">
      <c r="A16" s="188"/>
      <c r="B16" s="189"/>
      <c r="C16" s="147"/>
      <c r="D16" s="174"/>
      <c r="E16" s="176"/>
      <c r="F16" s="15" t="s">
        <v>53</v>
      </c>
      <c r="G16" s="44">
        <f t="shared" si="0"/>
        <v>1.7</v>
      </c>
      <c r="H16" s="41">
        <v>1.7</v>
      </c>
      <c r="I16" s="41"/>
      <c r="J16" s="41"/>
      <c r="K16" s="44">
        <f t="shared" si="1"/>
        <v>1.5</v>
      </c>
      <c r="L16" s="41">
        <v>1.5</v>
      </c>
      <c r="M16" s="41"/>
      <c r="N16" s="41"/>
      <c r="O16" s="44">
        <f t="shared" si="2"/>
        <v>1.5</v>
      </c>
      <c r="P16" s="41">
        <v>1.5</v>
      </c>
      <c r="Q16" s="41"/>
      <c r="R16" s="41"/>
      <c r="S16" s="78">
        <v>1.5</v>
      </c>
      <c r="T16" s="65">
        <v>1.5</v>
      </c>
      <c r="U16" s="2"/>
    </row>
    <row r="17" spans="1:21" ht="12.75" customHeight="1">
      <c r="A17" s="188"/>
      <c r="B17" s="189"/>
      <c r="C17" s="147"/>
      <c r="D17" s="174"/>
      <c r="E17" s="176"/>
      <c r="F17" s="15" t="s">
        <v>58</v>
      </c>
      <c r="G17" s="44">
        <f t="shared" si="0"/>
        <v>0.9</v>
      </c>
      <c r="H17" s="42">
        <v>0.9</v>
      </c>
      <c r="I17" s="42"/>
      <c r="J17" s="42"/>
      <c r="K17" s="44">
        <f t="shared" si="1"/>
        <v>0</v>
      </c>
      <c r="L17" s="42"/>
      <c r="M17" s="42"/>
      <c r="N17" s="42"/>
      <c r="O17" s="44">
        <f t="shared" si="2"/>
        <v>0</v>
      </c>
      <c r="P17" s="42">
        <v>0</v>
      </c>
      <c r="Q17" s="42"/>
      <c r="R17" s="42"/>
      <c r="S17" s="78"/>
      <c r="T17" s="65"/>
      <c r="U17" s="2"/>
    </row>
    <row r="18" spans="1:21" ht="12.75" customHeight="1">
      <c r="A18" s="188"/>
      <c r="B18" s="189"/>
      <c r="C18" s="147"/>
      <c r="D18" s="174"/>
      <c r="E18" s="176"/>
      <c r="F18" s="15" t="s">
        <v>52</v>
      </c>
      <c r="G18" s="44">
        <f t="shared" si="0"/>
        <v>0.2</v>
      </c>
      <c r="H18" s="42">
        <v>0.2</v>
      </c>
      <c r="I18" s="42"/>
      <c r="J18" s="42"/>
      <c r="K18" s="44">
        <f t="shared" si="1"/>
        <v>0.2</v>
      </c>
      <c r="L18" s="42">
        <v>0.2</v>
      </c>
      <c r="M18" s="42"/>
      <c r="N18" s="42"/>
      <c r="O18" s="44">
        <f t="shared" si="2"/>
        <v>0.2</v>
      </c>
      <c r="P18" s="42">
        <v>0.2</v>
      </c>
      <c r="Q18" s="42"/>
      <c r="R18" s="42"/>
      <c r="S18" s="78">
        <v>0.2</v>
      </c>
      <c r="T18" s="65">
        <v>0.2</v>
      </c>
      <c r="U18" s="2"/>
    </row>
    <row r="19" spans="1:21" ht="12.75" customHeight="1">
      <c r="A19" s="188"/>
      <c r="B19" s="189"/>
      <c r="C19" s="147"/>
      <c r="D19" s="174"/>
      <c r="E19" s="176"/>
      <c r="F19" s="16" t="s">
        <v>16</v>
      </c>
      <c r="G19" s="44">
        <f t="shared" si="0"/>
        <v>2.9</v>
      </c>
      <c r="H19" s="42">
        <v>2.9</v>
      </c>
      <c r="I19" s="42"/>
      <c r="J19" s="42"/>
      <c r="K19" s="44">
        <f t="shared" si="1"/>
        <v>3.1</v>
      </c>
      <c r="L19" s="42">
        <v>3.1</v>
      </c>
      <c r="M19" s="42"/>
      <c r="N19" s="42"/>
      <c r="O19" s="44">
        <f t="shared" si="2"/>
        <v>3.1</v>
      </c>
      <c r="P19" s="42">
        <v>3.1</v>
      </c>
      <c r="Q19" s="42"/>
      <c r="R19" s="42"/>
      <c r="S19" s="41">
        <v>3.1</v>
      </c>
      <c r="T19" s="65">
        <v>3.1</v>
      </c>
      <c r="U19" s="2"/>
    </row>
    <row r="20" spans="1:21" ht="12.75" customHeight="1">
      <c r="A20" s="188"/>
      <c r="B20" s="189"/>
      <c r="C20" s="147"/>
      <c r="D20" s="174"/>
      <c r="E20" s="177"/>
      <c r="F20" s="5" t="s">
        <v>47</v>
      </c>
      <c r="G20" s="41">
        <f>SUM(G14:G19)</f>
        <v>857.9</v>
      </c>
      <c r="H20" s="42">
        <f>SUM(H14:H19)</f>
        <v>847.3000000000001</v>
      </c>
      <c r="I20" s="42">
        <f>SUM(I14:I19)</f>
        <v>439.3</v>
      </c>
      <c r="J20" s="42">
        <f>SUM(J14:J19)</f>
        <v>10.600000000000001</v>
      </c>
      <c r="K20" s="89">
        <f aca="true" t="shared" si="3" ref="K20:T20">SUM(K14:K19)</f>
        <v>815.9010000000001</v>
      </c>
      <c r="L20" s="89">
        <f t="shared" si="3"/>
        <v>793.301</v>
      </c>
      <c r="M20" s="89">
        <f t="shared" si="3"/>
        <v>429</v>
      </c>
      <c r="N20" s="89">
        <f t="shared" si="3"/>
        <v>22.6</v>
      </c>
      <c r="O20" s="89">
        <f>SUM(O14:O19)</f>
        <v>815.9010000000001</v>
      </c>
      <c r="P20" s="89">
        <f>SUM(P14:P19)</f>
        <v>793.301</v>
      </c>
      <c r="Q20" s="89">
        <f>SUM(Q14:Q19)</f>
        <v>429</v>
      </c>
      <c r="R20" s="42">
        <f>SUM(R14:R19)</f>
        <v>22.6</v>
      </c>
      <c r="S20" s="47">
        <f t="shared" si="3"/>
        <v>834.8000000000001</v>
      </c>
      <c r="T20" s="66">
        <f t="shared" si="3"/>
        <v>864.8000000000001</v>
      </c>
      <c r="U20" s="2"/>
    </row>
    <row r="21" spans="1:21" ht="16.5" customHeight="1">
      <c r="A21" s="188" t="s">
        <v>12</v>
      </c>
      <c r="B21" s="189" t="s">
        <v>12</v>
      </c>
      <c r="C21" s="147" t="s">
        <v>17</v>
      </c>
      <c r="D21" s="174" t="s">
        <v>70</v>
      </c>
      <c r="E21" s="187" t="s">
        <v>41</v>
      </c>
      <c r="F21" s="15" t="s">
        <v>18</v>
      </c>
      <c r="G21" s="41">
        <f>H21+J21</f>
        <v>1600.4</v>
      </c>
      <c r="H21" s="41">
        <v>1600.2</v>
      </c>
      <c r="I21" s="41">
        <v>1193.9</v>
      </c>
      <c r="J21" s="41">
        <v>0.2</v>
      </c>
      <c r="K21" s="41">
        <f>L21+N21</f>
        <v>1632.5</v>
      </c>
      <c r="L21" s="41">
        <v>1632.5</v>
      </c>
      <c r="M21" s="43">
        <v>1210.9</v>
      </c>
      <c r="N21" s="41">
        <v>0</v>
      </c>
      <c r="O21" s="41">
        <f>P21+R21</f>
        <v>1632.5</v>
      </c>
      <c r="P21" s="41">
        <v>1632.5</v>
      </c>
      <c r="Q21" s="41">
        <v>1210.9</v>
      </c>
      <c r="R21" s="41">
        <v>0</v>
      </c>
      <c r="S21" s="78">
        <v>1675</v>
      </c>
      <c r="T21" s="111">
        <v>1720</v>
      </c>
      <c r="U21" s="2"/>
    </row>
    <row r="22" spans="1:21" ht="16.5" customHeight="1">
      <c r="A22" s="188"/>
      <c r="B22" s="189"/>
      <c r="C22" s="147"/>
      <c r="D22" s="174"/>
      <c r="E22" s="176"/>
      <c r="F22" s="94" t="s">
        <v>72</v>
      </c>
      <c r="G22" s="95">
        <f>H22+J22</f>
        <v>27.5</v>
      </c>
      <c r="H22" s="95">
        <v>27.5</v>
      </c>
      <c r="I22" s="95"/>
      <c r="J22" s="41"/>
      <c r="K22" s="95">
        <f>L22+N22</f>
        <v>28.014</v>
      </c>
      <c r="L22" s="95">
        <v>28.014</v>
      </c>
      <c r="M22" s="95">
        <v>1.413</v>
      </c>
      <c r="N22" s="56"/>
      <c r="O22" s="95">
        <f>P22+R22</f>
        <v>28.014</v>
      </c>
      <c r="P22" s="95">
        <v>28.014</v>
      </c>
      <c r="Q22" s="95">
        <v>1.413</v>
      </c>
      <c r="R22" s="41"/>
      <c r="S22" s="78">
        <v>0</v>
      </c>
      <c r="T22" s="111">
        <v>0</v>
      </c>
      <c r="U22" s="2"/>
    </row>
    <row r="23" spans="1:21" ht="18.75" customHeight="1">
      <c r="A23" s="188"/>
      <c r="B23" s="189"/>
      <c r="C23" s="147"/>
      <c r="D23" s="174"/>
      <c r="E23" s="177"/>
      <c r="F23" s="5" t="s">
        <v>47</v>
      </c>
      <c r="G23" s="95">
        <f>SUM(G21:G22)</f>
        <v>1627.9</v>
      </c>
      <c r="H23" s="89">
        <f>SUM(H21:H22)</f>
        <v>1627.7</v>
      </c>
      <c r="I23" s="89">
        <f>SUM(I21:I22)</f>
        <v>1193.9</v>
      </c>
      <c r="J23" s="42">
        <f>SUM(J21:J22)</f>
        <v>0.2</v>
      </c>
      <c r="K23" s="42">
        <f aca="true" t="shared" si="4" ref="K23:T23">SUM(K21:K22)</f>
        <v>1660.514</v>
      </c>
      <c r="L23" s="42">
        <f t="shared" si="4"/>
        <v>1660.514</v>
      </c>
      <c r="M23" s="42">
        <f t="shared" si="4"/>
        <v>1212.313</v>
      </c>
      <c r="N23" s="42">
        <f t="shared" si="4"/>
        <v>0</v>
      </c>
      <c r="O23" s="89">
        <f>SUM(O21:O22)</f>
        <v>1660.514</v>
      </c>
      <c r="P23" s="89">
        <f>SUM(P21:P22)</f>
        <v>1660.514</v>
      </c>
      <c r="Q23" s="89">
        <f>SUM(Q21:Q22)</f>
        <v>1212.313</v>
      </c>
      <c r="R23" s="42">
        <f>SUM(R21:R22)</f>
        <v>0</v>
      </c>
      <c r="S23" s="47">
        <f t="shared" si="4"/>
        <v>1675</v>
      </c>
      <c r="T23" s="66">
        <f t="shared" si="4"/>
        <v>1720</v>
      </c>
      <c r="U23" s="2"/>
    </row>
    <row r="24" spans="1:21" ht="12.75" customHeight="1">
      <c r="A24" s="188" t="s">
        <v>12</v>
      </c>
      <c r="B24" s="189" t="s">
        <v>12</v>
      </c>
      <c r="C24" s="147" t="s">
        <v>20</v>
      </c>
      <c r="D24" s="174" t="s">
        <v>21</v>
      </c>
      <c r="E24" s="176" t="s">
        <v>41</v>
      </c>
      <c r="F24" s="15" t="s">
        <v>15</v>
      </c>
      <c r="G24" s="41">
        <f aca="true" t="shared" si="5" ref="G24:G30">H24+J24</f>
        <v>530</v>
      </c>
      <c r="H24" s="41">
        <v>530</v>
      </c>
      <c r="I24" s="41">
        <v>366.9</v>
      </c>
      <c r="J24" s="41"/>
      <c r="K24" s="95">
        <f aca="true" t="shared" si="6" ref="K24:K36">L24+N24</f>
        <v>539.9689999999999</v>
      </c>
      <c r="L24" s="95">
        <v>536.569</v>
      </c>
      <c r="M24" s="41">
        <v>375.8</v>
      </c>
      <c r="N24" s="41">
        <v>3.4</v>
      </c>
      <c r="O24" s="95">
        <f aca="true" t="shared" si="7" ref="O24:O30">P24+R24</f>
        <v>539.9689999999999</v>
      </c>
      <c r="P24" s="95">
        <v>536.569</v>
      </c>
      <c r="Q24" s="41">
        <v>375.8</v>
      </c>
      <c r="R24" s="41">
        <v>3.4</v>
      </c>
      <c r="S24" s="41">
        <v>545</v>
      </c>
      <c r="T24" s="65">
        <v>580</v>
      </c>
      <c r="U24" s="2"/>
    </row>
    <row r="25" spans="1:21" ht="12.75" customHeight="1">
      <c r="A25" s="188"/>
      <c r="B25" s="189"/>
      <c r="C25" s="147"/>
      <c r="D25" s="174"/>
      <c r="E25" s="176"/>
      <c r="F25" s="15" t="s">
        <v>43</v>
      </c>
      <c r="G25" s="41">
        <f t="shared" si="5"/>
        <v>64.9</v>
      </c>
      <c r="H25" s="41">
        <v>63.6</v>
      </c>
      <c r="I25" s="41"/>
      <c r="J25" s="41">
        <v>1.3</v>
      </c>
      <c r="K25" s="95">
        <f t="shared" si="6"/>
        <v>58.931000000000004</v>
      </c>
      <c r="L25" s="95">
        <v>58.231</v>
      </c>
      <c r="M25" s="41"/>
      <c r="N25" s="41">
        <v>0.7</v>
      </c>
      <c r="O25" s="95">
        <f t="shared" si="7"/>
        <v>58.931000000000004</v>
      </c>
      <c r="P25" s="95">
        <v>58.231</v>
      </c>
      <c r="Q25" s="41"/>
      <c r="R25" s="41">
        <v>0.7</v>
      </c>
      <c r="S25" s="41">
        <v>60</v>
      </c>
      <c r="T25" s="65">
        <v>65</v>
      </c>
      <c r="U25" s="2"/>
    </row>
    <row r="26" spans="1:21" ht="12.75" customHeight="1">
      <c r="A26" s="188"/>
      <c r="B26" s="189"/>
      <c r="C26" s="147"/>
      <c r="D26" s="174"/>
      <c r="E26" s="176"/>
      <c r="F26" s="16" t="s">
        <v>16</v>
      </c>
      <c r="G26" s="41">
        <f t="shared" si="5"/>
        <v>1.9</v>
      </c>
      <c r="H26" s="41">
        <v>1.9</v>
      </c>
      <c r="I26" s="41"/>
      <c r="J26" s="41"/>
      <c r="K26" s="41">
        <f t="shared" si="6"/>
        <v>2</v>
      </c>
      <c r="L26" s="41">
        <v>2</v>
      </c>
      <c r="M26" s="41"/>
      <c r="N26" s="41"/>
      <c r="O26" s="41">
        <f t="shared" si="7"/>
        <v>2</v>
      </c>
      <c r="P26" s="41">
        <v>2</v>
      </c>
      <c r="Q26" s="41"/>
      <c r="R26" s="41"/>
      <c r="S26" s="41">
        <v>2</v>
      </c>
      <c r="T26" s="65">
        <v>2</v>
      </c>
      <c r="U26" s="2"/>
    </row>
    <row r="27" spans="1:21" ht="12.75" customHeight="1">
      <c r="A27" s="188"/>
      <c r="B27" s="189"/>
      <c r="C27" s="147"/>
      <c r="D27" s="174"/>
      <c r="E27" s="176"/>
      <c r="F27" s="15" t="s">
        <v>53</v>
      </c>
      <c r="G27" s="41">
        <f t="shared" si="5"/>
        <v>2.5</v>
      </c>
      <c r="H27" s="42">
        <v>2.5</v>
      </c>
      <c r="I27" s="42"/>
      <c r="J27" s="42"/>
      <c r="K27" s="41">
        <f t="shared" si="6"/>
        <v>2.5</v>
      </c>
      <c r="L27" s="42">
        <v>2.5</v>
      </c>
      <c r="M27" s="42"/>
      <c r="N27" s="42"/>
      <c r="O27" s="41">
        <f t="shared" si="7"/>
        <v>2.5</v>
      </c>
      <c r="P27" s="42">
        <v>2.5</v>
      </c>
      <c r="Q27" s="42"/>
      <c r="R27" s="42"/>
      <c r="S27" s="41">
        <v>2.5</v>
      </c>
      <c r="T27" s="65">
        <v>2.5</v>
      </c>
      <c r="U27" s="2"/>
    </row>
    <row r="28" spans="1:21" ht="12.75" customHeight="1">
      <c r="A28" s="188"/>
      <c r="B28" s="189"/>
      <c r="C28" s="147"/>
      <c r="D28" s="174"/>
      <c r="E28" s="176"/>
      <c r="F28" s="15" t="s">
        <v>54</v>
      </c>
      <c r="G28" s="41">
        <f t="shared" si="5"/>
        <v>0.1</v>
      </c>
      <c r="H28" s="42">
        <v>0.1</v>
      </c>
      <c r="I28" s="42"/>
      <c r="J28" s="42"/>
      <c r="K28" s="41">
        <f t="shared" si="6"/>
        <v>0.1</v>
      </c>
      <c r="L28" s="42">
        <v>0.1</v>
      </c>
      <c r="M28" s="42"/>
      <c r="N28" s="42"/>
      <c r="O28" s="41">
        <f t="shared" si="7"/>
        <v>0.1</v>
      </c>
      <c r="P28" s="42">
        <v>0.1</v>
      </c>
      <c r="Q28" s="42"/>
      <c r="R28" s="42"/>
      <c r="S28" s="41">
        <v>0.1</v>
      </c>
      <c r="T28" s="76">
        <v>0.1</v>
      </c>
      <c r="U28" s="2"/>
    </row>
    <row r="29" spans="1:21" ht="12.75" customHeight="1">
      <c r="A29" s="188"/>
      <c r="B29" s="189"/>
      <c r="C29" s="147"/>
      <c r="D29" s="174"/>
      <c r="E29" s="176"/>
      <c r="F29" s="15" t="s">
        <v>52</v>
      </c>
      <c r="G29" s="41">
        <f t="shared" si="5"/>
        <v>1.1</v>
      </c>
      <c r="H29" s="42">
        <v>1.1</v>
      </c>
      <c r="I29" s="42"/>
      <c r="J29" s="42"/>
      <c r="K29" s="41">
        <f t="shared" si="6"/>
        <v>1.1</v>
      </c>
      <c r="L29" s="42">
        <v>1.1</v>
      </c>
      <c r="M29" s="42"/>
      <c r="N29" s="42"/>
      <c r="O29" s="41">
        <f t="shared" si="7"/>
        <v>1.1</v>
      </c>
      <c r="P29" s="42">
        <v>1.1</v>
      </c>
      <c r="Q29" s="42"/>
      <c r="R29" s="42"/>
      <c r="S29" s="41">
        <v>1.2</v>
      </c>
      <c r="T29" s="76">
        <v>1.2</v>
      </c>
      <c r="U29" s="2"/>
    </row>
    <row r="30" spans="1:21" ht="12.75" customHeight="1">
      <c r="A30" s="188"/>
      <c r="B30" s="189"/>
      <c r="C30" s="147"/>
      <c r="D30" s="174"/>
      <c r="E30" s="176"/>
      <c r="F30" s="15" t="s">
        <v>58</v>
      </c>
      <c r="G30" s="41">
        <f t="shared" si="5"/>
        <v>1.2</v>
      </c>
      <c r="H30" s="42">
        <v>1.2</v>
      </c>
      <c r="I30" s="42"/>
      <c r="J30" s="42"/>
      <c r="K30" s="41">
        <f t="shared" si="6"/>
        <v>0</v>
      </c>
      <c r="L30" s="42">
        <v>0</v>
      </c>
      <c r="M30" s="42"/>
      <c r="N30" s="42"/>
      <c r="O30" s="41">
        <f t="shared" si="7"/>
        <v>0</v>
      </c>
      <c r="P30" s="42">
        <v>0</v>
      </c>
      <c r="Q30" s="42"/>
      <c r="R30" s="42"/>
      <c r="S30" s="41"/>
      <c r="T30" s="76"/>
      <c r="U30" s="2"/>
    </row>
    <row r="31" spans="1:21" ht="12.75" customHeight="1">
      <c r="A31" s="188"/>
      <c r="B31" s="189"/>
      <c r="C31" s="147"/>
      <c r="D31" s="174"/>
      <c r="E31" s="177"/>
      <c r="F31" s="5" t="s">
        <v>47</v>
      </c>
      <c r="G31" s="43">
        <f>SUM(G24:G30)</f>
        <v>601.7</v>
      </c>
      <c r="H31" s="43">
        <f>SUM(H24:H30)</f>
        <v>600.4000000000001</v>
      </c>
      <c r="I31" s="43">
        <f>SUM(I24:I30)</f>
        <v>366.9</v>
      </c>
      <c r="J31" s="43">
        <f>SUM(J24:J30)</f>
        <v>1.3</v>
      </c>
      <c r="K31" s="43">
        <f aca="true" t="shared" si="8" ref="K31:T31">SUM(K24:K30)</f>
        <v>604.6</v>
      </c>
      <c r="L31" s="43">
        <f t="shared" si="8"/>
        <v>600.5</v>
      </c>
      <c r="M31" s="43">
        <f t="shared" si="8"/>
        <v>375.8</v>
      </c>
      <c r="N31" s="43">
        <f t="shared" si="8"/>
        <v>4.1</v>
      </c>
      <c r="O31" s="43">
        <f t="shared" si="8"/>
        <v>604.6</v>
      </c>
      <c r="P31" s="43">
        <f t="shared" si="8"/>
        <v>600.5</v>
      </c>
      <c r="Q31" s="43">
        <f t="shared" si="8"/>
        <v>375.8</v>
      </c>
      <c r="R31" s="43">
        <f t="shared" si="8"/>
        <v>4.1</v>
      </c>
      <c r="S31" s="43">
        <f t="shared" si="8"/>
        <v>610.8000000000001</v>
      </c>
      <c r="T31" s="82">
        <f t="shared" si="8"/>
        <v>650.8000000000001</v>
      </c>
      <c r="U31" s="2"/>
    </row>
    <row r="32" spans="1:21" ht="12.75" customHeight="1">
      <c r="A32" s="188" t="s">
        <v>12</v>
      </c>
      <c r="B32" s="203" t="s">
        <v>12</v>
      </c>
      <c r="C32" s="147" t="s">
        <v>22</v>
      </c>
      <c r="D32" s="174" t="s">
        <v>66</v>
      </c>
      <c r="E32" s="201" t="s">
        <v>41</v>
      </c>
      <c r="F32" s="16" t="s">
        <v>15</v>
      </c>
      <c r="G32" s="43">
        <f>H32+J32</f>
        <v>8</v>
      </c>
      <c r="H32" s="43">
        <v>8</v>
      </c>
      <c r="I32" s="43"/>
      <c r="J32" s="43"/>
      <c r="K32" s="43">
        <f t="shared" si="6"/>
        <v>9.5</v>
      </c>
      <c r="L32" s="43">
        <v>9.5</v>
      </c>
      <c r="M32" s="43"/>
      <c r="N32" s="43"/>
      <c r="O32" s="43">
        <f>P32+R32</f>
        <v>9.5</v>
      </c>
      <c r="P32" s="43">
        <v>9.5</v>
      </c>
      <c r="Q32" s="43"/>
      <c r="R32" s="43"/>
      <c r="S32" s="41">
        <v>10.5</v>
      </c>
      <c r="T32" s="65">
        <v>11</v>
      </c>
      <c r="U32" s="2"/>
    </row>
    <row r="33" spans="1:21" ht="12.75" customHeight="1">
      <c r="A33" s="188"/>
      <c r="B33" s="204"/>
      <c r="C33" s="147"/>
      <c r="D33" s="174"/>
      <c r="E33" s="152"/>
      <c r="F33" s="16" t="s">
        <v>19</v>
      </c>
      <c r="G33" s="43">
        <f>H33+J33</f>
        <v>0</v>
      </c>
      <c r="H33" s="43"/>
      <c r="I33" s="43"/>
      <c r="J33" s="43"/>
      <c r="K33" s="43">
        <f t="shared" si="6"/>
        <v>0</v>
      </c>
      <c r="L33" s="43"/>
      <c r="M33" s="43"/>
      <c r="N33" s="43"/>
      <c r="O33" s="43">
        <f>P33+R33</f>
        <v>0</v>
      </c>
      <c r="P33" s="43"/>
      <c r="Q33" s="43"/>
      <c r="R33" s="43"/>
      <c r="S33" s="41"/>
      <c r="T33" s="65"/>
      <c r="U33" s="2"/>
    </row>
    <row r="34" spans="1:21" ht="12.75" customHeight="1">
      <c r="A34" s="188"/>
      <c r="B34" s="198"/>
      <c r="C34" s="147"/>
      <c r="D34" s="174"/>
      <c r="E34" s="202"/>
      <c r="F34" s="5" t="s">
        <v>47</v>
      </c>
      <c r="G34" s="43">
        <f>SUM(G32:G33)</f>
        <v>8</v>
      </c>
      <c r="H34" s="47">
        <f>SUM(H32:H33)</f>
        <v>8</v>
      </c>
      <c r="I34" s="47">
        <f>SUM(I32:I33)</f>
        <v>0</v>
      </c>
      <c r="J34" s="47">
        <f>SUM(J32:J33)</f>
        <v>0</v>
      </c>
      <c r="K34" s="47">
        <f aca="true" t="shared" si="9" ref="K34:T34">SUM(K32:K33)</f>
        <v>9.5</v>
      </c>
      <c r="L34" s="47">
        <f t="shared" si="9"/>
        <v>9.5</v>
      </c>
      <c r="M34" s="47">
        <f t="shared" si="9"/>
        <v>0</v>
      </c>
      <c r="N34" s="47">
        <f t="shared" si="9"/>
        <v>0</v>
      </c>
      <c r="O34" s="47">
        <f>SUM(O32:O33)</f>
        <v>9.5</v>
      </c>
      <c r="P34" s="47">
        <f>SUM(P32:P33)</f>
        <v>9.5</v>
      </c>
      <c r="Q34" s="47">
        <f>SUM(Q32:Q33)</f>
        <v>0</v>
      </c>
      <c r="R34" s="47">
        <f>SUM(R32:R33)</f>
        <v>0</v>
      </c>
      <c r="S34" s="47">
        <f t="shared" si="9"/>
        <v>10.5</v>
      </c>
      <c r="T34" s="66">
        <f t="shared" si="9"/>
        <v>11</v>
      </c>
      <c r="U34" s="2"/>
    </row>
    <row r="35" spans="1:21" ht="12.75" customHeight="1">
      <c r="A35" s="188" t="s">
        <v>12</v>
      </c>
      <c r="B35" s="189" t="s">
        <v>12</v>
      </c>
      <c r="C35" s="147" t="s">
        <v>23</v>
      </c>
      <c r="D35" s="174" t="s">
        <v>67</v>
      </c>
      <c r="E35" s="201" t="s">
        <v>41</v>
      </c>
      <c r="F35" s="11" t="s">
        <v>15</v>
      </c>
      <c r="G35" s="43">
        <f>H35+J35</f>
        <v>2.1</v>
      </c>
      <c r="H35" s="43">
        <v>2.1</v>
      </c>
      <c r="I35" s="43"/>
      <c r="J35" s="43"/>
      <c r="K35" s="43">
        <f t="shared" si="6"/>
        <v>3</v>
      </c>
      <c r="L35" s="43">
        <v>3</v>
      </c>
      <c r="M35" s="43"/>
      <c r="N35" s="43"/>
      <c r="O35" s="43">
        <f>P35+R35</f>
        <v>3</v>
      </c>
      <c r="P35" s="43">
        <v>3</v>
      </c>
      <c r="Q35" s="43"/>
      <c r="R35" s="43"/>
      <c r="S35" s="41">
        <v>3.5</v>
      </c>
      <c r="T35" s="65">
        <v>3.5</v>
      </c>
      <c r="U35" s="2"/>
    </row>
    <row r="36" spans="1:21" ht="11.25" customHeight="1">
      <c r="A36" s="188"/>
      <c r="B36" s="189"/>
      <c r="C36" s="147"/>
      <c r="D36" s="174"/>
      <c r="E36" s="152"/>
      <c r="F36" s="11" t="s">
        <v>19</v>
      </c>
      <c r="G36" s="43">
        <f>H36+J36</f>
        <v>0</v>
      </c>
      <c r="H36" s="43"/>
      <c r="I36" s="43"/>
      <c r="J36" s="43"/>
      <c r="K36" s="43">
        <f t="shared" si="6"/>
        <v>0</v>
      </c>
      <c r="L36" s="83"/>
      <c r="M36" s="43"/>
      <c r="N36" s="43"/>
      <c r="O36" s="43">
        <f>P36+R36</f>
        <v>0</v>
      </c>
      <c r="P36" s="43"/>
      <c r="Q36" s="43"/>
      <c r="R36" s="43"/>
      <c r="S36" s="41"/>
      <c r="T36" s="65"/>
      <c r="U36" s="2"/>
    </row>
    <row r="37" spans="1:21" ht="12.75" customHeight="1">
      <c r="A37" s="188"/>
      <c r="B37" s="189"/>
      <c r="C37" s="147"/>
      <c r="D37" s="174"/>
      <c r="E37" s="202"/>
      <c r="F37" s="5" t="s">
        <v>47</v>
      </c>
      <c r="G37" s="43">
        <f>SUM(G35:G36)</f>
        <v>2.1</v>
      </c>
      <c r="H37" s="43">
        <f>SUM(H35:H36)</f>
        <v>2.1</v>
      </c>
      <c r="I37" s="43">
        <f>SUM(I35:I36)</f>
        <v>0</v>
      </c>
      <c r="J37" s="43">
        <f>SUM(J35:J36)</f>
        <v>0</v>
      </c>
      <c r="K37" s="43">
        <f aca="true" t="shared" si="10" ref="K37:T37">SUM(K35:K36)</f>
        <v>3</v>
      </c>
      <c r="L37" s="97">
        <f t="shared" si="10"/>
        <v>3</v>
      </c>
      <c r="M37" s="43">
        <f t="shared" si="10"/>
        <v>0</v>
      </c>
      <c r="N37" s="43">
        <f t="shared" si="10"/>
        <v>0</v>
      </c>
      <c r="O37" s="43">
        <f t="shared" si="10"/>
        <v>3</v>
      </c>
      <c r="P37" s="43">
        <f t="shared" si="10"/>
        <v>3</v>
      </c>
      <c r="Q37" s="43">
        <f t="shared" si="10"/>
        <v>0</v>
      </c>
      <c r="R37" s="43">
        <f t="shared" si="10"/>
        <v>0</v>
      </c>
      <c r="S37" s="43">
        <f t="shared" si="10"/>
        <v>3.5</v>
      </c>
      <c r="T37" s="82">
        <f t="shared" si="10"/>
        <v>3.5</v>
      </c>
      <c r="U37" s="2"/>
    </row>
    <row r="38" spans="1:21" ht="12.75" customHeight="1">
      <c r="A38" s="188" t="s">
        <v>12</v>
      </c>
      <c r="B38" s="189" t="s">
        <v>12</v>
      </c>
      <c r="C38" s="147" t="s">
        <v>24</v>
      </c>
      <c r="D38" s="174" t="s">
        <v>71</v>
      </c>
      <c r="E38" s="201" t="s">
        <v>41</v>
      </c>
      <c r="F38" s="11" t="s">
        <v>15</v>
      </c>
      <c r="G38" s="43">
        <f>H38+J38</f>
        <v>60.9</v>
      </c>
      <c r="H38" s="43">
        <v>60.9</v>
      </c>
      <c r="I38" s="43">
        <v>44</v>
      </c>
      <c r="J38" s="43"/>
      <c r="K38" s="43">
        <f>L38+N38</f>
        <v>68.1</v>
      </c>
      <c r="L38" s="43">
        <v>68.1</v>
      </c>
      <c r="M38" s="43">
        <v>49.6</v>
      </c>
      <c r="N38" s="43"/>
      <c r="O38" s="43">
        <f>P38+R38</f>
        <v>68.1</v>
      </c>
      <c r="P38" s="43">
        <v>68.1</v>
      </c>
      <c r="Q38" s="43">
        <v>49.6</v>
      </c>
      <c r="R38" s="43"/>
      <c r="S38" s="41">
        <v>65</v>
      </c>
      <c r="T38" s="65">
        <v>68</v>
      </c>
      <c r="U38" s="2"/>
    </row>
    <row r="39" spans="1:21" ht="12.75" customHeight="1">
      <c r="A39" s="188"/>
      <c r="B39" s="189"/>
      <c r="C39" s="147"/>
      <c r="D39" s="174"/>
      <c r="E39" s="152"/>
      <c r="F39" s="11" t="s">
        <v>19</v>
      </c>
      <c r="G39" s="43">
        <f>H39+J39</f>
        <v>0</v>
      </c>
      <c r="H39" s="43"/>
      <c r="I39" s="43"/>
      <c r="J39" s="43"/>
      <c r="K39" s="43">
        <f>L39+N39</f>
        <v>0</v>
      </c>
      <c r="L39" s="43"/>
      <c r="M39" s="43"/>
      <c r="N39" s="43"/>
      <c r="O39" s="43">
        <f>P39+R39</f>
        <v>0</v>
      </c>
      <c r="P39" s="43"/>
      <c r="Q39" s="43"/>
      <c r="R39" s="43"/>
      <c r="S39" s="43"/>
      <c r="T39" s="80"/>
      <c r="U39" s="2"/>
    </row>
    <row r="40" spans="1:21" ht="12.75" customHeight="1" thickBot="1">
      <c r="A40" s="188"/>
      <c r="B40" s="189"/>
      <c r="C40" s="148"/>
      <c r="D40" s="205"/>
      <c r="E40" s="153"/>
      <c r="F40" s="6" t="s">
        <v>47</v>
      </c>
      <c r="G40" s="43">
        <f>SUM(G38:G39)</f>
        <v>60.9</v>
      </c>
      <c r="H40" s="47">
        <f>SUM(H38:H39)</f>
        <v>60.9</v>
      </c>
      <c r="I40" s="47">
        <f>SUM(I38:I39)</f>
        <v>44</v>
      </c>
      <c r="J40" s="47">
        <f>SUM(J38:J39)</f>
        <v>0</v>
      </c>
      <c r="K40" s="47">
        <f aca="true" t="shared" si="11" ref="K40:T40">SUM(K38:K39)</f>
        <v>68.1</v>
      </c>
      <c r="L40" s="47">
        <f t="shared" si="11"/>
        <v>68.1</v>
      </c>
      <c r="M40" s="47">
        <f t="shared" si="11"/>
        <v>49.6</v>
      </c>
      <c r="N40" s="47">
        <f t="shared" si="11"/>
        <v>0</v>
      </c>
      <c r="O40" s="47">
        <f>SUM(O38:O39)</f>
        <v>68.1</v>
      </c>
      <c r="P40" s="47">
        <f>SUM(P38:P39)</f>
        <v>68.1</v>
      </c>
      <c r="Q40" s="47">
        <f>SUM(Q38:Q39)</f>
        <v>49.6</v>
      </c>
      <c r="R40" s="47">
        <f>SUM(R38:R39)</f>
        <v>0</v>
      </c>
      <c r="S40" s="47">
        <f t="shared" si="11"/>
        <v>65</v>
      </c>
      <c r="T40" s="66">
        <f t="shared" si="11"/>
        <v>68</v>
      </c>
      <c r="U40" s="2"/>
    </row>
    <row r="41" spans="1:21" ht="12.75" customHeight="1" thickBot="1">
      <c r="A41" s="7" t="s">
        <v>12</v>
      </c>
      <c r="B41" s="8" t="s">
        <v>12</v>
      </c>
      <c r="C41" s="119" t="s">
        <v>25</v>
      </c>
      <c r="D41" s="120"/>
      <c r="E41" s="120"/>
      <c r="F41" s="120"/>
      <c r="G41" s="90">
        <f>SUM(G20+G23+G31+G34+G37+G40)</f>
        <v>3158.5</v>
      </c>
      <c r="H41" s="90">
        <f>SUM(H20+H23+H31+H34+H37+H40)</f>
        <v>3146.4</v>
      </c>
      <c r="I41" s="90">
        <f>SUM(I20+I23+I31+I34+I37+I40)</f>
        <v>2044.1</v>
      </c>
      <c r="J41" s="45">
        <f>SUM(J20+J23+J31+J34+J37+J40)</f>
        <v>12.100000000000001</v>
      </c>
      <c r="K41" s="90">
        <f aca="true" t="shared" si="12" ref="K41:T41">SUM(K20+K23+K31+K34+K37+K40)</f>
        <v>3161.615</v>
      </c>
      <c r="L41" s="90">
        <f t="shared" si="12"/>
        <v>3134.915</v>
      </c>
      <c r="M41" s="90">
        <f t="shared" si="12"/>
        <v>2066.713</v>
      </c>
      <c r="N41" s="45">
        <f t="shared" si="12"/>
        <v>26.700000000000003</v>
      </c>
      <c r="O41" s="90">
        <f t="shared" si="12"/>
        <v>3161.615</v>
      </c>
      <c r="P41" s="90">
        <f t="shared" si="12"/>
        <v>3134.915</v>
      </c>
      <c r="Q41" s="90">
        <f t="shared" si="12"/>
        <v>2066.713</v>
      </c>
      <c r="R41" s="45">
        <f t="shared" si="12"/>
        <v>26.700000000000003</v>
      </c>
      <c r="S41" s="45">
        <f t="shared" si="12"/>
        <v>3199.6000000000004</v>
      </c>
      <c r="T41" s="79">
        <f t="shared" si="12"/>
        <v>3318.1000000000004</v>
      </c>
      <c r="U41" s="2"/>
    </row>
    <row r="42" spans="1:21" ht="14.25" customHeight="1" thickBot="1">
      <c r="A42" s="9" t="s">
        <v>12</v>
      </c>
      <c r="B42" s="133" t="s">
        <v>26</v>
      </c>
      <c r="C42" s="134"/>
      <c r="D42" s="134"/>
      <c r="E42" s="134"/>
      <c r="F42" s="157"/>
      <c r="G42" s="107">
        <f>SUM(G41)</f>
        <v>3158.5</v>
      </c>
      <c r="H42" s="107">
        <f>SUM(H41)</f>
        <v>3146.4</v>
      </c>
      <c r="I42" s="107">
        <f>SUM(I41)</f>
        <v>2044.1</v>
      </c>
      <c r="J42" s="107">
        <f>SUM(J41)</f>
        <v>12.100000000000001</v>
      </c>
      <c r="K42" s="107">
        <f aca="true" t="shared" si="13" ref="K42:T42">SUM(K41)</f>
        <v>3161.615</v>
      </c>
      <c r="L42" s="107">
        <f t="shared" si="13"/>
        <v>3134.915</v>
      </c>
      <c r="M42" s="107">
        <f t="shared" si="13"/>
        <v>2066.713</v>
      </c>
      <c r="N42" s="108">
        <f t="shared" si="13"/>
        <v>26.700000000000003</v>
      </c>
      <c r="O42" s="107">
        <f t="shared" si="13"/>
        <v>3161.615</v>
      </c>
      <c r="P42" s="107">
        <f t="shared" si="13"/>
        <v>3134.915</v>
      </c>
      <c r="Q42" s="107">
        <f t="shared" si="13"/>
        <v>2066.713</v>
      </c>
      <c r="R42" s="107">
        <f t="shared" si="13"/>
        <v>26.700000000000003</v>
      </c>
      <c r="S42" s="108">
        <f t="shared" si="13"/>
        <v>3199.6000000000004</v>
      </c>
      <c r="T42" s="109">
        <f t="shared" si="13"/>
        <v>3318.1000000000004</v>
      </c>
      <c r="U42" s="25"/>
    </row>
    <row r="43" spans="1:21" ht="15.75" customHeight="1" thickBot="1">
      <c r="A43" s="10" t="s">
        <v>17</v>
      </c>
      <c r="B43" s="154" t="s">
        <v>27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6"/>
      <c r="U43" s="2"/>
    </row>
    <row r="44" spans="1:21" ht="15.75" customHeight="1" thickBot="1">
      <c r="A44" s="3" t="s">
        <v>17</v>
      </c>
      <c r="B44" s="4" t="s">
        <v>12</v>
      </c>
      <c r="C44" s="127" t="s">
        <v>48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9"/>
      <c r="U44" s="2"/>
    </row>
    <row r="45" spans="1:21" ht="13.5" customHeight="1">
      <c r="A45" s="195" t="s">
        <v>17</v>
      </c>
      <c r="B45" s="206" t="s">
        <v>12</v>
      </c>
      <c r="C45" s="199" t="s">
        <v>12</v>
      </c>
      <c r="D45" s="207" t="s">
        <v>28</v>
      </c>
      <c r="E45" s="175" t="s">
        <v>41</v>
      </c>
      <c r="F45" s="81" t="s">
        <v>15</v>
      </c>
      <c r="G45" s="102">
        <f>H45+J45</f>
        <v>183.4</v>
      </c>
      <c r="H45" s="98">
        <v>171.4</v>
      </c>
      <c r="I45" s="99">
        <v>98.4</v>
      </c>
      <c r="J45" s="50">
        <v>12</v>
      </c>
      <c r="K45" s="88">
        <f>L45+N45</f>
        <v>203.6</v>
      </c>
      <c r="L45" s="88">
        <v>203.6</v>
      </c>
      <c r="M45" s="88">
        <v>115.5</v>
      </c>
      <c r="N45" s="88"/>
      <c r="O45" s="88">
        <f>P45+R45</f>
        <v>203.6</v>
      </c>
      <c r="P45" s="88">
        <v>203.6</v>
      </c>
      <c r="Q45" s="50">
        <v>115.5</v>
      </c>
      <c r="R45" s="50">
        <v>0</v>
      </c>
      <c r="S45" s="50">
        <v>223</v>
      </c>
      <c r="T45" s="84">
        <v>223</v>
      </c>
      <c r="U45" s="2"/>
    </row>
    <row r="46" spans="1:21" ht="13.5" customHeight="1">
      <c r="A46" s="196"/>
      <c r="B46" s="204"/>
      <c r="C46" s="200"/>
      <c r="D46" s="149"/>
      <c r="E46" s="176"/>
      <c r="F46" s="91" t="s">
        <v>15</v>
      </c>
      <c r="G46" s="56">
        <f>H46+J46</f>
        <v>4.3</v>
      </c>
      <c r="H46" s="56">
        <v>4.3</v>
      </c>
      <c r="I46" s="100"/>
      <c r="J46" s="54"/>
      <c r="K46" s="56">
        <f>L46+N46</f>
        <v>7.7</v>
      </c>
      <c r="L46" s="56">
        <v>7.7</v>
      </c>
      <c r="M46" s="56"/>
      <c r="N46" s="56"/>
      <c r="O46" s="56">
        <f>P46+R46</f>
        <v>7.7</v>
      </c>
      <c r="P46" s="56">
        <v>7.7</v>
      </c>
      <c r="Q46" s="100"/>
      <c r="R46" s="54"/>
      <c r="S46" s="54">
        <v>8</v>
      </c>
      <c r="T46" s="87">
        <v>8</v>
      </c>
      <c r="U46" s="2"/>
    </row>
    <row r="47" spans="1:21" ht="13.5" customHeight="1">
      <c r="A47" s="188"/>
      <c r="B47" s="204"/>
      <c r="C47" s="147"/>
      <c r="D47" s="149"/>
      <c r="E47" s="176"/>
      <c r="F47" s="92" t="s">
        <v>43</v>
      </c>
      <c r="G47" s="56">
        <f>H47+J47</f>
        <v>5</v>
      </c>
      <c r="H47" s="56">
        <v>5</v>
      </c>
      <c r="I47" s="57"/>
      <c r="J47" s="47"/>
      <c r="K47" s="56">
        <f>L47+N47</f>
        <v>3</v>
      </c>
      <c r="L47" s="56">
        <v>3</v>
      </c>
      <c r="M47" s="56"/>
      <c r="N47" s="56"/>
      <c r="O47" s="56">
        <f>P47+R47</f>
        <v>3</v>
      </c>
      <c r="P47" s="56">
        <v>3</v>
      </c>
      <c r="Q47" s="57"/>
      <c r="R47" s="47"/>
      <c r="S47" s="47">
        <v>3</v>
      </c>
      <c r="T47" s="66">
        <v>3</v>
      </c>
      <c r="U47" s="2"/>
    </row>
    <row r="48" spans="1:21" ht="13.5" customHeight="1">
      <c r="A48" s="188"/>
      <c r="B48" s="204"/>
      <c r="C48" s="147"/>
      <c r="D48" s="149"/>
      <c r="E48" s="176"/>
      <c r="F48" s="92" t="s">
        <v>53</v>
      </c>
      <c r="G48" s="56">
        <f>H48+J48</f>
        <v>3</v>
      </c>
      <c r="H48" s="57">
        <v>3</v>
      </c>
      <c r="I48" s="57"/>
      <c r="J48" s="47"/>
      <c r="K48" s="57">
        <f>L48+N48</f>
        <v>3</v>
      </c>
      <c r="L48" s="57">
        <v>3</v>
      </c>
      <c r="M48" s="57"/>
      <c r="N48" s="57"/>
      <c r="O48" s="57">
        <f>P48+R48</f>
        <v>3</v>
      </c>
      <c r="P48" s="57">
        <v>3</v>
      </c>
      <c r="Q48" s="57"/>
      <c r="R48" s="47"/>
      <c r="S48" s="47">
        <v>3</v>
      </c>
      <c r="T48" s="66">
        <v>3</v>
      </c>
      <c r="U48" s="2"/>
    </row>
    <row r="49" spans="1:21" ht="12" customHeight="1">
      <c r="A49" s="188"/>
      <c r="B49" s="204"/>
      <c r="C49" s="147"/>
      <c r="D49" s="150"/>
      <c r="E49" s="176"/>
      <c r="F49" s="92" t="s">
        <v>16</v>
      </c>
      <c r="G49" s="56">
        <f>H49+J49</f>
        <v>0.2</v>
      </c>
      <c r="H49" s="57">
        <v>0.2</v>
      </c>
      <c r="I49" s="57"/>
      <c r="J49" s="47"/>
      <c r="K49" s="57">
        <f aca="true" t="shared" si="14" ref="K49:K66">L49+N49</f>
        <v>0.2</v>
      </c>
      <c r="L49" s="57">
        <v>0.2</v>
      </c>
      <c r="M49" s="57"/>
      <c r="N49" s="57"/>
      <c r="O49" s="57">
        <f>P49+R49</f>
        <v>0.2</v>
      </c>
      <c r="P49" s="57">
        <v>0.2</v>
      </c>
      <c r="Q49" s="57"/>
      <c r="R49" s="47"/>
      <c r="S49" s="42">
        <v>0.2</v>
      </c>
      <c r="T49" s="67">
        <v>0.2</v>
      </c>
      <c r="U49" s="2"/>
    </row>
    <row r="50" spans="1:21" ht="12.75" customHeight="1" thickBot="1">
      <c r="A50" s="188"/>
      <c r="B50" s="198"/>
      <c r="C50" s="147"/>
      <c r="D50" s="150"/>
      <c r="E50" s="177"/>
      <c r="F50" s="93" t="s">
        <v>47</v>
      </c>
      <c r="G50" s="95">
        <f>SUM(G45:G49)</f>
        <v>195.9</v>
      </c>
      <c r="H50" s="101">
        <f>SUM(H45:H49)</f>
        <v>183.9</v>
      </c>
      <c r="I50" s="57">
        <f>SUM(I45:I49)</f>
        <v>98.4</v>
      </c>
      <c r="J50" s="47">
        <f>SUM(J45:J49)</f>
        <v>12</v>
      </c>
      <c r="K50" s="57">
        <f aca="true" t="shared" si="15" ref="K50:T50">SUM(K45:K49)</f>
        <v>217.49999999999997</v>
      </c>
      <c r="L50" s="57">
        <f t="shared" si="15"/>
        <v>217.49999999999997</v>
      </c>
      <c r="M50" s="57">
        <f t="shared" si="15"/>
        <v>115.5</v>
      </c>
      <c r="N50" s="57">
        <f t="shared" si="15"/>
        <v>0</v>
      </c>
      <c r="O50" s="101">
        <f>SUM(O45:O49)</f>
        <v>217.49999999999997</v>
      </c>
      <c r="P50" s="101">
        <f>SUM(P45:P49)</f>
        <v>217.49999999999997</v>
      </c>
      <c r="Q50" s="57">
        <f>SUM(Q45:Q49)</f>
        <v>115.5</v>
      </c>
      <c r="R50" s="47">
        <f>SUM(R45:R49)</f>
        <v>0</v>
      </c>
      <c r="S50" s="47">
        <f t="shared" si="15"/>
        <v>237.2</v>
      </c>
      <c r="T50" s="66">
        <f t="shared" si="15"/>
        <v>237.2</v>
      </c>
      <c r="U50" s="2"/>
    </row>
    <row r="51" spans="1:21" ht="14.25" customHeight="1">
      <c r="A51" s="188" t="s">
        <v>17</v>
      </c>
      <c r="B51" s="203" t="s">
        <v>12</v>
      </c>
      <c r="C51" s="147" t="s">
        <v>17</v>
      </c>
      <c r="D51" s="150" t="s">
        <v>49</v>
      </c>
      <c r="E51" s="175" t="s">
        <v>41</v>
      </c>
      <c r="F51" s="92" t="s">
        <v>15</v>
      </c>
      <c r="G51" s="56">
        <f aca="true" t="shared" si="16" ref="G51:G57">H51+J51</f>
        <v>109.2</v>
      </c>
      <c r="H51" s="57">
        <v>109.2</v>
      </c>
      <c r="I51" s="57">
        <v>71.3</v>
      </c>
      <c r="J51" s="47"/>
      <c r="K51" s="57">
        <f t="shared" si="14"/>
        <v>122.39999999999999</v>
      </c>
      <c r="L51" s="57">
        <v>121.8</v>
      </c>
      <c r="M51" s="57">
        <v>80.6</v>
      </c>
      <c r="N51" s="57">
        <v>0.6</v>
      </c>
      <c r="O51" s="57">
        <f aca="true" t="shared" si="17" ref="O51:O57">P51+R51</f>
        <v>122.39999999999999</v>
      </c>
      <c r="P51" s="57">
        <v>121.8</v>
      </c>
      <c r="Q51" s="57">
        <v>80.6</v>
      </c>
      <c r="R51" s="47">
        <v>0.6</v>
      </c>
      <c r="S51" s="42">
        <v>126.3</v>
      </c>
      <c r="T51" s="67">
        <v>126.3</v>
      </c>
      <c r="U51" s="2"/>
    </row>
    <row r="52" spans="1:21" ht="14.25" customHeight="1">
      <c r="A52" s="188"/>
      <c r="B52" s="204"/>
      <c r="C52" s="147"/>
      <c r="D52" s="150"/>
      <c r="E52" s="176"/>
      <c r="F52" s="92" t="s">
        <v>15</v>
      </c>
      <c r="G52" s="56">
        <f t="shared" si="16"/>
        <v>4</v>
      </c>
      <c r="H52" s="57">
        <v>4</v>
      </c>
      <c r="I52" s="57"/>
      <c r="J52" s="47"/>
      <c r="K52" s="57">
        <f t="shared" si="14"/>
        <v>1.5</v>
      </c>
      <c r="L52" s="57">
        <v>1.5</v>
      </c>
      <c r="M52" s="57"/>
      <c r="N52" s="57"/>
      <c r="O52" s="57">
        <f t="shared" si="17"/>
        <v>1.5</v>
      </c>
      <c r="P52" s="57">
        <v>1.5</v>
      </c>
      <c r="Q52" s="57"/>
      <c r="R52" s="47"/>
      <c r="S52" s="42">
        <v>4</v>
      </c>
      <c r="T52" s="67">
        <v>4</v>
      </c>
      <c r="U52" s="2"/>
    </row>
    <row r="53" spans="1:21" ht="14.25" customHeight="1">
      <c r="A53" s="188"/>
      <c r="B53" s="204"/>
      <c r="C53" s="147"/>
      <c r="D53" s="150"/>
      <c r="E53" s="176"/>
      <c r="F53" s="92" t="s">
        <v>43</v>
      </c>
      <c r="G53" s="56">
        <f t="shared" si="16"/>
        <v>0.5</v>
      </c>
      <c r="H53" s="57">
        <v>0.5</v>
      </c>
      <c r="I53" s="57"/>
      <c r="J53" s="47"/>
      <c r="K53" s="57">
        <f t="shared" si="14"/>
        <v>0.5</v>
      </c>
      <c r="L53" s="57">
        <v>0.5</v>
      </c>
      <c r="M53" s="57"/>
      <c r="N53" s="57"/>
      <c r="O53" s="57">
        <f t="shared" si="17"/>
        <v>0.5</v>
      </c>
      <c r="P53" s="57">
        <v>0.5</v>
      </c>
      <c r="Q53" s="57"/>
      <c r="R53" s="47"/>
      <c r="S53" s="42">
        <v>0.5</v>
      </c>
      <c r="T53" s="67">
        <v>0.5</v>
      </c>
      <c r="U53" s="2"/>
    </row>
    <row r="54" spans="1:21" ht="14.25" customHeight="1">
      <c r="A54" s="188"/>
      <c r="B54" s="204"/>
      <c r="C54" s="147"/>
      <c r="D54" s="150"/>
      <c r="E54" s="176"/>
      <c r="F54" s="92" t="s">
        <v>53</v>
      </c>
      <c r="G54" s="56">
        <f t="shared" si="16"/>
        <v>2.7</v>
      </c>
      <c r="H54" s="57">
        <v>2.7</v>
      </c>
      <c r="I54" s="57"/>
      <c r="J54" s="47"/>
      <c r="K54" s="57">
        <f t="shared" si="14"/>
        <v>9.9</v>
      </c>
      <c r="L54" s="57">
        <v>9.9</v>
      </c>
      <c r="M54" s="57"/>
      <c r="N54" s="57"/>
      <c r="O54" s="57">
        <f t="shared" si="17"/>
        <v>9.9</v>
      </c>
      <c r="P54" s="57">
        <v>9.9</v>
      </c>
      <c r="Q54" s="57"/>
      <c r="R54" s="47"/>
      <c r="S54" s="42">
        <v>9.9</v>
      </c>
      <c r="T54" s="67">
        <v>9.9</v>
      </c>
      <c r="U54" s="2"/>
    </row>
    <row r="55" spans="1:21" s="34" customFormat="1" ht="12" customHeight="1">
      <c r="A55" s="188"/>
      <c r="B55" s="204"/>
      <c r="C55" s="147"/>
      <c r="D55" s="150"/>
      <c r="E55" s="176"/>
      <c r="F55" s="11" t="s">
        <v>61</v>
      </c>
      <c r="G55" s="43">
        <f t="shared" si="16"/>
        <v>0.4</v>
      </c>
      <c r="H55" s="47">
        <v>0.4</v>
      </c>
      <c r="I55" s="47"/>
      <c r="J55" s="47"/>
      <c r="K55" s="47">
        <f t="shared" si="14"/>
        <v>0</v>
      </c>
      <c r="L55" s="47"/>
      <c r="M55" s="47"/>
      <c r="N55" s="47"/>
      <c r="O55" s="47">
        <f t="shared" si="17"/>
        <v>0</v>
      </c>
      <c r="P55" s="47">
        <v>0</v>
      </c>
      <c r="Q55" s="47"/>
      <c r="R55" s="47"/>
      <c r="S55" s="42"/>
      <c r="T55" s="67"/>
      <c r="U55" s="35"/>
    </row>
    <row r="56" spans="1:21" ht="14.25" customHeight="1">
      <c r="A56" s="188"/>
      <c r="B56" s="204"/>
      <c r="C56" s="147"/>
      <c r="D56" s="150"/>
      <c r="E56" s="176"/>
      <c r="F56" s="11" t="s">
        <v>16</v>
      </c>
      <c r="G56" s="43">
        <f t="shared" si="16"/>
        <v>0.3</v>
      </c>
      <c r="H56" s="47">
        <v>0.3</v>
      </c>
      <c r="I56" s="47"/>
      <c r="J56" s="47"/>
      <c r="K56" s="47">
        <f t="shared" si="14"/>
        <v>0.4</v>
      </c>
      <c r="L56" s="47">
        <v>0.4</v>
      </c>
      <c r="M56" s="47"/>
      <c r="N56" s="47"/>
      <c r="O56" s="47">
        <f t="shared" si="17"/>
        <v>0.4</v>
      </c>
      <c r="P56" s="47">
        <v>0.4</v>
      </c>
      <c r="Q56" s="47"/>
      <c r="R56" s="47"/>
      <c r="S56" s="42">
        <v>0.4</v>
      </c>
      <c r="T56" s="67">
        <v>0.4</v>
      </c>
      <c r="U56" s="2"/>
    </row>
    <row r="57" spans="1:21" ht="13.5" customHeight="1">
      <c r="A57" s="188"/>
      <c r="B57" s="204"/>
      <c r="C57" s="147"/>
      <c r="D57" s="150"/>
      <c r="E57" s="176"/>
      <c r="F57" s="15" t="s">
        <v>52</v>
      </c>
      <c r="G57" s="43">
        <f t="shared" si="16"/>
        <v>0</v>
      </c>
      <c r="H57" s="47">
        <v>0</v>
      </c>
      <c r="I57" s="47"/>
      <c r="J57" s="47"/>
      <c r="K57" s="47">
        <f t="shared" si="14"/>
        <v>0.5</v>
      </c>
      <c r="L57" s="47">
        <v>0.5</v>
      </c>
      <c r="M57" s="47"/>
      <c r="N57" s="47"/>
      <c r="O57" s="47">
        <f t="shared" si="17"/>
        <v>0.5</v>
      </c>
      <c r="P57" s="47">
        <v>0.5</v>
      </c>
      <c r="Q57" s="47"/>
      <c r="R57" s="47"/>
      <c r="S57" s="42">
        <v>0.5</v>
      </c>
      <c r="T57" s="67">
        <v>0.5</v>
      </c>
      <c r="U57" s="2"/>
    </row>
    <row r="58" spans="1:21" ht="11.25" customHeight="1">
      <c r="A58" s="188"/>
      <c r="B58" s="198"/>
      <c r="C58" s="147"/>
      <c r="D58" s="150"/>
      <c r="E58" s="177"/>
      <c r="F58" s="5" t="s">
        <v>47</v>
      </c>
      <c r="G58" s="43">
        <f>SUM(G51:G57)</f>
        <v>117.10000000000001</v>
      </c>
      <c r="H58" s="43">
        <f>SUM(H51:H57)</f>
        <v>117.10000000000001</v>
      </c>
      <c r="I58" s="43">
        <f>SUM(I51:I57)</f>
        <v>71.3</v>
      </c>
      <c r="J58" s="43">
        <f>SUM(J51:J57)</f>
        <v>0</v>
      </c>
      <c r="K58" s="43">
        <f aca="true" t="shared" si="18" ref="K58:T58">SUM(K51:K57)</f>
        <v>135.2</v>
      </c>
      <c r="L58" s="43">
        <f t="shared" si="18"/>
        <v>134.6</v>
      </c>
      <c r="M58" s="43">
        <f t="shared" si="18"/>
        <v>80.6</v>
      </c>
      <c r="N58" s="43">
        <f t="shared" si="18"/>
        <v>0.6</v>
      </c>
      <c r="O58" s="43">
        <f t="shared" si="18"/>
        <v>135.2</v>
      </c>
      <c r="P58" s="43">
        <f t="shared" si="18"/>
        <v>134.6</v>
      </c>
      <c r="Q58" s="43">
        <f t="shared" si="18"/>
        <v>80.6</v>
      </c>
      <c r="R58" s="43">
        <f t="shared" si="18"/>
        <v>0.6</v>
      </c>
      <c r="S58" s="43">
        <f t="shared" si="18"/>
        <v>141.60000000000002</v>
      </c>
      <c r="T58" s="82">
        <f t="shared" si="18"/>
        <v>141.60000000000002</v>
      </c>
      <c r="U58" s="2"/>
    </row>
    <row r="59" spans="1:21" ht="13.5" customHeight="1">
      <c r="A59" s="188" t="s">
        <v>17</v>
      </c>
      <c r="B59" s="203" t="s">
        <v>12</v>
      </c>
      <c r="C59" s="147" t="s">
        <v>20</v>
      </c>
      <c r="D59" s="150" t="s">
        <v>29</v>
      </c>
      <c r="E59" s="201" t="s">
        <v>41</v>
      </c>
      <c r="F59" s="11" t="s">
        <v>15</v>
      </c>
      <c r="G59" s="43">
        <f>H59+J59</f>
        <v>98.3</v>
      </c>
      <c r="H59" s="47">
        <v>98.3</v>
      </c>
      <c r="I59" s="47">
        <v>57.5</v>
      </c>
      <c r="J59" s="47"/>
      <c r="K59" s="47">
        <f t="shared" si="14"/>
        <v>124.6</v>
      </c>
      <c r="L59" s="47">
        <v>122.1</v>
      </c>
      <c r="M59" s="47">
        <v>66.7</v>
      </c>
      <c r="N59" s="47">
        <v>2.5</v>
      </c>
      <c r="O59" s="47">
        <f>P59+R59</f>
        <v>124.6</v>
      </c>
      <c r="P59" s="47">
        <v>122.1</v>
      </c>
      <c r="Q59" s="47">
        <v>66.7</v>
      </c>
      <c r="R59" s="47">
        <v>2.5</v>
      </c>
      <c r="S59" s="42">
        <v>130</v>
      </c>
      <c r="T59" s="67">
        <v>140</v>
      </c>
      <c r="U59" s="2"/>
    </row>
    <row r="60" spans="1:21" ht="13.5" customHeight="1">
      <c r="A60" s="188"/>
      <c r="B60" s="204"/>
      <c r="C60" s="147"/>
      <c r="D60" s="150"/>
      <c r="E60" s="152"/>
      <c r="F60" s="11" t="s">
        <v>43</v>
      </c>
      <c r="G60" s="43">
        <f>H60+J60</f>
        <v>3</v>
      </c>
      <c r="H60" s="47">
        <v>3</v>
      </c>
      <c r="I60" s="47"/>
      <c r="J60" s="47"/>
      <c r="K60" s="47">
        <f t="shared" si="14"/>
        <v>3</v>
      </c>
      <c r="L60" s="47">
        <v>3</v>
      </c>
      <c r="M60" s="47"/>
      <c r="N60" s="47"/>
      <c r="O60" s="47">
        <f>P60+R60</f>
        <v>3</v>
      </c>
      <c r="P60" s="47">
        <v>3</v>
      </c>
      <c r="Q60" s="48"/>
      <c r="R60" s="47"/>
      <c r="S60" s="42">
        <v>3</v>
      </c>
      <c r="T60" s="67">
        <v>3</v>
      </c>
      <c r="U60" s="2"/>
    </row>
    <row r="61" spans="1:21" ht="13.5" customHeight="1">
      <c r="A61" s="188"/>
      <c r="B61" s="204"/>
      <c r="C61" s="147"/>
      <c r="D61" s="150"/>
      <c r="E61" s="152"/>
      <c r="F61" s="11" t="s">
        <v>53</v>
      </c>
      <c r="G61" s="103">
        <f>H61+J61</f>
        <v>1.3</v>
      </c>
      <c r="H61" s="96">
        <v>1.3</v>
      </c>
      <c r="I61" s="96"/>
      <c r="J61" s="96"/>
      <c r="K61" s="47">
        <f t="shared" si="14"/>
        <v>6</v>
      </c>
      <c r="L61" s="47">
        <v>6</v>
      </c>
      <c r="M61" s="47"/>
      <c r="N61" s="47"/>
      <c r="O61" s="96">
        <f>P61+R61</f>
        <v>6</v>
      </c>
      <c r="P61" s="96">
        <v>6</v>
      </c>
      <c r="Q61" s="96"/>
      <c r="R61" s="96"/>
      <c r="S61" s="42">
        <v>1</v>
      </c>
      <c r="T61" s="67">
        <v>1</v>
      </c>
      <c r="U61" s="2"/>
    </row>
    <row r="62" spans="1:21" ht="13.5" customHeight="1">
      <c r="A62" s="188"/>
      <c r="B62" s="204"/>
      <c r="C62" s="147"/>
      <c r="D62" s="150"/>
      <c r="E62" s="152"/>
      <c r="F62" s="11" t="s">
        <v>58</v>
      </c>
      <c r="G62" s="103">
        <f>H62+J62</f>
        <v>1.7</v>
      </c>
      <c r="H62" s="96">
        <v>1.7</v>
      </c>
      <c r="I62" s="96"/>
      <c r="J62" s="96"/>
      <c r="K62" s="47">
        <f t="shared" si="14"/>
        <v>1</v>
      </c>
      <c r="L62" s="47">
        <v>1</v>
      </c>
      <c r="M62" s="47"/>
      <c r="N62" s="47"/>
      <c r="O62" s="96">
        <f>P62+R62</f>
        <v>1</v>
      </c>
      <c r="P62" s="96">
        <v>1</v>
      </c>
      <c r="Q62" s="96"/>
      <c r="R62" s="96"/>
      <c r="S62" s="42">
        <v>1</v>
      </c>
      <c r="T62" s="67">
        <v>3</v>
      </c>
      <c r="U62" s="2"/>
    </row>
    <row r="63" spans="1:21" ht="13.5" customHeight="1">
      <c r="A63" s="188"/>
      <c r="B63" s="204"/>
      <c r="C63" s="147"/>
      <c r="D63" s="150"/>
      <c r="E63" s="152"/>
      <c r="F63" s="11" t="s">
        <v>16</v>
      </c>
      <c r="G63" s="103">
        <f>H63+J63</f>
        <v>0.5</v>
      </c>
      <c r="H63" s="96">
        <v>0.5</v>
      </c>
      <c r="I63" s="96"/>
      <c r="J63" s="96"/>
      <c r="K63" s="47">
        <f t="shared" si="14"/>
        <v>0.5</v>
      </c>
      <c r="L63" s="47">
        <v>0.5</v>
      </c>
      <c r="M63" s="47"/>
      <c r="N63" s="47"/>
      <c r="O63" s="96">
        <f>P63+R63</f>
        <v>0.5</v>
      </c>
      <c r="P63" s="96">
        <v>0.5</v>
      </c>
      <c r="Q63" s="96"/>
      <c r="R63" s="96"/>
      <c r="S63" s="42">
        <v>0.3</v>
      </c>
      <c r="T63" s="67">
        <v>0.4</v>
      </c>
      <c r="U63" s="2"/>
    </row>
    <row r="64" spans="1:21" ht="13.5" customHeight="1">
      <c r="A64" s="188"/>
      <c r="B64" s="198"/>
      <c r="C64" s="147"/>
      <c r="D64" s="150"/>
      <c r="E64" s="202"/>
      <c r="F64" s="5" t="s">
        <v>47</v>
      </c>
      <c r="G64" s="43">
        <f aca="true" t="shared" si="19" ref="G64:T64">SUM(G59:G63)</f>
        <v>104.8</v>
      </c>
      <c r="H64" s="43">
        <f t="shared" si="19"/>
        <v>104.8</v>
      </c>
      <c r="I64" s="43">
        <f t="shared" si="19"/>
        <v>57.5</v>
      </c>
      <c r="J64" s="43">
        <f t="shared" si="19"/>
        <v>0</v>
      </c>
      <c r="K64" s="43">
        <f t="shared" si="19"/>
        <v>135.1</v>
      </c>
      <c r="L64" s="43">
        <f t="shared" si="19"/>
        <v>132.6</v>
      </c>
      <c r="M64" s="43">
        <f t="shared" si="19"/>
        <v>66.7</v>
      </c>
      <c r="N64" s="43">
        <f t="shared" si="19"/>
        <v>2.5</v>
      </c>
      <c r="O64" s="43">
        <f t="shared" si="19"/>
        <v>135.1</v>
      </c>
      <c r="P64" s="43">
        <f t="shared" si="19"/>
        <v>132.6</v>
      </c>
      <c r="Q64" s="43">
        <f t="shared" si="19"/>
        <v>66.7</v>
      </c>
      <c r="R64" s="43">
        <f t="shared" si="19"/>
        <v>2.5</v>
      </c>
      <c r="S64" s="43">
        <f t="shared" si="19"/>
        <v>135.3</v>
      </c>
      <c r="T64" s="82">
        <f t="shared" si="19"/>
        <v>147.4</v>
      </c>
      <c r="U64" s="2"/>
    </row>
    <row r="65" spans="1:21" ht="14.25" customHeight="1">
      <c r="A65" s="188" t="s">
        <v>17</v>
      </c>
      <c r="B65" s="203" t="s">
        <v>12</v>
      </c>
      <c r="C65" s="147" t="s">
        <v>22</v>
      </c>
      <c r="D65" s="150" t="s">
        <v>69</v>
      </c>
      <c r="E65" s="201" t="s">
        <v>41</v>
      </c>
      <c r="F65" s="11" t="s">
        <v>15</v>
      </c>
      <c r="G65" s="43">
        <f>H65+J65</f>
        <v>13.2</v>
      </c>
      <c r="H65" s="47">
        <v>13.2</v>
      </c>
      <c r="I65" s="47"/>
      <c r="J65" s="47"/>
      <c r="K65" s="47">
        <f t="shared" si="14"/>
        <v>25.2</v>
      </c>
      <c r="L65" s="47">
        <v>25.2</v>
      </c>
      <c r="M65" s="47"/>
      <c r="N65" s="47"/>
      <c r="O65" s="47">
        <f>P65+R65</f>
        <v>25.2</v>
      </c>
      <c r="P65" s="47">
        <v>25.2</v>
      </c>
      <c r="Q65" s="47"/>
      <c r="R65" s="47"/>
      <c r="S65" s="42">
        <v>25</v>
      </c>
      <c r="T65" s="67">
        <v>30</v>
      </c>
      <c r="U65" s="2"/>
    </row>
    <row r="66" spans="1:21" ht="11.25" customHeight="1">
      <c r="A66" s="188"/>
      <c r="B66" s="204"/>
      <c r="C66" s="147"/>
      <c r="D66" s="150"/>
      <c r="E66" s="152"/>
      <c r="F66" s="11" t="s">
        <v>19</v>
      </c>
      <c r="G66" s="43">
        <f>H66+J66</f>
        <v>0</v>
      </c>
      <c r="H66" s="47"/>
      <c r="I66" s="47"/>
      <c r="J66" s="47"/>
      <c r="K66" s="47">
        <f t="shared" si="14"/>
        <v>0</v>
      </c>
      <c r="L66" s="47"/>
      <c r="M66" s="47"/>
      <c r="N66" s="47"/>
      <c r="O66" s="47">
        <f>P66+R66</f>
        <v>0</v>
      </c>
      <c r="P66" s="47"/>
      <c r="Q66" s="47"/>
      <c r="R66" s="47"/>
      <c r="S66" s="42"/>
      <c r="T66" s="67"/>
      <c r="U66" s="2"/>
    </row>
    <row r="67" spans="1:21" ht="13.5" customHeight="1">
      <c r="A67" s="188"/>
      <c r="B67" s="198"/>
      <c r="C67" s="147"/>
      <c r="D67" s="150"/>
      <c r="E67" s="202"/>
      <c r="F67" s="5" t="s">
        <v>47</v>
      </c>
      <c r="G67" s="43">
        <f>SUM(G65:G66)</f>
        <v>13.2</v>
      </c>
      <c r="H67" s="47">
        <f>SUM(H65:H66)</f>
        <v>13.2</v>
      </c>
      <c r="I67" s="47">
        <f>SUM(I65:I66)</f>
        <v>0</v>
      </c>
      <c r="J67" s="47">
        <f>SUM(J65:J66)</f>
        <v>0</v>
      </c>
      <c r="K67" s="47">
        <f aca="true" t="shared" si="20" ref="K67:T67">SUM(K65:K66)</f>
        <v>25.2</v>
      </c>
      <c r="L67" s="47">
        <f t="shared" si="20"/>
        <v>25.2</v>
      </c>
      <c r="M67" s="47">
        <f t="shared" si="20"/>
        <v>0</v>
      </c>
      <c r="N67" s="47">
        <f t="shared" si="20"/>
        <v>0</v>
      </c>
      <c r="O67" s="47">
        <f>SUM(O65:O66)</f>
        <v>25.2</v>
      </c>
      <c r="P67" s="47">
        <f>SUM(P65:P66)</f>
        <v>25.2</v>
      </c>
      <c r="Q67" s="47">
        <f>SUM(Q65:Q66)</f>
        <v>0</v>
      </c>
      <c r="R67" s="47">
        <f>SUM(R65:R66)</f>
        <v>0</v>
      </c>
      <c r="S67" s="47">
        <f t="shared" si="20"/>
        <v>25</v>
      </c>
      <c r="T67" s="66">
        <f t="shared" si="20"/>
        <v>30</v>
      </c>
      <c r="U67" s="2"/>
    </row>
    <row r="68" spans="1:21" ht="15" customHeight="1">
      <c r="A68" s="188" t="s">
        <v>17</v>
      </c>
      <c r="B68" s="203" t="s">
        <v>12</v>
      </c>
      <c r="C68" s="147" t="s">
        <v>23</v>
      </c>
      <c r="D68" s="150" t="s">
        <v>68</v>
      </c>
      <c r="E68" s="201" t="s">
        <v>41</v>
      </c>
      <c r="F68" s="11" t="s">
        <v>15</v>
      </c>
      <c r="G68" s="43">
        <f>H68+J68</f>
        <v>16.6</v>
      </c>
      <c r="H68" s="47">
        <v>16.6</v>
      </c>
      <c r="I68" s="47">
        <v>12.3</v>
      </c>
      <c r="J68" s="48"/>
      <c r="K68" s="47">
        <f>L68+N68</f>
        <v>18.2</v>
      </c>
      <c r="L68" s="47">
        <v>18.2</v>
      </c>
      <c r="M68" s="47">
        <v>13.5</v>
      </c>
      <c r="N68" s="47"/>
      <c r="O68" s="47">
        <f>P68+R68</f>
        <v>18.2</v>
      </c>
      <c r="P68" s="47">
        <v>18.2</v>
      </c>
      <c r="Q68" s="47">
        <v>13.5</v>
      </c>
      <c r="R68" s="47"/>
      <c r="S68" s="42">
        <v>20</v>
      </c>
      <c r="T68" s="67">
        <v>25</v>
      </c>
      <c r="U68" s="2"/>
    </row>
    <row r="69" spans="1:21" ht="11.25" customHeight="1">
      <c r="A69" s="188"/>
      <c r="B69" s="204"/>
      <c r="C69" s="147"/>
      <c r="D69" s="150"/>
      <c r="E69" s="152"/>
      <c r="F69" s="11" t="s">
        <v>19</v>
      </c>
      <c r="G69" s="43">
        <f>H69+J69</f>
        <v>0</v>
      </c>
      <c r="H69" s="47"/>
      <c r="I69" s="47"/>
      <c r="J69" s="48"/>
      <c r="K69" s="47">
        <f>L69+N69</f>
        <v>0</v>
      </c>
      <c r="L69" s="47"/>
      <c r="M69" s="47"/>
      <c r="N69" s="47"/>
      <c r="O69" s="47">
        <f>P69+R69</f>
        <v>0</v>
      </c>
      <c r="P69" s="47"/>
      <c r="Q69" s="47"/>
      <c r="R69" s="47"/>
      <c r="S69" s="42"/>
      <c r="T69" s="67"/>
      <c r="U69" s="2"/>
    </row>
    <row r="70" spans="1:21" ht="12.75" customHeight="1" thickBot="1">
      <c r="A70" s="188"/>
      <c r="B70" s="198"/>
      <c r="C70" s="148"/>
      <c r="D70" s="151"/>
      <c r="E70" s="153"/>
      <c r="F70" s="6" t="s">
        <v>47</v>
      </c>
      <c r="G70" s="43">
        <f>SUM(G68:G69)</f>
        <v>16.6</v>
      </c>
      <c r="H70" s="47">
        <f>SUM(H68:H69)</f>
        <v>16.6</v>
      </c>
      <c r="I70" s="47">
        <f>SUM(I68:I69)</f>
        <v>12.3</v>
      </c>
      <c r="J70" s="47">
        <f>SUM(J68:J69)</f>
        <v>0</v>
      </c>
      <c r="K70" s="47">
        <f aca="true" t="shared" si="21" ref="K70:T70">SUM(K68:K69)</f>
        <v>18.2</v>
      </c>
      <c r="L70" s="47">
        <f t="shared" si="21"/>
        <v>18.2</v>
      </c>
      <c r="M70" s="47">
        <f t="shared" si="21"/>
        <v>13.5</v>
      </c>
      <c r="N70" s="47">
        <f t="shared" si="21"/>
        <v>0</v>
      </c>
      <c r="O70" s="47">
        <f t="shared" si="21"/>
        <v>18.2</v>
      </c>
      <c r="P70" s="47">
        <f t="shared" si="21"/>
        <v>18.2</v>
      </c>
      <c r="Q70" s="47">
        <f t="shared" si="21"/>
        <v>13.5</v>
      </c>
      <c r="R70" s="47">
        <f t="shared" si="21"/>
        <v>0</v>
      </c>
      <c r="S70" s="47">
        <f t="shared" si="21"/>
        <v>20</v>
      </c>
      <c r="T70" s="66">
        <f t="shared" si="21"/>
        <v>25</v>
      </c>
      <c r="U70" s="2"/>
    </row>
    <row r="71" spans="1:21" ht="13.5" customHeight="1" thickBot="1">
      <c r="A71" s="7" t="s">
        <v>17</v>
      </c>
      <c r="B71" s="8" t="s">
        <v>12</v>
      </c>
      <c r="C71" s="119" t="s">
        <v>30</v>
      </c>
      <c r="D71" s="120"/>
      <c r="E71" s="120"/>
      <c r="F71" s="120"/>
      <c r="G71" s="45">
        <f aca="true" t="shared" si="22" ref="G71:T71">SUM(G50+G58+G64+G67+G70)</f>
        <v>447.6</v>
      </c>
      <c r="H71" s="45">
        <f t="shared" si="22"/>
        <v>435.6</v>
      </c>
      <c r="I71" s="45">
        <f t="shared" si="22"/>
        <v>239.5</v>
      </c>
      <c r="J71" s="45">
        <f t="shared" si="22"/>
        <v>12</v>
      </c>
      <c r="K71" s="45">
        <f t="shared" si="22"/>
        <v>531.2</v>
      </c>
      <c r="L71" s="45">
        <f t="shared" si="22"/>
        <v>528.0999999999999</v>
      </c>
      <c r="M71" s="45">
        <f t="shared" si="22"/>
        <v>276.3</v>
      </c>
      <c r="N71" s="45">
        <f t="shared" si="22"/>
        <v>3.1</v>
      </c>
      <c r="O71" s="45">
        <f t="shared" si="22"/>
        <v>531.2</v>
      </c>
      <c r="P71" s="45">
        <f t="shared" si="22"/>
        <v>528.0999999999999</v>
      </c>
      <c r="Q71" s="45">
        <f t="shared" si="22"/>
        <v>276.3</v>
      </c>
      <c r="R71" s="45">
        <f t="shared" si="22"/>
        <v>3.1</v>
      </c>
      <c r="S71" s="45">
        <f t="shared" si="22"/>
        <v>559.1</v>
      </c>
      <c r="T71" s="79">
        <f t="shared" si="22"/>
        <v>581.2</v>
      </c>
      <c r="U71" s="25"/>
    </row>
    <row r="72" spans="1:21" ht="13.5" customHeight="1" thickBot="1">
      <c r="A72" s="12" t="s">
        <v>17</v>
      </c>
      <c r="B72" s="133" t="s">
        <v>26</v>
      </c>
      <c r="C72" s="134"/>
      <c r="D72" s="134"/>
      <c r="E72" s="134"/>
      <c r="F72" s="134"/>
      <c r="G72" s="49">
        <f>SUM(G71)</f>
        <v>447.6</v>
      </c>
      <c r="H72" s="49">
        <f>SUM(H71)</f>
        <v>435.6</v>
      </c>
      <c r="I72" s="49">
        <f>SUM(I71)</f>
        <v>239.5</v>
      </c>
      <c r="J72" s="49">
        <f>SUM(J71)</f>
        <v>12</v>
      </c>
      <c r="K72" s="49">
        <f aca="true" t="shared" si="23" ref="K72:T72">SUM(K71)</f>
        <v>531.2</v>
      </c>
      <c r="L72" s="49">
        <f t="shared" si="23"/>
        <v>528.0999999999999</v>
      </c>
      <c r="M72" s="49">
        <f t="shared" si="23"/>
        <v>276.3</v>
      </c>
      <c r="N72" s="49">
        <f t="shared" si="23"/>
        <v>3.1</v>
      </c>
      <c r="O72" s="49">
        <f t="shared" si="23"/>
        <v>531.2</v>
      </c>
      <c r="P72" s="49">
        <f t="shared" si="23"/>
        <v>528.0999999999999</v>
      </c>
      <c r="Q72" s="49">
        <f t="shared" si="23"/>
        <v>276.3</v>
      </c>
      <c r="R72" s="49">
        <f t="shared" si="23"/>
        <v>3.1</v>
      </c>
      <c r="S72" s="49">
        <f t="shared" si="23"/>
        <v>559.1</v>
      </c>
      <c r="T72" s="110">
        <f t="shared" si="23"/>
        <v>581.2</v>
      </c>
      <c r="U72" s="25"/>
    </row>
    <row r="73" spans="1:21" ht="28.5" customHeight="1" thickBot="1">
      <c r="A73" s="10" t="s">
        <v>20</v>
      </c>
      <c r="B73" s="130" t="s">
        <v>31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2"/>
    </row>
    <row r="74" spans="1:21" ht="14.25" customHeight="1" thickBot="1">
      <c r="A74" s="3" t="s">
        <v>20</v>
      </c>
      <c r="B74" s="4" t="s">
        <v>12</v>
      </c>
      <c r="C74" s="127" t="s">
        <v>32</v>
      </c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9"/>
      <c r="U74" s="2"/>
    </row>
    <row r="75" spans="1:21" ht="15" customHeight="1">
      <c r="A75" s="195" t="s">
        <v>20</v>
      </c>
      <c r="B75" s="206" t="s">
        <v>12</v>
      </c>
      <c r="C75" s="199" t="s">
        <v>12</v>
      </c>
      <c r="D75" s="207" t="s">
        <v>33</v>
      </c>
      <c r="E75" s="208" t="s">
        <v>41</v>
      </c>
      <c r="F75" s="81" t="s">
        <v>15</v>
      </c>
      <c r="G75" s="46">
        <f>H75+J75</f>
        <v>5.6</v>
      </c>
      <c r="H75" s="50">
        <v>5.6</v>
      </c>
      <c r="I75" s="50"/>
      <c r="J75" s="50"/>
      <c r="K75" s="50">
        <f>L75+N75</f>
        <v>6</v>
      </c>
      <c r="L75" s="50">
        <v>6</v>
      </c>
      <c r="M75" s="50"/>
      <c r="N75" s="50"/>
      <c r="O75" s="50">
        <f>P75+R75</f>
        <v>6</v>
      </c>
      <c r="P75" s="50">
        <v>6</v>
      </c>
      <c r="Q75" s="50"/>
      <c r="R75" s="50"/>
      <c r="S75" s="72">
        <v>6.5</v>
      </c>
      <c r="T75" s="73">
        <v>7</v>
      </c>
      <c r="U75" s="2"/>
    </row>
    <row r="76" spans="1:21" ht="12" customHeight="1">
      <c r="A76" s="188"/>
      <c r="B76" s="204"/>
      <c r="C76" s="147"/>
      <c r="D76" s="150"/>
      <c r="E76" s="152"/>
      <c r="F76" s="11" t="s">
        <v>19</v>
      </c>
      <c r="G76" s="43">
        <f>H76+J76</f>
        <v>0</v>
      </c>
      <c r="H76" s="47"/>
      <c r="I76" s="47"/>
      <c r="J76" s="47"/>
      <c r="K76" s="47">
        <f>L76+N76</f>
        <v>0</v>
      </c>
      <c r="L76" s="47"/>
      <c r="M76" s="47"/>
      <c r="N76" s="47"/>
      <c r="O76" s="47">
        <f>P76+R76</f>
        <v>0</v>
      </c>
      <c r="P76" s="47"/>
      <c r="Q76" s="47"/>
      <c r="R76" s="47"/>
      <c r="S76" s="68"/>
      <c r="T76" s="69"/>
      <c r="U76" s="2"/>
    </row>
    <row r="77" spans="1:21" ht="12.75" customHeight="1">
      <c r="A77" s="188"/>
      <c r="B77" s="198"/>
      <c r="C77" s="147"/>
      <c r="D77" s="150"/>
      <c r="E77" s="202"/>
      <c r="F77" s="5" t="s">
        <v>47</v>
      </c>
      <c r="G77" s="43">
        <f>SUM(G75:G76)</f>
        <v>5.6</v>
      </c>
      <c r="H77" s="47">
        <f>SUM(H75:H76)</f>
        <v>5.6</v>
      </c>
      <c r="I77" s="47">
        <f>SUM(I75:I76)</f>
        <v>0</v>
      </c>
      <c r="J77" s="47">
        <f>SUM(J75:J76)</f>
        <v>0</v>
      </c>
      <c r="K77" s="47">
        <f aca="true" t="shared" si="24" ref="K77:T77">SUM(K75:K76)</f>
        <v>6</v>
      </c>
      <c r="L77" s="47">
        <f t="shared" si="24"/>
        <v>6</v>
      </c>
      <c r="M77" s="47">
        <f t="shared" si="24"/>
        <v>0</v>
      </c>
      <c r="N77" s="47">
        <f t="shared" si="24"/>
        <v>0</v>
      </c>
      <c r="O77" s="47">
        <f>SUM(O75:O76)</f>
        <v>6</v>
      </c>
      <c r="P77" s="47">
        <f>SUM(P75:P76)</f>
        <v>6</v>
      </c>
      <c r="Q77" s="47">
        <f>SUM(Q75:Q76)</f>
        <v>0</v>
      </c>
      <c r="R77" s="47">
        <f>SUM(R75:R76)</f>
        <v>0</v>
      </c>
      <c r="S77" s="68">
        <f t="shared" si="24"/>
        <v>6.5</v>
      </c>
      <c r="T77" s="69">
        <f t="shared" si="24"/>
        <v>7</v>
      </c>
      <c r="U77" s="2"/>
    </row>
    <row r="78" spans="1:21" ht="13.5" customHeight="1">
      <c r="A78" s="196" t="s">
        <v>20</v>
      </c>
      <c r="B78" s="198" t="s">
        <v>12</v>
      </c>
      <c r="C78" s="200" t="s">
        <v>17</v>
      </c>
      <c r="D78" s="149" t="s">
        <v>34</v>
      </c>
      <c r="E78" s="187" t="s">
        <v>41</v>
      </c>
      <c r="F78" s="11" t="s">
        <v>15</v>
      </c>
      <c r="G78" s="43">
        <f>H78+J78</f>
        <v>7.2</v>
      </c>
      <c r="H78" s="47">
        <v>7.2</v>
      </c>
      <c r="I78" s="47"/>
      <c r="J78" s="47"/>
      <c r="K78" s="47">
        <f>L78+N78</f>
        <v>7.8</v>
      </c>
      <c r="L78" s="47">
        <v>7.8</v>
      </c>
      <c r="M78" s="47"/>
      <c r="N78" s="47"/>
      <c r="O78" s="47">
        <f>P78+R78</f>
        <v>7.8</v>
      </c>
      <c r="P78" s="47">
        <v>7.8</v>
      </c>
      <c r="Q78" s="47"/>
      <c r="R78" s="47"/>
      <c r="S78" s="70">
        <v>8.5</v>
      </c>
      <c r="T78" s="71">
        <v>9</v>
      </c>
      <c r="U78" s="2"/>
    </row>
    <row r="79" spans="1:21" ht="13.5" customHeight="1">
      <c r="A79" s="188"/>
      <c r="B79" s="189"/>
      <c r="C79" s="147"/>
      <c r="D79" s="150"/>
      <c r="E79" s="176"/>
      <c r="F79" s="11" t="s">
        <v>53</v>
      </c>
      <c r="G79" s="43">
        <f>H79+J79</f>
        <v>0</v>
      </c>
      <c r="H79" s="47"/>
      <c r="I79" s="47"/>
      <c r="J79" s="47"/>
      <c r="K79" s="47">
        <f>L79+N79</f>
        <v>0</v>
      </c>
      <c r="L79" s="47"/>
      <c r="M79" s="47"/>
      <c r="N79" s="47"/>
      <c r="O79" s="47">
        <f>P79+R79</f>
        <v>0</v>
      </c>
      <c r="P79" s="47"/>
      <c r="Q79" s="47"/>
      <c r="R79" s="47"/>
      <c r="S79" s="70"/>
      <c r="T79" s="71"/>
      <c r="U79" s="2"/>
    </row>
    <row r="80" spans="1:21" ht="12" customHeight="1">
      <c r="A80" s="188"/>
      <c r="B80" s="189"/>
      <c r="C80" s="147"/>
      <c r="D80" s="150"/>
      <c r="E80" s="176"/>
      <c r="F80" s="11" t="s">
        <v>58</v>
      </c>
      <c r="G80" s="43">
        <f>H80+J80</f>
        <v>0</v>
      </c>
      <c r="H80" s="47"/>
      <c r="I80" s="47"/>
      <c r="J80" s="47"/>
      <c r="K80" s="47">
        <f>L80+N80</f>
        <v>0</v>
      </c>
      <c r="L80" s="47"/>
      <c r="M80" s="47"/>
      <c r="N80" s="47"/>
      <c r="O80" s="47">
        <f>P80+R80</f>
        <v>0</v>
      </c>
      <c r="P80" s="47"/>
      <c r="Q80" s="47"/>
      <c r="R80" s="47"/>
      <c r="S80" s="70"/>
      <c r="T80" s="71"/>
      <c r="U80" s="2"/>
    </row>
    <row r="81" spans="1:21" ht="12.75" customHeight="1">
      <c r="A81" s="188"/>
      <c r="B81" s="189"/>
      <c r="C81" s="147"/>
      <c r="D81" s="150"/>
      <c r="E81" s="177"/>
      <c r="F81" s="5" t="s">
        <v>47</v>
      </c>
      <c r="G81" s="43">
        <f>SUM(G78:G80)</f>
        <v>7.2</v>
      </c>
      <c r="H81" s="47">
        <f>SUM(H78:H80)</f>
        <v>7.2</v>
      </c>
      <c r="I81" s="47">
        <f>SUM(I78:I79)</f>
        <v>0</v>
      </c>
      <c r="J81" s="47">
        <f>SUM(J78:J79)</f>
        <v>0</v>
      </c>
      <c r="K81" s="47">
        <f aca="true" t="shared" si="25" ref="K81:T81">SUM(K78:K79)</f>
        <v>7.8</v>
      </c>
      <c r="L81" s="47">
        <f t="shared" si="25"/>
        <v>7.8</v>
      </c>
      <c r="M81" s="47">
        <f t="shared" si="25"/>
        <v>0</v>
      </c>
      <c r="N81" s="47">
        <f t="shared" si="25"/>
        <v>0</v>
      </c>
      <c r="O81" s="47">
        <f>SUM(O78:O80)</f>
        <v>7.8</v>
      </c>
      <c r="P81" s="47">
        <f>SUM(P78:P80)</f>
        <v>7.8</v>
      </c>
      <c r="Q81" s="47">
        <f>SUM(Q78:Q79)</f>
        <v>0</v>
      </c>
      <c r="R81" s="47">
        <f>SUM(R78:R79)</f>
        <v>0</v>
      </c>
      <c r="S81" s="68">
        <f t="shared" si="25"/>
        <v>8.5</v>
      </c>
      <c r="T81" s="69">
        <f t="shared" si="25"/>
        <v>9</v>
      </c>
      <c r="U81" s="2"/>
    </row>
    <row r="82" spans="1:21" ht="13.5" customHeight="1">
      <c r="A82" s="196" t="s">
        <v>20</v>
      </c>
      <c r="B82" s="198" t="s">
        <v>12</v>
      </c>
      <c r="C82" s="147" t="s">
        <v>20</v>
      </c>
      <c r="D82" s="150" t="s">
        <v>35</v>
      </c>
      <c r="E82" s="187" t="s">
        <v>41</v>
      </c>
      <c r="F82" s="11" t="s">
        <v>15</v>
      </c>
      <c r="G82" s="43">
        <f>H82+J82</f>
        <v>13</v>
      </c>
      <c r="H82" s="47">
        <v>13</v>
      </c>
      <c r="I82" s="47">
        <v>9.6</v>
      </c>
      <c r="J82" s="47"/>
      <c r="K82" s="47">
        <f>L82+N82</f>
        <v>15.4</v>
      </c>
      <c r="L82" s="47">
        <v>15.4</v>
      </c>
      <c r="M82" s="47">
        <v>11.5</v>
      </c>
      <c r="N82" s="47"/>
      <c r="O82" s="47">
        <f>P82+R82</f>
        <v>15.4</v>
      </c>
      <c r="P82" s="47">
        <v>15.4</v>
      </c>
      <c r="Q82" s="47">
        <v>11.5</v>
      </c>
      <c r="R82" s="47"/>
      <c r="S82" s="70">
        <v>16</v>
      </c>
      <c r="T82" s="71">
        <v>19</v>
      </c>
      <c r="U82" s="2"/>
    </row>
    <row r="83" spans="1:21" ht="13.5" customHeight="1">
      <c r="A83" s="188"/>
      <c r="B83" s="189"/>
      <c r="C83" s="147"/>
      <c r="D83" s="150"/>
      <c r="E83" s="176"/>
      <c r="F83" s="11" t="s">
        <v>19</v>
      </c>
      <c r="G83" s="43">
        <f>H83+J83</f>
        <v>0</v>
      </c>
      <c r="H83" s="47"/>
      <c r="I83" s="47"/>
      <c r="J83" s="47"/>
      <c r="K83" s="47">
        <f>L83+N83</f>
        <v>0</v>
      </c>
      <c r="L83" s="47"/>
      <c r="M83" s="47"/>
      <c r="N83" s="47"/>
      <c r="O83" s="47">
        <f>P83+R83</f>
        <v>0</v>
      </c>
      <c r="P83" s="47"/>
      <c r="Q83" s="47"/>
      <c r="R83" s="47"/>
      <c r="S83" s="70"/>
      <c r="T83" s="71"/>
      <c r="U83" s="2"/>
    </row>
    <row r="84" spans="1:21" ht="13.5" customHeight="1" thickBot="1">
      <c r="A84" s="188"/>
      <c r="B84" s="189"/>
      <c r="C84" s="147"/>
      <c r="D84" s="150"/>
      <c r="E84" s="209"/>
      <c r="F84" s="6" t="s">
        <v>47</v>
      </c>
      <c r="G84" s="43">
        <f>SUM(G82:G83)</f>
        <v>13</v>
      </c>
      <c r="H84" s="47">
        <f>SUM(H82:H83)</f>
        <v>13</v>
      </c>
      <c r="I84" s="47">
        <f>SUM(I82:I83)</f>
        <v>9.6</v>
      </c>
      <c r="J84" s="47">
        <f>SUM(J82:J83)</f>
        <v>0</v>
      </c>
      <c r="K84" s="47">
        <f aca="true" t="shared" si="26" ref="K84:T84">SUM(K82:K83)</f>
        <v>15.4</v>
      </c>
      <c r="L84" s="47">
        <f t="shared" si="26"/>
        <v>15.4</v>
      </c>
      <c r="M84" s="47">
        <f t="shared" si="26"/>
        <v>11.5</v>
      </c>
      <c r="N84" s="47">
        <f t="shared" si="26"/>
        <v>0</v>
      </c>
      <c r="O84" s="47">
        <f t="shared" si="26"/>
        <v>15.4</v>
      </c>
      <c r="P84" s="47">
        <f t="shared" si="26"/>
        <v>15.4</v>
      </c>
      <c r="Q84" s="47">
        <f t="shared" si="26"/>
        <v>11.5</v>
      </c>
      <c r="R84" s="47">
        <f t="shared" si="26"/>
        <v>0</v>
      </c>
      <c r="S84" s="68">
        <f t="shared" si="26"/>
        <v>16</v>
      </c>
      <c r="T84" s="69">
        <f t="shared" si="26"/>
        <v>19</v>
      </c>
      <c r="U84" s="2"/>
    </row>
    <row r="85" spans="1:21" ht="13.5" customHeight="1">
      <c r="A85" s="196" t="s">
        <v>20</v>
      </c>
      <c r="B85" s="198" t="s">
        <v>12</v>
      </c>
      <c r="C85" s="200" t="s">
        <v>22</v>
      </c>
      <c r="D85" s="149" t="s">
        <v>64</v>
      </c>
      <c r="E85" s="187" t="s">
        <v>41</v>
      </c>
      <c r="F85" s="11" t="s">
        <v>15</v>
      </c>
      <c r="G85" s="97">
        <f>H85+J85</f>
        <v>0.2</v>
      </c>
      <c r="H85" s="86">
        <v>0.2</v>
      </c>
      <c r="I85" s="86"/>
      <c r="J85" s="86"/>
      <c r="K85" s="86">
        <f>L85+N85</f>
        <v>0.2</v>
      </c>
      <c r="L85" s="86">
        <v>0.2</v>
      </c>
      <c r="M85" s="63"/>
      <c r="N85" s="63"/>
      <c r="O85" s="86">
        <f>P85+R85</f>
        <v>0.2</v>
      </c>
      <c r="P85" s="86">
        <v>0.2</v>
      </c>
      <c r="Q85" s="86"/>
      <c r="R85" s="86"/>
      <c r="S85" s="70">
        <v>0.2</v>
      </c>
      <c r="T85" s="71">
        <v>0.2</v>
      </c>
      <c r="U85" s="2"/>
    </row>
    <row r="86" spans="1:21" ht="13.5" customHeight="1">
      <c r="A86" s="188"/>
      <c r="B86" s="189"/>
      <c r="C86" s="147"/>
      <c r="D86" s="150"/>
      <c r="E86" s="176"/>
      <c r="F86" s="11" t="s">
        <v>63</v>
      </c>
      <c r="G86" s="112">
        <f>H86+J86</f>
        <v>0.827</v>
      </c>
      <c r="H86" s="104">
        <v>0.827</v>
      </c>
      <c r="I86" s="104"/>
      <c r="J86" s="86"/>
      <c r="K86" s="104">
        <f>L86+N86</f>
        <v>0.867</v>
      </c>
      <c r="L86" s="104">
        <v>0.867</v>
      </c>
      <c r="M86" s="104">
        <v>0.041</v>
      </c>
      <c r="N86" s="63"/>
      <c r="O86" s="104">
        <f>P86+R86</f>
        <v>0.867</v>
      </c>
      <c r="P86" s="104">
        <v>0.867</v>
      </c>
      <c r="Q86" s="104">
        <v>0.041</v>
      </c>
      <c r="R86" s="86"/>
      <c r="S86" s="70">
        <v>0.8</v>
      </c>
      <c r="T86" s="71">
        <v>0.8</v>
      </c>
      <c r="U86" s="2"/>
    </row>
    <row r="87" spans="1:21" ht="14.25" customHeight="1" thickBot="1">
      <c r="A87" s="188"/>
      <c r="B87" s="189"/>
      <c r="C87" s="148"/>
      <c r="D87" s="151"/>
      <c r="E87" s="209"/>
      <c r="F87" s="6" t="s">
        <v>47</v>
      </c>
      <c r="G87" s="112">
        <f>SUM(G85:G86)</f>
        <v>1.027</v>
      </c>
      <c r="H87" s="104">
        <f>SUM(H85:H86)</f>
        <v>1.027</v>
      </c>
      <c r="I87" s="104">
        <f>SUM(I85:I86)</f>
        <v>0</v>
      </c>
      <c r="J87" s="86">
        <f>SUM(J85:J86)</f>
        <v>0</v>
      </c>
      <c r="K87" s="104">
        <f aca="true" t="shared" si="27" ref="K87:T87">SUM(K85:K86)</f>
        <v>1.067</v>
      </c>
      <c r="L87" s="104">
        <f t="shared" si="27"/>
        <v>1.067</v>
      </c>
      <c r="M87" s="104">
        <f t="shared" si="27"/>
        <v>0.041</v>
      </c>
      <c r="N87" s="86">
        <f t="shared" si="27"/>
        <v>0</v>
      </c>
      <c r="O87" s="104">
        <f t="shared" si="27"/>
        <v>1.067</v>
      </c>
      <c r="P87" s="104">
        <f t="shared" si="27"/>
        <v>1.067</v>
      </c>
      <c r="Q87" s="104">
        <f t="shared" si="27"/>
        <v>0.041</v>
      </c>
      <c r="R87" s="86">
        <f t="shared" si="27"/>
        <v>0</v>
      </c>
      <c r="S87" s="68">
        <f t="shared" si="27"/>
        <v>1</v>
      </c>
      <c r="T87" s="69">
        <f t="shared" si="27"/>
        <v>1</v>
      </c>
      <c r="U87" s="2"/>
    </row>
    <row r="88" spans="1:21" ht="14.25" customHeight="1" thickBot="1">
      <c r="A88" s="7" t="s">
        <v>20</v>
      </c>
      <c r="B88" s="8" t="s">
        <v>12</v>
      </c>
      <c r="C88" s="119" t="s">
        <v>30</v>
      </c>
      <c r="D88" s="120"/>
      <c r="E88" s="120"/>
      <c r="F88" s="120"/>
      <c r="G88" s="90">
        <f>SUM(G77+G81+G84+G87)</f>
        <v>26.827</v>
      </c>
      <c r="H88" s="90">
        <f>SUM(H77+H81+H84+H87)</f>
        <v>26.827</v>
      </c>
      <c r="I88" s="90">
        <f>SUM(I77+I81+I84+I87)</f>
        <v>9.6</v>
      </c>
      <c r="J88" s="45">
        <f>SUM(J77+J81+J84+J87)</f>
        <v>0</v>
      </c>
      <c r="K88" s="105">
        <f aca="true" t="shared" si="28" ref="K88:T88">SUM(K77+K81+K84+K87)</f>
        <v>30.267000000000003</v>
      </c>
      <c r="L88" s="105">
        <f t="shared" si="28"/>
        <v>30.267000000000003</v>
      </c>
      <c r="M88" s="105">
        <f t="shared" si="28"/>
        <v>11.541</v>
      </c>
      <c r="N88" s="85">
        <f t="shared" si="28"/>
        <v>0</v>
      </c>
      <c r="O88" s="90">
        <f t="shared" si="28"/>
        <v>30.267000000000003</v>
      </c>
      <c r="P88" s="90">
        <f t="shared" si="28"/>
        <v>30.267000000000003</v>
      </c>
      <c r="Q88" s="90">
        <f t="shared" si="28"/>
        <v>11.541</v>
      </c>
      <c r="R88" s="45">
        <f t="shared" si="28"/>
        <v>0</v>
      </c>
      <c r="S88" s="45">
        <f t="shared" si="28"/>
        <v>32</v>
      </c>
      <c r="T88" s="79">
        <f t="shared" si="28"/>
        <v>36</v>
      </c>
      <c r="U88" s="25"/>
    </row>
    <row r="89" spans="1:21" ht="13.5" customHeight="1" thickBot="1">
      <c r="A89" s="12" t="s">
        <v>20</v>
      </c>
      <c r="B89" s="133" t="s">
        <v>26</v>
      </c>
      <c r="C89" s="134"/>
      <c r="D89" s="134"/>
      <c r="E89" s="134"/>
      <c r="F89" s="135"/>
      <c r="G89" s="106">
        <f>SUM(G88)</f>
        <v>26.827</v>
      </c>
      <c r="H89" s="106">
        <f>SUM(H88)</f>
        <v>26.827</v>
      </c>
      <c r="I89" s="51">
        <f>SUM(I88)</f>
        <v>9.6</v>
      </c>
      <c r="J89" s="51">
        <f aca="true" t="shared" si="29" ref="J89:R89">SUM(J88)</f>
        <v>0</v>
      </c>
      <c r="K89" s="106">
        <f t="shared" si="29"/>
        <v>30.267000000000003</v>
      </c>
      <c r="L89" s="106">
        <f t="shared" si="29"/>
        <v>30.267000000000003</v>
      </c>
      <c r="M89" s="106">
        <f t="shared" si="29"/>
        <v>11.541</v>
      </c>
      <c r="N89" s="51">
        <f t="shared" si="29"/>
        <v>0</v>
      </c>
      <c r="O89" s="106">
        <f t="shared" si="29"/>
        <v>30.267000000000003</v>
      </c>
      <c r="P89" s="106">
        <f t="shared" si="29"/>
        <v>30.267000000000003</v>
      </c>
      <c r="Q89" s="106">
        <f t="shared" si="29"/>
        <v>11.541</v>
      </c>
      <c r="R89" s="51">
        <f t="shared" si="29"/>
        <v>0</v>
      </c>
      <c r="S89" s="51">
        <f>SUM(S88)</f>
        <v>32</v>
      </c>
      <c r="T89" s="77">
        <f>SUM(T88)</f>
        <v>36</v>
      </c>
      <c r="U89" s="25"/>
    </row>
    <row r="90" spans="1:21" ht="14.25" customHeight="1" thickBot="1">
      <c r="A90" s="10" t="s">
        <v>22</v>
      </c>
      <c r="B90" s="130" t="s">
        <v>36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2"/>
      <c r="U90" s="2"/>
    </row>
    <row r="91" spans="1:21" ht="14.25" customHeight="1" thickBot="1">
      <c r="A91" s="3" t="s">
        <v>22</v>
      </c>
      <c r="B91" s="4" t="s">
        <v>12</v>
      </c>
      <c r="C91" s="127" t="s">
        <v>57</v>
      </c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9"/>
      <c r="U91" s="2"/>
    </row>
    <row r="92" spans="1:21" ht="13.5" customHeight="1">
      <c r="A92" s="195" t="s">
        <v>22</v>
      </c>
      <c r="B92" s="197" t="s">
        <v>12</v>
      </c>
      <c r="C92" s="199" t="s">
        <v>12</v>
      </c>
      <c r="D92" s="207" t="s">
        <v>37</v>
      </c>
      <c r="E92" s="175" t="s">
        <v>41</v>
      </c>
      <c r="F92" s="27" t="s">
        <v>38</v>
      </c>
      <c r="G92" s="46">
        <f>H92+J92</f>
        <v>12</v>
      </c>
      <c r="H92" s="50">
        <v>12</v>
      </c>
      <c r="I92" s="50">
        <v>7.7</v>
      </c>
      <c r="J92" s="50"/>
      <c r="K92" s="50">
        <f>L92+N92</f>
        <v>12.2</v>
      </c>
      <c r="L92" s="50">
        <v>12.2</v>
      </c>
      <c r="M92" s="50">
        <v>8.1</v>
      </c>
      <c r="N92" s="50"/>
      <c r="O92" s="50">
        <f>P92+R92</f>
        <v>12.2</v>
      </c>
      <c r="P92" s="50">
        <v>12.2</v>
      </c>
      <c r="Q92" s="50">
        <v>8.1</v>
      </c>
      <c r="R92" s="50"/>
      <c r="S92" s="72">
        <v>14</v>
      </c>
      <c r="T92" s="73">
        <v>16</v>
      </c>
      <c r="U92" s="2"/>
    </row>
    <row r="93" spans="1:21" ht="13.5" customHeight="1">
      <c r="A93" s="188"/>
      <c r="B93" s="189"/>
      <c r="C93" s="200"/>
      <c r="D93" s="149"/>
      <c r="E93" s="176"/>
      <c r="F93" s="17" t="s">
        <v>15</v>
      </c>
      <c r="G93" s="53">
        <f>H93+J93</f>
        <v>0</v>
      </c>
      <c r="H93" s="54"/>
      <c r="I93" s="54"/>
      <c r="J93" s="54"/>
      <c r="K93" s="54">
        <f>L93+N93</f>
        <v>1.4</v>
      </c>
      <c r="L93" s="54">
        <v>1.4</v>
      </c>
      <c r="M93" s="54">
        <v>1.1</v>
      </c>
      <c r="N93" s="54"/>
      <c r="O93" s="54">
        <f>P93+R93</f>
        <v>1.4</v>
      </c>
      <c r="P93" s="54">
        <v>1.4</v>
      </c>
      <c r="Q93" s="54">
        <v>1.1</v>
      </c>
      <c r="R93" s="54"/>
      <c r="S93" s="74"/>
      <c r="T93" s="75"/>
      <c r="U93" s="2"/>
    </row>
    <row r="94" spans="1:21" ht="13.5" customHeight="1">
      <c r="A94" s="188"/>
      <c r="B94" s="189"/>
      <c r="C94" s="147"/>
      <c r="D94" s="150"/>
      <c r="E94" s="176"/>
      <c r="F94" s="11" t="s">
        <v>19</v>
      </c>
      <c r="G94" s="43">
        <f>H94+J94</f>
        <v>0</v>
      </c>
      <c r="H94" s="47"/>
      <c r="I94" s="47"/>
      <c r="J94" s="47"/>
      <c r="K94" s="47">
        <f>L94+N94</f>
        <v>0</v>
      </c>
      <c r="L94" s="47"/>
      <c r="M94" s="47"/>
      <c r="N94" s="47"/>
      <c r="O94" s="47">
        <f>P94+R94</f>
        <v>0</v>
      </c>
      <c r="P94" s="47"/>
      <c r="Q94" s="47"/>
      <c r="R94" s="47"/>
      <c r="S94" s="47"/>
      <c r="T94" s="66"/>
      <c r="U94" s="2"/>
    </row>
    <row r="95" spans="1:21" ht="15" customHeight="1">
      <c r="A95" s="188"/>
      <c r="B95" s="189"/>
      <c r="C95" s="147"/>
      <c r="D95" s="150"/>
      <c r="E95" s="177"/>
      <c r="F95" s="5" t="s">
        <v>47</v>
      </c>
      <c r="G95" s="41">
        <f>SUM(G92:G94)</f>
        <v>12</v>
      </c>
      <c r="H95" s="42">
        <f>SUM(H92:H94)</f>
        <v>12</v>
      </c>
      <c r="I95" s="42">
        <f>SUM(I92:I94)</f>
        <v>7.7</v>
      </c>
      <c r="J95" s="42">
        <f>SUM(J92:J94)</f>
        <v>0</v>
      </c>
      <c r="K95" s="42">
        <f aca="true" t="shared" si="30" ref="K95:T95">SUM(K92:K94)</f>
        <v>13.6</v>
      </c>
      <c r="L95" s="42">
        <f t="shared" si="30"/>
        <v>13.6</v>
      </c>
      <c r="M95" s="42">
        <f t="shared" si="30"/>
        <v>9.2</v>
      </c>
      <c r="N95" s="42">
        <f t="shared" si="30"/>
        <v>0</v>
      </c>
      <c r="O95" s="42">
        <f>SUM(O92:O94)</f>
        <v>13.6</v>
      </c>
      <c r="P95" s="42">
        <f>SUM(P92:P94)</f>
        <v>13.6</v>
      </c>
      <c r="Q95" s="42">
        <f>SUM(Q92:Q94)</f>
        <v>9.2</v>
      </c>
      <c r="R95" s="42">
        <f>SUM(R92:R94)</f>
        <v>0</v>
      </c>
      <c r="S95" s="42">
        <f t="shared" si="30"/>
        <v>14</v>
      </c>
      <c r="T95" s="67">
        <f t="shared" si="30"/>
        <v>16</v>
      </c>
      <c r="U95" s="2"/>
    </row>
    <row r="96" spans="1:21" ht="13.5" customHeight="1">
      <c r="A96" s="188" t="s">
        <v>22</v>
      </c>
      <c r="B96" s="203" t="s">
        <v>12</v>
      </c>
      <c r="C96" s="147" t="s">
        <v>17</v>
      </c>
      <c r="D96" s="150" t="s">
        <v>50</v>
      </c>
      <c r="E96" s="201" t="s">
        <v>41</v>
      </c>
      <c r="F96" s="11" t="s">
        <v>15</v>
      </c>
      <c r="G96" s="41">
        <f>H96+J96</f>
        <v>0</v>
      </c>
      <c r="H96" s="42"/>
      <c r="I96" s="42"/>
      <c r="J96" s="42"/>
      <c r="K96" s="54">
        <f>L96+N96</f>
        <v>0</v>
      </c>
      <c r="L96" s="42"/>
      <c r="M96" s="42"/>
      <c r="N96" s="42"/>
      <c r="O96" s="42">
        <f>P96+R96</f>
        <v>0</v>
      </c>
      <c r="P96" s="42"/>
      <c r="Q96" s="42"/>
      <c r="R96" s="42"/>
      <c r="S96" s="70">
        <v>0</v>
      </c>
      <c r="T96" s="67">
        <v>0</v>
      </c>
      <c r="U96" s="2"/>
    </row>
    <row r="97" spans="1:21" ht="10.5" customHeight="1">
      <c r="A97" s="188"/>
      <c r="B97" s="204"/>
      <c r="C97" s="147"/>
      <c r="D97" s="150"/>
      <c r="E97" s="152"/>
      <c r="F97" s="11" t="s">
        <v>19</v>
      </c>
      <c r="G97" s="41">
        <f>H97+J97</f>
        <v>0</v>
      </c>
      <c r="H97" s="42"/>
      <c r="I97" s="42"/>
      <c r="J97" s="42"/>
      <c r="K97" s="54">
        <f>L97+N97</f>
        <v>0</v>
      </c>
      <c r="L97" s="42"/>
      <c r="M97" s="42"/>
      <c r="N97" s="42"/>
      <c r="O97" s="42">
        <f>P97+R97</f>
        <v>0</v>
      </c>
      <c r="P97" s="42"/>
      <c r="Q97" s="42"/>
      <c r="R97" s="42"/>
      <c r="S97" s="42"/>
      <c r="T97" s="67"/>
      <c r="U97" s="2"/>
    </row>
    <row r="98" spans="1:21" ht="13.5" customHeight="1">
      <c r="A98" s="188"/>
      <c r="B98" s="204"/>
      <c r="C98" s="148"/>
      <c r="D98" s="150"/>
      <c r="E98" s="152"/>
      <c r="F98" s="24" t="s">
        <v>51</v>
      </c>
      <c r="G98" s="56">
        <f>H98+J98</f>
        <v>0</v>
      </c>
      <c r="H98" s="57"/>
      <c r="I98" s="42"/>
      <c r="J98" s="42"/>
      <c r="K98" s="54">
        <f>L98+N98</f>
        <v>0</v>
      </c>
      <c r="L98" s="42"/>
      <c r="M98" s="42"/>
      <c r="N98" s="42"/>
      <c r="O98" s="57">
        <f>P98+R98</f>
        <v>0</v>
      </c>
      <c r="P98" s="57"/>
      <c r="Q98" s="42"/>
      <c r="R98" s="42"/>
      <c r="S98" s="42"/>
      <c r="T98" s="67"/>
      <c r="U98" s="2"/>
    </row>
    <row r="99" spans="1:21" ht="13.5" customHeight="1">
      <c r="A99" s="188"/>
      <c r="B99" s="204"/>
      <c r="C99" s="148"/>
      <c r="D99" s="150"/>
      <c r="E99" s="152"/>
      <c r="F99" s="24" t="s">
        <v>52</v>
      </c>
      <c r="G99" s="56">
        <f>H99+J99</f>
        <v>4</v>
      </c>
      <c r="H99" s="57">
        <v>4</v>
      </c>
      <c r="I99" s="42"/>
      <c r="J99" s="42"/>
      <c r="K99" s="54">
        <f>L99+N99</f>
        <v>21.4</v>
      </c>
      <c r="L99" s="42">
        <v>21.4</v>
      </c>
      <c r="M99" s="42"/>
      <c r="N99" s="42"/>
      <c r="O99" s="57">
        <f>P99+R99</f>
        <v>21.4</v>
      </c>
      <c r="P99" s="57">
        <v>21.4</v>
      </c>
      <c r="Q99" s="42"/>
      <c r="R99" s="42"/>
      <c r="S99" s="42">
        <v>21.4</v>
      </c>
      <c r="T99" s="67">
        <v>21.4</v>
      </c>
      <c r="U99" s="2"/>
    </row>
    <row r="100" spans="1:21" ht="13.5" customHeight="1">
      <c r="A100" s="188"/>
      <c r="B100" s="198"/>
      <c r="C100" s="148"/>
      <c r="D100" s="150"/>
      <c r="E100" s="202"/>
      <c r="F100" s="6" t="s">
        <v>47</v>
      </c>
      <c r="G100" s="41">
        <f>SUM(G96+G97+G98+G99)</f>
        <v>4</v>
      </c>
      <c r="H100" s="41">
        <f>SUM(H96+H97+H98+H99)</f>
        <v>4</v>
      </c>
      <c r="I100" s="41">
        <f>SUM(I96+I97+I98+I99)</f>
        <v>0</v>
      </c>
      <c r="J100" s="41">
        <f>SUM(J96+J97+J98+J99)</f>
        <v>0</v>
      </c>
      <c r="K100" s="41">
        <f>SUM(K96+K97+K98+K99)</f>
        <v>21.4</v>
      </c>
      <c r="L100" s="41">
        <f aca="true" t="shared" si="31" ref="L100:T100">SUM(L96+L97+L98+L99)</f>
        <v>21.4</v>
      </c>
      <c r="M100" s="41">
        <f t="shared" si="31"/>
        <v>0</v>
      </c>
      <c r="N100" s="41">
        <f t="shared" si="31"/>
        <v>0</v>
      </c>
      <c r="O100" s="41">
        <f t="shared" si="31"/>
        <v>21.4</v>
      </c>
      <c r="P100" s="41">
        <f t="shared" si="31"/>
        <v>21.4</v>
      </c>
      <c r="Q100" s="41">
        <f t="shared" si="31"/>
        <v>0</v>
      </c>
      <c r="R100" s="41">
        <f t="shared" si="31"/>
        <v>0</v>
      </c>
      <c r="S100" s="41">
        <f t="shared" si="31"/>
        <v>21.4</v>
      </c>
      <c r="T100" s="76">
        <f t="shared" si="31"/>
        <v>21.4</v>
      </c>
      <c r="U100" s="2"/>
    </row>
    <row r="101" spans="1:21" ht="13.5" customHeight="1">
      <c r="A101" s="188" t="s">
        <v>22</v>
      </c>
      <c r="B101" s="203" t="s">
        <v>12</v>
      </c>
      <c r="C101" s="147" t="s">
        <v>20</v>
      </c>
      <c r="D101" s="149" t="s">
        <v>42</v>
      </c>
      <c r="E101" s="152" t="s">
        <v>41</v>
      </c>
      <c r="F101" s="11" t="s">
        <v>15</v>
      </c>
      <c r="G101" s="41">
        <f>H101+J101</f>
        <v>19.8</v>
      </c>
      <c r="H101" s="42">
        <v>19.8</v>
      </c>
      <c r="I101" s="42">
        <v>12.5</v>
      </c>
      <c r="J101" s="42"/>
      <c r="K101" s="42">
        <f>L101+N101</f>
        <v>24.7</v>
      </c>
      <c r="L101" s="42">
        <v>24.7</v>
      </c>
      <c r="M101" s="42">
        <v>15.9</v>
      </c>
      <c r="N101" s="42"/>
      <c r="O101" s="42">
        <f>P101+R101</f>
        <v>24.7</v>
      </c>
      <c r="P101" s="42">
        <v>24.7</v>
      </c>
      <c r="Q101" s="42">
        <v>15.9</v>
      </c>
      <c r="R101" s="42"/>
      <c r="S101" s="70">
        <v>24</v>
      </c>
      <c r="T101" s="67">
        <v>28</v>
      </c>
      <c r="U101" s="2"/>
    </row>
    <row r="102" spans="1:21" ht="13.5" customHeight="1">
      <c r="A102" s="188"/>
      <c r="B102" s="204"/>
      <c r="C102" s="147"/>
      <c r="D102" s="150"/>
      <c r="E102" s="152"/>
      <c r="F102" s="11" t="s">
        <v>16</v>
      </c>
      <c r="G102" s="41">
        <f>H102+J102</f>
        <v>0.1</v>
      </c>
      <c r="H102" s="42">
        <v>0.1</v>
      </c>
      <c r="I102" s="42"/>
      <c r="J102" s="42"/>
      <c r="K102" s="42">
        <f>L102+N102</f>
        <v>0.1</v>
      </c>
      <c r="L102" s="42">
        <v>0.1</v>
      </c>
      <c r="M102" s="42"/>
      <c r="N102" s="42"/>
      <c r="O102" s="42">
        <f>P102+R102</f>
        <v>0.1</v>
      </c>
      <c r="P102" s="42">
        <v>0.1</v>
      </c>
      <c r="Q102" s="42"/>
      <c r="R102" s="42"/>
      <c r="S102" s="42">
        <v>0.1</v>
      </c>
      <c r="T102" s="67">
        <v>0.1</v>
      </c>
      <c r="U102" s="2"/>
    </row>
    <row r="103" spans="1:21" ht="12.75" customHeight="1" thickBot="1">
      <c r="A103" s="188"/>
      <c r="B103" s="198"/>
      <c r="C103" s="148"/>
      <c r="D103" s="151"/>
      <c r="E103" s="153"/>
      <c r="F103" s="6" t="s">
        <v>47</v>
      </c>
      <c r="G103" s="41">
        <f>SUM(G101:G102)</f>
        <v>19.900000000000002</v>
      </c>
      <c r="H103" s="41">
        <f>SUM(H101:H102)</f>
        <v>19.900000000000002</v>
      </c>
      <c r="I103" s="41">
        <f>SUM(I101:I102)</f>
        <v>12.5</v>
      </c>
      <c r="J103" s="41">
        <f>SUM(J101:J102)</f>
        <v>0</v>
      </c>
      <c r="K103" s="41">
        <f aca="true" t="shared" si="32" ref="K103:T103">SUM(K101:K102)</f>
        <v>24.8</v>
      </c>
      <c r="L103" s="41">
        <f t="shared" si="32"/>
        <v>24.8</v>
      </c>
      <c r="M103" s="41">
        <f t="shared" si="32"/>
        <v>15.9</v>
      </c>
      <c r="N103" s="41">
        <f t="shared" si="32"/>
        <v>0</v>
      </c>
      <c r="O103" s="41">
        <f t="shared" si="32"/>
        <v>24.8</v>
      </c>
      <c r="P103" s="41">
        <f t="shared" si="32"/>
        <v>24.8</v>
      </c>
      <c r="Q103" s="41">
        <f t="shared" si="32"/>
        <v>15.9</v>
      </c>
      <c r="R103" s="41">
        <f t="shared" si="32"/>
        <v>0</v>
      </c>
      <c r="S103" s="41">
        <f t="shared" si="32"/>
        <v>24.1</v>
      </c>
      <c r="T103" s="76">
        <f t="shared" si="32"/>
        <v>28.1</v>
      </c>
      <c r="U103" s="2"/>
    </row>
    <row r="104" spans="1:21" ht="12.75" customHeight="1" thickBot="1">
      <c r="A104" s="28" t="s">
        <v>22</v>
      </c>
      <c r="B104" s="29" t="s">
        <v>12</v>
      </c>
      <c r="C104" s="119" t="s">
        <v>30</v>
      </c>
      <c r="D104" s="120"/>
      <c r="E104" s="120"/>
      <c r="F104" s="120"/>
      <c r="G104" s="58">
        <f>SUM(G95+G100+G103)</f>
        <v>35.900000000000006</v>
      </c>
      <c r="H104" s="58">
        <f>SUM(H95+H100+H103)</f>
        <v>35.900000000000006</v>
      </c>
      <c r="I104" s="58">
        <f>SUM(I95+I100+I103)</f>
        <v>20.2</v>
      </c>
      <c r="J104" s="58">
        <f aca="true" t="shared" si="33" ref="J104:T104">SUM(J95+J100+J103)</f>
        <v>0</v>
      </c>
      <c r="K104" s="58">
        <f t="shared" si="33"/>
        <v>59.8</v>
      </c>
      <c r="L104" s="58">
        <f t="shared" si="33"/>
        <v>59.8</v>
      </c>
      <c r="M104" s="58">
        <f t="shared" si="33"/>
        <v>25.1</v>
      </c>
      <c r="N104" s="58">
        <f t="shared" si="33"/>
        <v>0</v>
      </c>
      <c r="O104" s="58">
        <f t="shared" si="33"/>
        <v>59.8</v>
      </c>
      <c r="P104" s="58">
        <f t="shared" si="33"/>
        <v>59.8</v>
      </c>
      <c r="Q104" s="58">
        <f t="shared" si="33"/>
        <v>25.1</v>
      </c>
      <c r="R104" s="58">
        <f t="shared" si="33"/>
        <v>0</v>
      </c>
      <c r="S104" s="58">
        <f t="shared" si="33"/>
        <v>59.5</v>
      </c>
      <c r="T104" s="59">
        <f t="shared" si="33"/>
        <v>65.5</v>
      </c>
      <c r="U104" s="2"/>
    </row>
    <row r="105" spans="1:21" ht="14.25" customHeight="1" thickBot="1">
      <c r="A105" s="3" t="s">
        <v>22</v>
      </c>
      <c r="B105" s="4" t="s">
        <v>17</v>
      </c>
      <c r="C105" s="127" t="s">
        <v>59</v>
      </c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9"/>
      <c r="U105" s="2"/>
    </row>
    <row r="106" spans="1:21" ht="15" customHeight="1">
      <c r="A106" s="195" t="s">
        <v>22</v>
      </c>
      <c r="B106" s="197" t="s">
        <v>17</v>
      </c>
      <c r="C106" s="199" t="s">
        <v>12</v>
      </c>
      <c r="D106" s="207" t="s">
        <v>62</v>
      </c>
      <c r="E106" s="121" t="s">
        <v>41</v>
      </c>
      <c r="F106" s="27" t="s">
        <v>38</v>
      </c>
      <c r="G106" s="46">
        <f>H106+J106</f>
        <v>0</v>
      </c>
      <c r="H106" s="50">
        <v>0</v>
      </c>
      <c r="I106" s="50"/>
      <c r="J106" s="50"/>
      <c r="K106" s="50">
        <f>L106+N106</f>
        <v>0</v>
      </c>
      <c r="L106" s="50"/>
      <c r="M106" s="50"/>
      <c r="N106" s="50"/>
      <c r="O106" s="50">
        <f>P106+R106</f>
        <v>0</v>
      </c>
      <c r="P106" s="50">
        <v>0</v>
      </c>
      <c r="Q106" s="52"/>
      <c r="R106" s="52"/>
      <c r="S106" s="72"/>
      <c r="T106" s="73"/>
      <c r="U106" s="2"/>
    </row>
    <row r="107" spans="1:21" ht="15" customHeight="1">
      <c r="A107" s="188"/>
      <c r="B107" s="189"/>
      <c r="C107" s="147"/>
      <c r="D107" s="150"/>
      <c r="E107" s="122"/>
      <c r="F107" s="11" t="s">
        <v>63</v>
      </c>
      <c r="G107" s="43">
        <f>H107+J107</f>
        <v>0</v>
      </c>
      <c r="H107" s="47"/>
      <c r="I107" s="47"/>
      <c r="J107" s="47"/>
      <c r="K107" s="47">
        <f>L107+N107</f>
        <v>0</v>
      </c>
      <c r="L107" s="47">
        <v>0</v>
      </c>
      <c r="M107" s="47"/>
      <c r="N107" s="47"/>
      <c r="O107" s="47">
        <f>P107+R107</f>
        <v>0</v>
      </c>
      <c r="P107" s="47">
        <v>0</v>
      </c>
      <c r="Q107" s="48"/>
      <c r="R107" s="48"/>
      <c r="S107" s="47">
        <v>0</v>
      </c>
      <c r="T107" s="66">
        <v>0</v>
      </c>
      <c r="U107" s="2"/>
    </row>
    <row r="108" spans="1:21" ht="15" customHeight="1">
      <c r="A108" s="188"/>
      <c r="B108" s="189"/>
      <c r="C108" s="147"/>
      <c r="D108" s="150"/>
      <c r="E108" s="123"/>
      <c r="F108" s="5" t="s">
        <v>47</v>
      </c>
      <c r="G108" s="41">
        <f aca="true" t="shared" si="34" ref="G108:T108">SUM(G106:G107)</f>
        <v>0</v>
      </c>
      <c r="H108" s="42">
        <f t="shared" si="34"/>
        <v>0</v>
      </c>
      <c r="I108" s="42">
        <f t="shared" si="34"/>
        <v>0</v>
      </c>
      <c r="J108" s="42">
        <f t="shared" si="34"/>
        <v>0</v>
      </c>
      <c r="K108" s="42">
        <f t="shared" si="34"/>
        <v>0</v>
      </c>
      <c r="L108" s="42">
        <f t="shared" si="34"/>
        <v>0</v>
      </c>
      <c r="M108" s="42">
        <f t="shared" si="34"/>
        <v>0</v>
      </c>
      <c r="N108" s="42">
        <f t="shared" si="34"/>
        <v>0</v>
      </c>
      <c r="O108" s="42">
        <f t="shared" si="34"/>
        <v>0</v>
      </c>
      <c r="P108" s="42">
        <f t="shared" si="34"/>
        <v>0</v>
      </c>
      <c r="Q108" s="42">
        <f t="shared" si="34"/>
        <v>0</v>
      </c>
      <c r="R108" s="42">
        <f t="shared" si="34"/>
        <v>0</v>
      </c>
      <c r="S108" s="42">
        <f t="shared" si="34"/>
        <v>0</v>
      </c>
      <c r="T108" s="67">
        <f t="shared" si="34"/>
        <v>0</v>
      </c>
      <c r="U108" s="2"/>
    </row>
    <row r="109" spans="1:21" ht="13.5" customHeight="1">
      <c r="A109" s="196" t="s">
        <v>22</v>
      </c>
      <c r="B109" s="198" t="s">
        <v>17</v>
      </c>
      <c r="C109" s="200" t="s">
        <v>17</v>
      </c>
      <c r="D109" s="149" t="s">
        <v>60</v>
      </c>
      <c r="E109" s="176" t="s">
        <v>41</v>
      </c>
      <c r="F109" s="30" t="s">
        <v>52</v>
      </c>
      <c r="G109" s="53">
        <f>H109+J109</f>
        <v>0</v>
      </c>
      <c r="H109" s="54"/>
      <c r="I109" s="54"/>
      <c r="J109" s="54"/>
      <c r="K109" s="54">
        <f>L109+N109</f>
        <v>0</v>
      </c>
      <c r="L109" s="54">
        <v>0</v>
      </c>
      <c r="M109" s="54"/>
      <c r="N109" s="54"/>
      <c r="O109" s="54">
        <f>P109+R109</f>
        <v>0</v>
      </c>
      <c r="P109" s="54"/>
      <c r="Q109" s="55"/>
      <c r="R109" s="55"/>
      <c r="S109" s="74">
        <v>0</v>
      </c>
      <c r="T109" s="75">
        <v>0</v>
      </c>
      <c r="U109" s="2"/>
    </row>
    <row r="110" spans="1:21" ht="13.5" customHeight="1">
      <c r="A110" s="188"/>
      <c r="B110" s="189"/>
      <c r="C110" s="200"/>
      <c r="D110" s="149"/>
      <c r="E110" s="176"/>
      <c r="F110" s="31" t="s">
        <v>15</v>
      </c>
      <c r="G110" s="53">
        <f>H110+J110</f>
        <v>0</v>
      </c>
      <c r="H110" s="54"/>
      <c r="I110" s="54"/>
      <c r="J110" s="54"/>
      <c r="K110" s="54">
        <f>L110+N110</f>
        <v>0</v>
      </c>
      <c r="L110" s="54"/>
      <c r="M110" s="54"/>
      <c r="N110" s="54"/>
      <c r="O110" s="54">
        <f>P110+R110</f>
        <v>0</v>
      </c>
      <c r="P110" s="54"/>
      <c r="Q110" s="55"/>
      <c r="R110" s="55"/>
      <c r="S110" s="74">
        <v>0</v>
      </c>
      <c r="T110" s="75">
        <v>0</v>
      </c>
      <c r="U110" s="2"/>
    </row>
    <row r="111" spans="1:21" ht="13.5" customHeight="1">
      <c r="A111" s="188"/>
      <c r="B111" s="189"/>
      <c r="C111" s="147"/>
      <c r="D111" s="150"/>
      <c r="E111" s="176"/>
      <c r="F111" s="11" t="s">
        <v>19</v>
      </c>
      <c r="G111" s="43">
        <f>H111+J111</f>
        <v>0</v>
      </c>
      <c r="H111" s="47"/>
      <c r="I111" s="47"/>
      <c r="J111" s="47"/>
      <c r="K111" s="47">
        <f>L111+N111</f>
        <v>0</v>
      </c>
      <c r="L111" s="47"/>
      <c r="M111" s="47"/>
      <c r="N111" s="47"/>
      <c r="O111" s="47">
        <f>P111+R111</f>
        <v>0</v>
      </c>
      <c r="P111" s="47"/>
      <c r="Q111" s="48"/>
      <c r="R111" s="48"/>
      <c r="S111" s="47"/>
      <c r="T111" s="66"/>
      <c r="U111" s="2"/>
    </row>
    <row r="112" spans="1:21" ht="13.5" customHeight="1" thickBot="1">
      <c r="A112" s="188"/>
      <c r="B112" s="189"/>
      <c r="C112" s="147"/>
      <c r="D112" s="150"/>
      <c r="E112" s="177"/>
      <c r="F112" s="5" t="s">
        <v>47</v>
      </c>
      <c r="G112" s="41">
        <f aca="true" t="shared" si="35" ref="G112:T112">SUM(G109:G111)</f>
        <v>0</v>
      </c>
      <c r="H112" s="42">
        <f t="shared" si="35"/>
        <v>0</v>
      </c>
      <c r="I112" s="42">
        <f t="shared" si="35"/>
        <v>0</v>
      </c>
      <c r="J112" s="42">
        <f t="shared" si="35"/>
        <v>0</v>
      </c>
      <c r="K112" s="42">
        <f t="shared" si="35"/>
        <v>0</v>
      </c>
      <c r="L112" s="42">
        <f t="shared" si="35"/>
        <v>0</v>
      </c>
      <c r="M112" s="42">
        <f t="shared" si="35"/>
        <v>0</v>
      </c>
      <c r="N112" s="42">
        <f t="shared" si="35"/>
        <v>0</v>
      </c>
      <c r="O112" s="42">
        <f t="shared" si="35"/>
        <v>0</v>
      </c>
      <c r="P112" s="42">
        <f t="shared" si="35"/>
        <v>0</v>
      </c>
      <c r="Q112" s="42">
        <f t="shared" si="35"/>
        <v>0</v>
      </c>
      <c r="R112" s="42">
        <f t="shared" si="35"/>
        <v>0</v>
      </c>
      <c r="S112" s="42">
        <f t="shared" si="35"/>
        <v>0</v>
      </c>
      <c r="T112" s="67">
        <f t="shared" si="35"/>
        <v>0</v>
      </c>
      <c r="U112" s="2"/>
    </row>
    <row r="113" spans="1:21" ht="15.75" customHeight="1" thickBot="1">
      <c r="A113" s="28" t="s">
        <v>22</v>
      </c>
      <c r="B113" s="29" t="s">
        <v>17</v>
      </c>
      <c r="C113" s="119" t="s">
        <v>30</v>
      </c>
      <c r="D113" s="120"/>
      <c r="E113" s="120"/>
      <c r="F113" s="210"/>
      <c r="G113" s="58">
        <f>SUM(G108+G112)</f>
        <v>0</v>
      </c>
      <c r="H113" s="58">
        <f aca="true" t="shared" si="36" ref="H113:T113">SUM(H108+H112)</f>
        <v>0</v>
      </c>
      <c r="I113" s="58">
        <f t="shared" si="36"/>
        <v>0</v>
      </c>
      <c r="J113" s="58">
        <f t="shared" si="36"/>
        <v>0</v>
      </c>
      <c r="K113" s="58">
        <f t="shared" si="36"/>
        <v>0</v>
      </c>
      <c r="L113" s="58">
        <f t="shared" si="36"/>
        <v>0</v>
      </c>
      <c r="M113" s="58">
        <f t="shared" si="36"/>
        <v>0</v>
      </c>
      <c r="N113" s="58">
        <f t="shared" si="36"/>
        <v>0</v>
      </c>
      <c r="O113" s="58">
        <f t="shared" si="36"/>
        <v>0</v>
      </c>
      <c r="P113" s="58">
        <f t="shared" si="36"/>
        <v>0</v>
      </c>
      <c r="Q113" s="58">
        <f t="shared" si="36"/>
        <v>0</v>
      </c>
      <c r="R113" s="58">
        <f t="shared" si="36"/>
        <v>0</v>
      </c>
      <c r="S113" s="58">
        <f t="shared" si="36"/>
        <v>0</v>
      </c>
      <c r="T113" s="59">
        <f t="shared" si="36"/>
        <v>0</v>
      </c>
      <c r="U113" s="2"/>
    </row>
    <row r="114" spans="1:21" ht="15.75" customHeight="1" thickBot="1">
      <c r="A114" s="12" t="s">
        <v>22</v>
      </c>
      <c r="B114" s="133" t="s">
        <v>26</v>
      </c>
      <c r="C114" s="134"/>
      <c r="D114" s="134"/>
      <c r="E114" s="134"/>
      <c r="F114" s="135"/>
      <c r="G114" s="60">
        <f aca="true" t="shared" si="37" ref="G114:T114">SUM(G104+G113)</f>
        <v>35.900000000000006</v>
      </c>
      <c r="H114" s="60">
        <f t="shared" si="37"/>
        <v>35.900000000000006</v>
      </c>
      <c r="I114" s="60">
        <f t="shared" si="37"/>
        <v>20.2</v>
      </c>
      <c r="J114" s="60">
        <f t="shared" si="37"/>
        <v>0</v>
      </c>
      <c r="K114" s="60">
        <f t="shared" si="37"/>
        <v>59.8</v>
      </c>
      <c r="L114" s="60">
        <f t="shared" si="37"/>
        <v>59.8</v>
      </c>
      <c r="M114" s="60">
        <f t="shared" si="37"/>
        <v>25.1</v>
      </c>
      <c r="N114" s="60">
        <f t="shared" si="37"/>
        <v>0</v>
      </c>
      <c r="O114" s="60">
        <f t="shared" si="37"/>
        <v>59.8</v>
      </c>
      <c r="P114" s="60">
        <f t="shared" si="37"/>
        <v>59.8</v>
      </c>
      <c r="Q114" s="60">
        <f t="shared" si="37"/>
        <v>25.1</v>
      </c>
      <c r="R114" s="60">
        <f t="shared" si="37"/>
        <v>0</v>
      </c>
      <c r="S114" s="60">
        <f t="shared" si="37"/>
        <v>59.5</v>
      </c>
      <c r="T114" s="61">
        <f t="shared" si="37"/>
        <v>65.5</v>
      </c>
      <c r="U114" s="25"/>
    </row>
    <row r="115" spans="1:34" ht="15.75" customHeight="1" thickBot="1">
      <c r="A115" s="211" t="s">
        <v>39</v>
      </c>
      <c r="B115" s="212"/>
      <c r="C115" s="212"/>
      <c r="D115" s="212"/>
      <c r="E115" s="212"/>
      <c r="F115" s="213"/>
      <c r="G115" s="62">
        <f aca="true" t="shared" si="38" ref="G115:T115">SUM(G42+G72+G89+G114)</f>
        <v>3668.827</v>
      </c>
      <c r="H115" s="62">
        <f t="shared" si="38"/>
        <v>3644.7270000000003</v>
      </c>
      <c r="I115" s="62">
        <f t="shared" si="38"/>
        <v>2313.3999999999996</v>
      </c>
      <c r="J115" s="62">
        <f t="shared" si="38"/>
        <v>24.1</v>
      </c>
      <c r="K115" s="62">
        <f t="shared" si="38"/>
        <v>3782.8819999999996</v>
      </c>
      <c r="L115" s="62">
        <f t="shared" si="38"/>
        <v>3753.082</v>
      </c>
      <c r="M115" s="62">
        <f t="shared" si="38"/>
        <v>2379.6540000000005</v>
      </c>
      <c r="N115" s="62">
        <f t="shared" si="38"/>
        <v>29.800000000000004</v>
      </c>
      <c r="O115" s="117">
        <f t="shared" si="38"/>
        <v>3782.8819999999996</v>
      </c>
      <c r="P115" s="117">
        <f t="shared" si="38"/>
        <v>3753.082</v>
      </c>
      <c r="Q115" s="117">
        <f t="shared" si="38"/>
        <v>2379.6540000000005</v>
      </c>
      <c r="R115" s="62">
        <f t="shared" si="38"/>
        <v>29.800000000000004</v>
      </c>
      <c r="S115" s="62">
        <f t="shared" si="38"/>
        <v>3850.2000000000003</v>
      </c>
      <c r="T115" s="62">
        <f t="shared" si="38"/>
        <v>4000.8</v>
      </c>
      <c r="U115" s="25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s="23" customFormat="1" ht="12.75">
      <c r="A116" s="21"/>
      <c r="B116" s="21"/>
      <c r="C116" s="21"/>
      <c r="E116" s="22"/>
      <c r="G116" s="32"/>
      <c r="H116" s="32"/>
      <c r="I116" s="32"/>
      <c r="J116" s="32"/>
      <c r="L116" s="32"/>
      <c r="M116" s="32"/>
      <c r="N116" s="32"/>
      <c r="O116" s="32"/>
      <c r="P116" s="33"/>
      <c r="Q116" s="33"/>
      <c r="R116" s="33"/>
      <c r="T116" s="22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ht="12.75" customHeight="1">
      <c r="A117" s="2"/>
      <c r="B117" s="2"/>
      <c r="C117" s="2"/>
      <c r="D117" s="21" t="s">
        <v>44</v>
      </c>
      <c r="E117" s="13"/>
      <c r="P117" s="37"/>
      <c r="Q117" s="37"/>
      <c r="R117" s="37"/>
      <c r="S117" s="22" t="s">
        <v>40</v>
      </c>
      <c r="T117" s="13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.75" customHeight="1">
      <c r="A118" s="2"/>
      <c r="B118" s="2"/>
      <c r="C118" s="2"/>
      <c r="D118" s="21"/>
      <c r="E118" s="13"/>
      <c r="P118" s="37"/>
      <c r="Q118" s="37"/>
      <c r="R118" s="37"/>
      <c r="S118" s="22"/>
      <c r="T118" s="13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2.75" customHeight="1">
      <c r="A119" s="2"/>
      <c r="B119" s="2"/>
      <c r="C119" s="2"/>
      <c r="D119" s="21"/>
      <c r="E119" s="13"/>
      <c r="P119" s="37"/>
      <c r="Q119" s="37"/>
      <c r="R119" s="37"/>
      <c r="S119" s="22"/>
      <c r="T119" s="13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2.75" customHeight="1">
      <c r="A120" s="2"/>
      <c r="B120" s="2"/>
      <c r="C120" s="2"/>
      <c r="D120" s="21"/>
      <c r="E120" s="13"/>
      <c r="P120" s="37"/>
      <c r="Q120" s="37"/>
      <c r="R120" s="37"/>
      <c r="S120" s="22"/>
      <c r="T120" s="13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.75" customHeight="1">
      <c r="A121" s="2"/>
      <c r="B121" s="2"/>
      <c r="C121" s="2"/>
      <c r="D121" s="21"/>
      <c r="E121" s="13"/>
      <c r="P121" s="37"/>
      <c r="Q121" s="37"/>
      <c r="R121" s="37"/>
      <c r="S121" s="22"/>
      <c r="T121" s="13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.75" customHeight="1">
      <c r="A122" s="2"/>
      <c r="B122" s="2"/>
      <c r="C122" s="2"/>
      <c r="D122" s="21"/>
      <c r="E122" s="13"/>
      <c r="P122" s="37"/>
      <c r="Q122" s="37"/>
      <c r="R122" s="37"/>
      <c r="S122" s="22"/>
      <c r="T122" s="13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.75" customHeight="1">
      <c r="A123" s="2"/>
      <c r="B123" s="2"/>
      <c r="C123" s="2"/>
      <c r="D123" s="21"/>
      <c r="E123" s="13"/>
      <c r="P123" s="37"/>
      <c r="Q123" s="37"/>
      <c r="R123" s="37"/>
      <c r="S123" s="22"/>
      <c r="T123" s="13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.75" customHeight="1">
      <c r="A124" s="2"/>
      <c r="B124" s="2"/>
      <c r="C124" s="2"/>
      <c r="D124" s="21"/>
      <c r="E124" s="13"/>
      <c r="P124" s="37"/>
      <c r="Q124" s="37"/>
      <c r="R124" s="37"/>
      <c r="S124" s="22"/>
      <c r="T124" s="13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.75" customHeight="1">
      <c r="A125" s="2"/>
      <c r="B125" s="2"/>
      <c r="C125" s="2"/>
      <c r="D125" s="21"/>
      <c r="E125" s="13"/>
      <c r="P125" s="37"/>
      <c r="Q125" s="37"/>
      <c r="R125" s="37"/>
      <c r="S125" s="22"/>
      <c r="T125" s="13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.75" customHeight="1">
      <c r="A126" s="2"/>
      <c r="B126" s="2"/>
      <c r="C126" s="2"/>
      <c r="D126" s="21"/>
      <c r="E126" s="13"/>
      <c r="P126" s="37"/>
      <c r="Q126" s="37"/>
      <c r="R126" s="37"/>
      <c r="S126" s="22"/>
      <c r="T126" s="1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.75" customHeight="1">
      <c r="A127" s="2"/>
      <c r="B127" s="2"/>
      <c r="C127" s="2"/>
      <c r="D127" s="21"/>
      <c r="E127" s="13"/>
      <c r="P127" s="37"/>
      <c r="Q127" s="37"/>
      <c r="R127" s="37"/>
      <c r="S127" s="22"/>
      <c r="T127" s="13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.75" customHeight="1">
      <c r="A128" s="2"/>
      <c r="B128" s="2"/>
      <c r="C128" s="2"/>
      <c r="D128" s="21"/>
      <c r="E128" s="13"/>
      <c r="P128" s="37"/>
      <c r="Q128" s="37"/>
      <c r="R128" s="37"/>
      <c r="S128" s="22"/>
      <c r="T128" s="1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 customHeight="1">
      <c r="A129" s="2"/>
      <c r="B129" s="2"/>
      <c r="C129" s="2"/>
      <c r="D129" s="21"/>
      <c r="E129" s="13"/>
      <c r="P129" s="37"/>
      <c r="Q129" s="37"/>
      <c r="R129" s="37"/>
      <c r="S129" s="22"/>
      <c r="T129" s="13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 customHeight="1">
      <c r="A130" s="2"/>
      <c r="B130" s="2"/>
      <c r="C130" s="2"/>
      <c r="D130" s="21"/>
      <c r="E130" s="13"/>
      <c r="P130" s="37"/>
      <c r="Q130" s="37"/>
      <c r="R130" s="37"/>
      <c r="S130" s="22"/>
      <c r="T130" s="1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.75" customHeight="1">
      <c r="A131" s="2"/>
      <c r="B131" s="2"/>
      <c r="C131" s="2"/>
      <c r="D131" s="21"/>
      <c r="E131" s="13"/>
      <c r="P131" s="37"/>
      <c r="Q131" s="37"/>
      <c r="R131" s="37"/>
      <c r="S131" s="22"/>
      <c r="T131" s="13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 customHeight="1">
      <c r="A132" s="2"/>
      <c r="B132" s="2"/>
      <c r="C132" s="2"/>
      <c r="D132" s="21"/>
      <c r="E132" s="13"/>
      <c r="P132" s="37"/>
      <c r="Q132" s="37"/>
      <c r="R132" s="37"/>
      <c r="S132" s="22"/>
      <c r="T132" s="1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.75" customHeight="1">
      <c r="A133" s="2"/>
      <c r="B133" s="2"/>
      <c r="C133" s="2"/>
      <c r="D133" s="21"/>
      <c r="E133" s="13"/>
      <c r="P133" s="37"/>
      <c r="Q133" s="37"/>
      <c r="R133" s="37"/>
      <c r="S133" s="22"/>
      <c r="T133" s="13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.75" customHeight="1">
      <c r="A134" s="2"/>
      <c r="B134" s="2"/>
      <c r="C134" s="2"/>
      <c r="D134" s="21"/>
      <c r="E134" s="13"/>
      <c r="P134" s="37"/>
      <c r="Q134" s="37"/>
      <c r="R134" s="37"/>
      <c r="S134" s="22"/>
      <c r="T134" s="13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 customHeight="1">
      <c r="A135" s="2"/>
      <c r="B135" s="2"/>
      <c r="C135" s="2"/>
      <c r="D135" s="21"/>
      <c r="E135" s="13"/>
      <c r="P135" s="37"/>
      <c r="Q135" s="37"/>
      <c r="R135" s="37"/>
      <c r="S135" s="22"/>
      <c r="T135" s="13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 customHeight="1">
      <c r="A136" s="2"/>
      <c r="B136" s="2"/>
      <c r="C136" s="2"/>
      <c r="D136" s="21"/>
      <c r="E136" s="13"/>
      <c r="P136" s="37"/>
      <c r="Q136" s="37"/>
      <c r="R136" s="37"/>
      <c r="S136" s="22"/>
      <c r="T136" s="1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9" ht="11.25">
      <c r="A137" s="2"/>
      <c r="B137" s="2"/>
      <c r="C137" s="2"/>
      <c r="D137" s="2"/>
      <c r="E137" s="2"/>
      <c r="F137" s="2"/>
      <c r="G137" s="35"/>
      <c r="H137" s="35"/>
      <c r="I137" s="35"/>
    </row>
    <row r="138" spans="1:9" ht="11.25">
      <c r="A138" s="2"/>
      <c r="B138" s="2"/>
      <c r="C138" s="2"/>
      <c r="D138" s="2"/>
      <c r="E138" s="2"/>
      <c r="F138" s="2"/>
      <c r="G138" s="35"/>
      <c r="H138" s="35"/>
      <c r="I138" s="35"/>
    </row>
    <row r="139" spans="1:9" ht="11.25">
      <c r="A139" s="2"/>
      <c r="B139" s="2"/>
      <c r="C139" s="2"/>
      <c r="D139" s="2"/>
      <c r="E139" s="2"/>
      <c r="F139" s="2"/>
      <c r="G139" s="35"/>
      <c r="H139" s="35"/>
      <c r="I139" s="35"/>
    </row>
    <row r="140" spans="1:9" ht="11.25">
      <c r="A140" s="2"/>
      <c r="B140" s="2"/>
      <c r="C140" s="2"/>
      <c r="D140" s="2"/>
      <c r="E140" s="2"/>
      <c r="F140" s="2"/>
      <c r="G140" s="35"/>
      <c r="H140" s="35"/>
      <c r="I140" s="35"/>
    </row>
    <row r="141" spans="1:9" ht="11.25">
      <c r="A141" s="2"/>
      <c r="B141" s="2"/>
      <c r="C141" s="2"/>
      <c r="D141" s="2"/>
      <c r="E141" s="2"/>
      <c r="F141" s="2"/>
      <c r="G141" s="35"/>
      <c r="H141" s="35"/>
      <c r="I141" s="35"/>
    </row>
    <row r="142" spans="1:9" ht="11.25">
      <c r="A142" s="2"/>
      <c r="B142" s="2"/>
      <c r="C142" s="2"/>
      <c r="D142" s="2"/>
      <c r="E142" s="2"/>
      <c r="F142" s="2"/>
      <c r="G142" s="35"/>
      <c r="H142" s="35"/>
      <c r="I142" s="35"/>
    </row>
    <row r="143" spans="1:9" ht="11.25">
      <c r="A143" s="2"/>
      <c r="B143" s="2"/>
      <c r="C143" s="2"/>
      <c r="D143" s="2"/>
      <c r="E143" s="2"/>
      <c r="F143" s="2"/>
      <c r="G143" s="35"/>
      <c r="H143" s="35"/>
      <c r="I143" s="35"/>
    </row>
    <row r="144" spans="1:9" ht="11.25">
      <c r="A144" s="2"/>
      <c r="B144" s="2"/>
      <c r="C144" s="2"/>
      <c r="D144" s="2"/>
      <c r="E144" s="2"/>
      <c r="F144" s="2"/>
      <c r="G144" s="35"/>
      <c r="H144" s="35"/>
      <c r="I144" s="35"/>
    </row>
    <row r="145" spans="1:9" ht="11.25">
      <c r="A145" s="2"/>
      <c r="B145" s="2"/>
      <c r="C145" s="2"/>
      <c r="D145" s="2"/>
      <c r="E145" s="2"/>
      <c r="F145" s="2"/>
      <c r="G145" s="35"/>
      <c r="H145" s="35"/>
      <c r="I145" s="35"/>
    </row>
    <row r="146" spans="1:9" ht="11.25">
      <c r="A146" s="2"/>
      <c r="B146" s="2"/>
      <c r="C146" s="2"/>
      <c r="D146" s="2"/>
      <c r="E146" s="2"/>
      <c r="F146" s="2"/>
      <c r="G146" s="35"/>
      <c r="H146" s="35"/>
      <c r="I146" s="35"/>
    </row>
    <row r="147" spans="1:9" ht="11.25">
      <c r="A147" s="2"/>
      <c r="B147" s="2"/>
      <c r="C147" s="2"/>
      <c r="D147" s="2"/>
      <c r="E147" s="2"/>
      <c r="F147" s="2"/>
      <c r="G147" s="35"/>
      <c r="H147" s="35"/>
      <c r="I147" s="35"/>
    </row>
    <row r="148" spans="1:9" ht="11.25">
      <c r="A148" s="2"/>
      <c r="B148" s="2"/>
      <c r="C148" s="2"/>
      <c r="D148" s="2"/>
      <c r="E148" s="2"/>
      <c r="F148" s="2"/>
      <c r="G148" s="35"/>
      <c r="H148" s="35"/>
      <c r="I148" s="35"/>
    </row>
    <row r="149" spans="1:9" ht="11.25">
      <c r="A149" s="2"/>
      <c r="B149" s="2"/>
      <c r="C149" s="2"/>
      <c r="D149" s="2"/>
      <c r="E149" s="2"/>
      <c r="F149" s="2"/>
      <c r="G149" s="35"/>
      <c r="H149" s="35"/>
      <c r="I149" s="35"/>
    </row>
    <row r="150" spans="1:9" ht="11.25">
      <c r="A150" s="2"/>
      <c r="B150" s="2"/>
      <c r="C150" s="2"/>
      <c r="D150" s="2"/>
      <c r="E150" s="2"/>
      <c r="F150" s="2"/>
      <c r="G150" s="35"/>
      <c r="H150" s="35"/>
      <c r="I150" s="35"/>
    </row>
    <row r="151" spans="1:9" ht="11.25">
      <c r="A151" s="2"/>
      <c r="B151" s="2"/>
      <c r="C151" s="2"/>
      <c r="D151" s="2"/>
      <c r="E151" s="2"/>
      <c r="F151" s="2"/>
      <c r="G151" s="35"/>
      <c r="H151" s="35"/>
      <c r="I151" s="35"/>
    </row>
    <row r="152" spans="1:9" ht="11.25">
      <c r="A152" s="2"/>
      <c r="B152" s="2"/>
      <c r="C152" s="2"/>
      <c r="D152" s="2"/>
      <c r="E152" s="2"/>
      <c r="F152" s="2"/>
      <c r="G152" s="35"/>
      <c r="H152" s="35"/>
      <c r="I152" s="35"/>
    </row>
    <row r="153" spans="1:9" ht="11.25">
      <c r="A153" s="2"/>
      <c r="B153" s="2"/>
      <c r="C153" s="2"/>
      <c r="D153" s="2"/>
      <c r="E153" s="2"/>
      <c r="F153" s="2"/>
      <c r="G153" s="35"/>
      <c r="H153" s="35"/>
      <c r="I153" s="35"/>
    </row>
    <row r="154" spans="1:9" ht="11.25">
      <c r="A154" s="2"/>
      <c r="B154" s="2"/>
      <c r="C154" s="2"/>
      <c r="D154" s="2"/>
      <c r="E154" s="2"/>
      <c r="F154" s="2"/>
      <c r="G154" s="35"/>
      <c r="H154" s="35"/>
      <c r="I154" s="35"/>
    </row>
    <row r="155" spans="1:9" ht="11.25">
      <c r="A155" s="2"/>
      <c r="B155" s="2"/>
      <c r="C155" s="2"/>
      <c r="D155" s="2"/>
      <c r="E155" s="2"/>
      <c r="F155" s="2"/>
      <c r="G155" s="35"/>
      <c r="H155" s="35"/>
      <c r="I155" s="35"/>
    </row>
    <row r="156" spans="1:9" ht="11.25">
      <c r="A156" s="2"/>
      <c r="B156" s="2"/>
      <c r="C156" s="2"/>
      <c r="D156" s="2"/>
      <c r="E156" s="2"/>
      <c r="F156" s="2"/>
      <c r="G156" s="35"/>
      <c r="H156" s="35"/>
      <c r="I156" s="35"/>
    </row>
    <row r="157" spans="1:9" ht="11.25">
      <c r="A157" s="2"/>
      <c r="B157" s="2"/>
      <c r="C157" s="2"/>
      <c r="D157" s="2"/>
      <c r="E157" s="2"/>
      <c r="F157" s="2"/>
      <c r="G157" s="35"/>
      <c r="H157" s="35"/>
      <c r="I157" s="35"/>
    </row>
    <row r="158" spans="1:9" ht="11.25">
      <c r="A158" s="2"/>
      <c r="B158" s="2"/>
      <c r="C158" s="2"/>
      <c r="D158" s="2"/>
      <c r="E158" s="2"/>
      <c r="F158" s="2"/>
      <c r="G158" s="35"/>
      <c r="H158" s="35"/>
      <c r="I158" s="35"/>
    </row>
    <row r="159" spans="1:9" ht="11.25">
      <c r="A159" s="2"/>
      <c r="B159" s="2"/>
      <c r="C159" s="2"/>
      <c r="D159" s="2"/>
      <c r="E159" s="2"/>
      <c r="F159" s="2"/>
      <c r="G159" s="35"/>
      <c r="H159" s="35"/>
      <c r="I159" s="35"/>
    </row>
    <row r="160" spans="1:9" ht="11.25">
      <c r="A160" s="2"/>
      <c r="B160" s="2"/>
      <c r="C160" s="2"/>
      <c r="D160" s="2"/>
      <c r="E160" s="2"/>
      <c r="F160" s="2"/>
      <c r="G160" s="35"/>
      <c r="H160" s="35"/>
      <c r="I160" s="35"/>
    </row>
    <row r="161" spans="1:9" ht="11.25">
      <c r="A161" s="2"/>
      <c r="B161" s="2"/>
      <c r="C161" s="2"/>
      <c r="D161" s="2"/>
      <c r="E161" s="2"/>
      <c r="F161" s="2"/>
      <c r="G161" s="35"/>
      <c r="H161" s="35"/>
      <c r="I161" s="35"/>
    </row>
    <row r="162" spans="1:9" ht="11.25">
      <c r="A162" s="2"/>
      <c r="B162" s="2"/>
      <c r="C162" s="2"/>
      <c r="D162" s="2"/>
      <c r="E162" s="2"/>
      <c r="F162" s="2"/>
      <c r="G162" s="35"/>
      <c r="H162" s="35"/>
      <c r="I162" s="35"/>
    </row>
    <row r="163" spans="1:9" ht="11.25">
      <c r="A163" s="2"/>
      <c r="B163" s="2"/>
      <c r="C163" s="2"/>
      <c r="D163" s="2"/>
      <c r="E163" s="2"/>
      <c r="F163" s="2"/>
      <c r="G163" s="35"/>
      <c r="H163" s="35"/>
      <c r="I163" s="35"/>
    </row>
    <row r="164" spans="1:9" ht="11.25">
      <c r="A164" s="2"/>
      <c r="B164" s="2"/>
      <c r="C164" s="2"/>
      <c r="D164" s="2"/>
      <c r="E164" s="2"/>
      <c r="F164" s="2"/>
      <c r="G164" s="35"/>
      <c r="H164" s="35"/>
      <c r="I164" s="35"/>
    </row>
    <row r="165" spans="1:9" ht="11.25">
      <c r="A165" s="2"/>
      <c r="B165" s="2"/>
      <c r="C165" s="2"/>
      <c r="D165" s="2"/>
      <c r="E165" s="2"/>
      <c r="F165" s="2"/>
      <c r="G165" s="35"/>
      <c r="H165" s="35"/>
      <c r="I165" s="35"/>
    </row>
    <row r="166" spans="1:9" ht="11.25">
      <c r="A166" s="2"/>
      <c r="B166" s="2"/>
      <c r="C166" s="2"/>
      <c r="D166" s="2"/>
      <c r="E166" s="2"/>
      <c r="F166" s="2"/>
      <c r="G166" s="35"/>
      <c r="H166" s="35"/>
      <c r="I166" s="35"/>
    </row>
    <row r="167" spans="1:9" ht="11.25">
      <c r="A167" s="2"/>
      <c r="B167" s="2"/>
      <c r="C167" s="2"/>
      <c r="D167" s="2"/>
      <c r="E167" s="2"/>
      <c r="F167" s="2"/>
      <c r="G167" s="35"/>
      <c r="H167" s="35"/>
      <c r="I167" s="35"/>
    </row>
    <row r="168" spans="1:9" ht="11.25">
      <c r="A168" s="2"/>
      <c r="B168" s="2"/>
      <c r="C168" s="2"/>
      <c r="D168" s="2"/>
      <c r="E168" s="2"/>
      <c r="F168" s="2"/>
      <c r="G168" s="35"/>
      <c r="H168" s="35"/>
      <c r="I168" s="35"/>
    </row>
    <row r="169" spans="1:9" ht="11.25">
      <c r="A169" s="2"/>
      <c r="B169" s="2"/>
      <c r="C169" s="2"/>
      <c r="D169" s="2"/>
      <c r="E169" s="2"/>
      <c r="F169" s="2"/>
      <c r="G169" s="35"/>
      <c r="H169" s="35"/>
      <c r="I169" s="35"/>
    </row>
    <row r="170" spans="1:9" ht="11.25">
      <c r="A170" s="2"/>
      <c r="B170" s="2"/>
      <c r="C170" s="2"/>
      <c r="D170" s="2"/>
      <c r="E170" s="2"/>
      <c r="F170" s="2"/>
      <c r="G170" s="35"/>
      <c r="H170" s="35"/>
      <c r="I170" s="35"/>
    </row>
    <row r="171" spans="1:9" ht="11.25">
      <c r="A171" s="2"/>
      <c r="B171" s="2"/>
      <c r="C171" s="2"/>
      <c r="D171" s="2"/>
      <c r="E171" s="2"/>
      <c r="F171" s="2"/>
      <c r="G171" s="35"/>
      <c r="H171" s="35"/>
      <c r="I171" s="35"/>
    </row>
    <row r="172" spans="1:9" ht="11.25">
      <c r="A172" s="2"/>
      <c r="B172" s="2"/>
      <c r="C172" s="2"/>
      <c r="D172" s="2"/>
      <c r="E172" s="2"/>
      <c r="F172" s="2"/>
      <c r="G172" s="35"/>
      <c r="H172" s="35"/>
      <c r="I172" s="35"/>
    </row>
    <row r="173" spans="1:9" ht="11.25">
      <c r="A173" s="2"/>
      <c r="B173" s="2"/>
      <c r="C173" s="2"/>
      <c r="D173" s="2"/>
      <c r="E173" s="2"/>
      <c r="F173" s="2"/>
      <c r="G173" s="35"/>
      <c r="H173" s="35"/>
      <c r="I173" s="35"/>
    </row>
    <row r="174" spans="1:9" ht="11.25">
      <c r="A174" s="2"/>
      <c r="B174" s="2"/>
      <c r="C174" s="2"/>
      <c r="D174" s="2"/>
      <c r="E174" s="2"/>
      <c r="F174" s="2"/>
      <c r="G174" s="35"/>
      <c r="H174" s="35"/>
      <c r="I174" s="35"/>
    </row>
    <row r="175" spans="1:9" ht="11.25">
      <c r="A175" s="2"/>
      <c r="B175" s="2"/>
      <c r="C175" s="2"/>
      <c r="D175" s="2"/>
      <c r="E175" s="2"/>
      <c r="F175" s="2"/>
      <c r="G175" s="35"/>
      <c r="H175" s="35"/>
      <c r="I175" s="35"/>
    </row>
    <row r="176" spans="1:9" ht="11.25">
      <c r="A176" s="2"/>
      <c r="B176" s="2"/>
      <c r="C176" s="2"/>
      <c r="D176" s="2"/>
      <c r="E176" s="2"/>
      <c r="F176" s="2"/>
      <c r="G176" s="35"/>
      <c r="H176" s="35"/>
      <c r="I176" s="35"/>
    </row>
    <row r="177" spans="1:9" ht="11.25">
      <c r="A177" s="2"/>
      <c r="B177" s="2"/>
      <c r="C177" s="2"/>
      <c r="D177" s="2"/>
      <c r="E177" s="2"/>
      <c r="F177" s="2"/>
      <c r="G177" s="35"/>
      <c r="H177" s="35"/>
      <c r="I177" s="35"/>
    </row>
    <row r="178" spans="1:9" ht="11.25">
      <c r="A178" s="2"/>
      <c r="B178" s="2"/>
      <c r="C178" s="2"/>
      <c r="D178" s="2"/>
      <c r="E178" s="2"/>
      <c r="F178" s="2"/>
      <c r="G178" s="35"/>
      <c r="H178" s="35"/>
      <c r="I178" s="35"/>
    </row>
    <row r="179" spans="1:9" ht="11.25">
      <c r="A179" s="2"/>
      <c r="B179" s="2"/>
      <c r="C179" s="2"/>
      <c r="D179" s="2"/>
      <c r="E179" s="2"/>
      <c r="F179" s="2"/>
      <c r="G179" s="35"/>
      <c r="H179" s="35"/>
      <c r="I179" s="35"/>
    </row>
    <row r="180" spans="1:9" ht="11.25">
      <c r="A180" s="2"/>
      <c r="B180" s="2"/>
      <c r="C180" s="2"/>
      <c r="D180" s="2"/>
      <c r="E180" s="2"/>
      <c r="F180" s="2"/>
      <c r="G180" s="35"/>
      <c r="H180" s="35"/>
      <c r="I180" s="35"/>
    </row>
    <row r="181" spans="1:9" ht="11.25">
      <c r="A181" s="2"/>
      <c r="B181" s="2"/>
      <c r="C181" s="2"/>
      <c r="D181" s="2"/>
      <c r="E181" s="2"/>
      <c r="F181" s="2"/>
      <c r="G181" s="35"/>
      <c r="H181" s="35"/>
      <c r="I181" s="35"/>
    </row>
    <row r="182" spans="1:9" ht="11.25">
      <c r="A182" s="2"/>
      <c r="B182" s="2"/>
      <c r="C182" s="2"/>
      <c r="D182" s="2"/>
      <c r="E182" s="2"/>
      <c r="F182" s="2"/>
      <c r="G182" s="35"/>
      <c r="H182" s="35"/>
      <c r="I182" s="35"/>
    </row>
    <row r="183" spans="1:9" ht="11.25">
      <c r="A183" s="2"/>
      <c r="B183" s="2"/>
      <c r="C183" s="2"/>
      <c r="D183" s="2"/>
      <c r="E183" s="2"/>
      <c r="F183" s="2"/>
      <c r="G183" s="35"/>
      <c r="H183" s="35"/>
      <c r="I183" s="35"/>
    </row>
    <row r="184" spans="1:9" ht="11.25">
      <c r="A184" s="2"/>
      <c r="B184" s="2"/>
      <c r="C184" s="2"/>
      <c r="D184" s="2"/>
      <c r="E184" s="2"/>
      <c r="F184" s="2"/>
      <c r="G184" s="35"/>
      <c r="H184" s="35"/>
      <c r="I184" s="35"/>
    </row>
    <row r="185" spans="1:9" ht="11.25">
      <c r="A185" s="2"/>
      <c r="B185" s="2"/>
      <c r="C185" s="2"/>
      <c r="D185" s="2"/>
      <c r="E185" s="2"/>
      <c r="F185" s="2"/>
      <c r="G185" s="35"/>
      <c r="H185" s="35"/>
      <c r="I185" s="35"/>
    </row>
    <row r="186" spans="1:9" ht="11.25">
      <c r="A186" s="2"/>
      <c r="B186" s="2"/>
      <c r="C186" s="2"/>
      <c r="D186" s="2"/>
      <c r="E186" s="2"/>
      <c r="F186" s="2"/>
      <c r="G186" s="35"/>
      <c r="H186" s="35"/>
      <c r="I186" s="35"/>
    </row>
    <row r="187" spans="1:9" ht="11.25">
      <c r="A187" s="2"/>
      <c r="B187" s="2"/>
      <c r="C187" s="2"/>
      <c r="D187" s="2"/>
      <c r="E187" s="2"/>
      <c r="F187" s="2"/>
      <c r="G187" s="35"/>
      <c r="H187" s="35"/>
      <c r="I187" s="35"/>
    </row>
    <row r="188" spans="1:9" ht="11.25">
      <c r="A188" s="2"/>
      <c r="B188" s="2"/>
      <c r="C188" s="2"/>
      <c r="D188" s="2"/>
      <c r="E188" s="2"/>
      <c r="F188" s="2"/>
      <c r="G188" s="35"/>
      <c r="H188" s="35"/>
      <c r="I188" s="35"/>
    </row>
    <row r="189" spans="1:9" ht="11.25">
      <c r="A189" s="2"/>
      <c r="B189" s="2"/>
      <c r="C189" s="2"/>
      <c r="D189" s="2"/>
      <c r="E189" s="2"/>
      <c r="F189" s="2"/>
      <c r="G189" s="35"/>
      <c r="H189" s="35"/>
      <c r="I189" s="35"/>
    </row>
    <row r="190" spans="1:9" ht="11.25">
      <c r="A190" s="2"/>
      <c r="B190" s="2"/>
      <c r="C190" s="2"/>
      <c r="D190" s="2"/>
      <c r="E190" s="2"/>
      <c r="F190" s="2"/>
      <c r="G190" s="35"/>
      <c r="H190" s="35"/>
      <c r="I190" s="35"/>
    </row>
    <row r="191" spans="1:9" ht="11.25">
      <c r="A191" s="2"/>
      <c r="B191" s="2"/>
      <c r="C191" s="2"/>
      <c r="D191" s="2"/>
      <c r="E191" s="2"/>
      <c r="F191" s="2"/>
      <c r="G191" s="35"/>
      <c r="H191" s="35"/>
      <c r="I191" s="35"/>
    </row>
    <row r="192" spans="1:9" ht="11.25">
      <c r="A192" s="2"/>
      <c r="B192" s="2"/>
      <c r="C192" s="2"/>
      <c r="D192" s="2"/>
      <c r="E192" s="2"/>
      <c r="F192" s="2"/>
      <c r="G192" s="35"/>
      <c r="H192" s="35"/>
      <c r="I192" s="35"/>
    </row>
    <row r="193" spans="1:9" ht="11.25">
      <c r="A193" s="2"/>
      <c r="B193" s="2"/>
      <c r="C193" s="2"/>
      <c r="D193" s="2"/>
      <c r="E193" s="2"/>
      <c r="F193" s="2"/>
      <c r="G193" s="35"/>
      <c r="H193" s="35"/>
      <c r="I193" s="35"/>
    </row>
    <row r="194" spans="1:9" ht="11.25">
      <c r="A194" s="2"/>
      <c r="B194" s="2"/>
      <c r="C194" s="2"/>
      <c r="D194" s="2"/>
      <c r="E194" s="2"/>
      <c r="F194" s="2"/>
      <c r="G194" s="35"/>
      <c r="H194" s="35"/>
      <c r="I194" s="35"/>
    </row>
    <row r="195" spans="1:9" ht="11.25">
      <c r="A195" s="2"/>
      <c r="B195" s="2"/>
      <c r="C195" s="2"/>
      <c r="D195" s="2"/>
      <c r="E195" s="2"/>
      <c r="F195" s="2"/>
      <c r="G195" s="35"/>
      <c r="H195" s="35"/>
      <c r="I195" s="35"/>
    </row>
    <row r="196" spans="1:9" ht="11.25">
      <c r="A196" s="2"/>
      <c r="B196" s="2"/>
      <c r="C196" s="2"/>
      <c r="D196" s="2"/>
      <c r="E196" s="2"/>
      <c r="F196" s="2"/>
      <c r="G196" s="35"/>
      <c r="H196" s="35"/>
      <c r="I196" s="35"/>
    </row>
    <row r="197" spans="1:9" ht="11.25">
      <c r="A197" s="2"/>
      <c r="B197" s="2"/>
      <c r="C197" s="2"/>
      <c r="D197" s="2"/>
      <c r="E197" s="2"/>
      <c r="F197" s="2"/>
      <c r="G197" s="35"/>
      <c r="H197" s="35"/>
      <c r="I197" s="35"/>
    </row>
    <row r="198" spans="1:9" ht="11.25">
      <c r="A198" s="2"/>
      <c r="B198" s="2"/>
      <c r="C198" s="2"/>
      <c r="D198" s="2"/>
      <c r="E198" s="2"/>
      <c r="F198" s="2"/>
      <c r="G198" s="35"/>
      <c r="H198" s="35"/>
      <c r="I198" s="35"/>
    </row>
    <row r="199" spans="1:9" ht="11.25">
      <c r="A199" s="2"/>
      <c r="B199" s="2"/>
      <c r="C199" s="2"/>
      <c r="D199" s="2"/>
      <c r="E199" s="2"/>
      <c r="F199" s="2"/>
      <c r="G199" s="35"/>
      <c r="H199" s="35"/>
      <c r="I199" s="35"/>
    </row>
    <row r="200" spans="1:9" ht="11.25">
      <c r="A200" s="2"/>
      <c r="B200" s="2"/>
      <c r="C200" s="2"/>
      <c r="D200" s="2"/>
      <c r="E200" s="2"/>
      <c r="F200" s="2"/>
      <c r="G200" s="35"/>
      <c r="H200" s="35"/>
      <c r="I200" s="35"/>
    </row>
    <row r="201" spans="1:9" ht="11.25">
      <c r="A201" s="2"/>
      <c r="B201" s="2"/>
      <c r="C201" s="2"/>
      <c r="D201" s="2"/>
      <c r="E201" s="2"/>
      <c r="F201" s="2"/>
      <c r="G201" s="35"/>
      <c r="H201" s="35"/>
      <c r="I201" s="35"/>
    </row>
    <row r="202" spans="1:9" ht="11.25">
      <c r="A202" s="2"/>
      <c r="B202" s="2"/>
      <c r="C202" s="2"/>
      <c r="D202" s="2"/>
      <c r="E202" s="2"/>
      <c r="F202" s="2"/>
      <c r="G202" s="35"/>
      <c r="H202" s="35"/>
      <c r="I202" s="35"/>
    </row>
    <row r="203" spans="1:9" ht="11.25">
      <c r="A203" s="2"/>
      <c r="B203" s="2"/>
      <c r="C203" s="2"/>
      <c r="D203" s="2"/>
      <c r="E203" s="2"/>
      <c r="F203" s="2"/>
      <c r="G203" s="35"/>
      <c r="H203" s="35"/>
      <c r="I203" s="35"/>
    </row>
    <row r="204" spans="1:9" ht="11.25">
      <c r="A204" s="2"/>
      <c r="B204" s="2"/>
      <c r="C204" s="2"/>
      <c r="D204" s="2"/>
      <c r="E204" s="2"/>
      <c r="F204" s="2"/>
      <c r="G204" s="35"/>
      <c r="H204" s="35"/>
      <c r="I204" s="35"/>
    </row>
    <row r="205" spans="1:9" ht="11.25">
      <c r="A205" s="2"/>
      <c r="B205" s="2"/>
      <c r="C205" s="2"/>
      <c r="D205" s="2"/>
      <c r="E205" s="2"/>
      <c r="F205" s="2"/>
      <c r="G205" s="35"/>
      <c r="H205" s="35"/>
      <c r="I205" s="35"/>
    </row>
    <row r="206" spans="1:9" ht="11.25">
      <c r="A206" s="2"/>
      <c r="B206" s="2"/>
      <c r="C206" s="2"/>
      <c r="D206" s="2"/>
      <c r="E206" s="2"/>
      <c r="F206" s="2"/>
      <c r="G206" s="35"/>
      <c r="H206" s="35"/>
      <c r="I206" s="35"/>
    </row>
    <row r="207" spans="1:9" ht="11.25">
      <c r="A207" s="2"/>
      <c r="B207" s="2"/>
      <c r="C207" s="2"/>
      <c r="D207" s="2"/>
      <c r="E207" s="2"/>
      <c r="F207" s="2"/>
      <c r="G207" s="35"/>
      <c r="H207" s="35"/>
      <c r="I207" s="35"/>
    </row>
    <row r="208" spans="1:9" ht="11.25">
      <c r="A208" s="2"/>
      <c r="B208" s="2"/>
      <c r="C208" s="2"/>
      <c r="D208" s="2"/>
      <c r="E208" s="2"/>
      <c r="F208" s="2"/>
      <c r="G208" s="35"/>
      <c r="H208" s="35"/>
      <c r="I208" s="35"/>
    </row>
    <row r="209" spans="1:9" ht="11.25">
      <c r="A209" s="2"/>
      <c r="B209" s="2"/>
      <c r="C209" s="2"/>
      <c r="D209" s="2"/>
      <c r="E209" s="2"/>
      <c r="F209" s="2"/>
      <c r="G209" s="35"/>
      <c r="H209" s="35"/>
      <c r="I209" s="35"/>
    </row>
    <row r="210" spans="1:9" ht="11.25">
      <c r="A210" s="2"/>
      <c r="B210" s="2"/>
      <c r="C210" s="2"/>
      <c r="D210" s="2"/>
      <c r="E210" s="2"/>
      <c r="F210" s="2"/>
      <c r="G210" s="35"/>
      <c r="H210" s="35"/>
      <c r="I210" s="35"/>
    </row>
    <row r="211" spans="1:9" ht="11.25">
      <c r="A211" s="2"/>
      <c r="B211" s="2"/>
      <c r="C211" s="2"/>
      <c r="D211" s="2"/>
      <c r="E211" s="2"/>
      <c r="F211" s="2"/>
      <c r="G211" s="35"/>
      <c r="H211" s="35"/>
      <c r="I211" s="35"/>
    </row>
    <row r="212" spans="1:9" ht="11.25">
      <c r="A212" s="2"/>
      <c r="B212" s="2"/>
      <c r="C212" s="2"/>
      <c r="D212" s="2"/>
      <c r="E212" s="2"/>
      <c r="F212" s="2"/>
      <c r="G212" s="35"/>
      <c r="H212" s="35"/>
      <c r="I212" s="35"/>
    </row>
    <row r="213" spans="1:9" ht="11.25">
      <c r="A213" s="2"/>
      <c r="B213" s="2"/>
      <c r="C213" s="2"/>
      <c r="D213" s="2"/>
      <c r="E213" s="2"/>
      <c r="F213" s="2"/>
      <c r="G213" s="35"/>
      <c r="H213" s="35"/>
      <c r="I213" s="35"/>
    </row>
    <row r="214" spans="1:9" ht="11.25">
      <c r="A214" s="2"/>
      <c r="B214" s="2"/>
      <c r="C214" s="2"/>
      <c r="D214" s="2"/>
      <c r="E214" s="2"/>
      <c r="F214" s="2"/>
      <c r="G214" s="35"/>
      <c r="H214" s="35"/>
      <c r="I214" s="35"/>
    </row>
    <row r="215" spans="1:9" ht="11.25">
      <c r="A215" s="2"/>
      <c r="B215" s="2"/>
      <c r="C215" s="2"/>
      <c r="D215" s="2"/>
      <c r="E215" s="2"/>
      <c r="F215" s="2"/>
      <c r="G215" s="35"/>
      <c r="H215" s="35"/>
      <c r="I215" s="35"/>
    </row>
    <row r="216" spans="1:9" ht="11.25">
      <c r="A216" s="2"/>
      <c r="B216" s="2"/>
      <c r="C216" s="2"/>
      <c r="D216" s="2"/>
      <c r="E216" s="2"/>
      <c r="F216" s="2"/>
      <c r="G216" s="35"/>
      <c r="H216" s="35"/>
      <c r="I216" s="35"/>
    </row>
    <row r="217" spans="1:9" ht="11.25">
      <c r="A217" s="2"/>
      <c r="B217" s="2"/>
      <c r="C217" s="2"/>
      <c r="D217" s="2"/>
      <c r="E217" s="2"/>
      <c r="F217" s="2"/>
      <c r="G217" s="35"/>
      <c r="H217" s="35"/>
      <c r="I217" s="35"/>
    </row>
    <row r="218" spans="1:9" ht="11.25">
      <c r="A218" s="2"/>
      <c r="B218" s="2"/>
      <c r="C218" s="2"/>
      <c r="D218" s="2"/>
      <c r="E218" s="2"/>
      <c r="F218" s="2"/>
      <c r="G218" s="35"/>
      <c r="H218" s="35"/>
      <c r="I218" s="35"/>
    </row>
    <row r="219" spans="1:9" ht="11.25">
      <c r="A219" s="2"/>
      <c r="B219" s="2"/>
      <c r="C219" s="2"/>
      <c r="D219" s="2"/>
      <c r="E219" s="2"/>
      <c r="F219" s="2"/>
      <c r="G219" s="35"/>
      <c r="H219" s="35"/>
      <c r="I219" s="35"/>
    </row>
    <row r="220" spans="1:9" ht="11.25">
      <c r="A220" s="2"/>
      <c r="B220" s="2"/>
      <c r="C220" s="2"/>
      <c r="D220" s="2"/>
      <c r="E220" s="2"/>
      <c r="F220" s="2"/>
      <c r="G220" s="35"/>
      <c r="H220" s="35"/>
      <c r="I220" s="35"/>
    </row>
    <row r="221" spans="1:9" ht="11.25">
      <c r="A221" s="2"/>
      <c r="B221" s="2"/>
      <c r="C221" s="2"/>
      <c r="D221" s="2"/>
      <c r="E221" s="2"/>
      <c r="F221" s="2"/>
      <c r="G221" s="35"/>
      <c r="H221" s="35"/>
      <c r="I221" s="35"/>
    </row>
    <row r="222" spans="1:9" ht="11.25">
      <c r="A222" s="2"/>
      <c r="B222" s="2"/>
      <c r="C222" s="2"/>
      <c r="D222" s="2"/>
      <c r="E222" s="2"/>
      <c r="F222" s="2"/>
      <c r="G222" s="35"/>
      <c r="H222" s="35"/>
      <c r="I222" s="35"/>
    </row>
    <row r="223" spans="1:9" ht="11.25">
      <c r="A223" s="2"/>
      <c r="B223" s="2"/>
      <c r="C223" s="2"/>
      <c r="D223" s="2"/>
      <c r="E223" s="2"/>
      <c r="F223" s="2"/>
      <c r="G223" s="35"/>
      <c r="H223" s="35"/>
      <c r="I223" s="35"/>
    </row>
    <row r="224" spans="1:9" ht="11.25">
      <c r="A224" s="2"/>
      <c r="B224" s="2"/>
      <c r="C224" s="2"/>
      <c r="D224" s="2"/>
      <c r="E224" s="2"/>
      <c r="F224" s="2"/>
      <c r="G224" s="35"/>
      <c r="H224" s="35"/>
      <c r="I224" s="35"/>
    </row>
    <row r="225" spans="1:9" ht="11.25">
      <c r="A225" s="2"/>
      <c r="B225" s="2"/>
      <c r="C225" s="2"/>
      <c r="D225" s="2"/>
      <c r="E225" s="2"/>
      <c r="F225" s="2"/>
      <c r="G225" s="35"/>
      <c r="H225" s="35"/>
      <c r="I225" s="35"/>
    </row>
    <row r="226" spans="1:9" ht="11.25">
      <c r="A226" s="2"/>
      <c r="B226" s="2"/>
      <c r="C226" s="2"/>
      <c r="D226" s="2"/>
      <c r="E226" s="2"/>
      <c r="F226" s="2"/>
      <c r="G226" s="35"/>
      <c r="H226" s="35"/>
      <c r="I226" s="35"/>
    </row>
    <row r="227" spans="1:9" ht="11.25">
      <c r="A227" s="2"/>
      <c r="B227" s="2"/>
      <c r="C227" s="2"/>
      <c r="D227" s="2"/>
      <c r="E227" s="2"/>
      <c r="F227" s="2"/>
      <c r="G227" s="35"/>
      <c r="H227" s="35"/>
      <c r="I227" s="35"/>
    </row>
    <row r="228" spans="1:9" ht="11.25">
      <c r="A228" s="2"/>
      <c r="B228" s="2"/>
      <c r="C228" s="2"/>
      <c r="D228" s="2"/>
      <c r="E228" s="2"/>
      <c r="F228" s="2"/>
      <c r="G228" s="35"/>
      <c r="H228" s="35"/>
      <c r="I228" s="35"/>
    </row>
    <row r="229" spans="1:9" ht="11.25">
      <c r="A229" s="2"/>
      <c r="B229" s="2"/>
      <c r="C229" s="2"/>
      <c r="D229" s="2"/>
      <c r="E229" s="2"/>
      <c r="F229" s="2"/>
      <c r="G229" s="35"/>
      <c r="H229" s="35"/>
      <c r="I229" s="35"/>
    </row>
    <row r="230" spans="1:9" ht="11.25">
      <c r="A230" s="2"/>
      <c r="B230" s="2"/>
      <c r="C230" s="2"/>
      <c r="D230" s="2"/>
      <c r="E230" s="2"/>
      <c r="F230" s="2"/>
      <c r="G230" s="35"/>
      <c r="H230" s="35"/>
      <c r="I230" s="35"/>
    </row>
    <row r="231" spans="1:9" ht="11.25">
      <c r="A231" s="2"/>
      <c r="B231" s="2"/>
      <c r="C231" s="2"/>
      <c r="D231" s="2"/>
      <c r="E231" s="2"/>
      <c r="F231" s="2"/>
      <c r="G231" s="35"/>
      <c r="H231" s="35"/>
      <c r="I231" s="35"/>
    </row>
    <row r="232" spans="1:9" ht="11.25">
      <c r="A232" s="2"/>
      <c r="B232" s="2"/>
      <c r="C232" s="2"/>
      <c r="D232" s="2"/>
      <c r="E232" s="2"/>
      <c r="F232" s="2"/>
      <c r="G232" s="35"/>
      <c r="H232" s="35"/>
      <c r="I232" s="35"/>
    </row>
    <row r="233" spans="1:9" ht="11.25">
      <c r="A233" s="2"/>
      <c r="B233" s="2"/>
      <c r="C233" s="2"/>
      <c r="D233" s="2"/>
      <c r="E233" s="2"/>
      <c r="F233" s="2"/>
      <c r="G233" s="35"/>
      <c r="H233" s="35"/>
      <c r="I233" s="35"/>
    </row>
    <row r="234" spans="1:9" ht="11.25">
      <c r="A234" s="2"/>
      <c r="B234" s="2"/>
      <c r="C234" s="2"/>
      <c r="D234" s="2"/>
      <c r="E234" s="2"/>
      <c r="F234" s="2"/>
      <c r="G234" s="35"/>
      <c r="H234" s="35"/>
      <c r="I234" s="35"/>
    </row>
    <row r="235" spans="1:9" ht="11.25">
      <c r="A235" s="2"/>
      <c r="B235" s="2"/>
      <c r="C235" s="2"/>
      <c r="D235" s="2"/>
      <c r="E235" s="2"/>
      <c r="F235" s="2"/>
      <c r="G235" s="35"/>
      <c r="H235" s="35"/>
      <c r="I235" s="35"/>
    </row>
    <row r="236" spans="1:9" ht="11.25">
      <c r="A236" s="2"/>
      <c r="B236" s="2"/>
      <c r="C236" s="2"/>
      <c r="D236" s="2"/>
      <c r="E236" s="2"/>
      <c r="F236" s="2"/>
      <c r="G236" s="35"/>
      <c r="H236" s="35"/>
      <c r="I236" s="35"/>
    </row>
    <row r="237" spans="1:9" ht="11.25">
      <c r="A237" s="2"/>
      <c r="B237" s="2"/>
      <c r="C237" s="2"/>
      <c r="D237" s="2"/>
      <c r="E237" s="2"/>
      <c r="F237" s="2"/>
      <c r="G237" s="35"/>
      <c r="H237" s="35"/>
      <c r="I237" s="35"/>
    </row>
    <row r="238" spans="1:9" ht="11.25">
      <c r="A238" s="2"/>
      <c r="B238" s="2"/>
      <c r="C238" s="2"/>
      <c r="D238" s="2"/>
      <c r="E238" s="2"/>
      <c r="F238" s="2"/>
      <c r="G238" s="35"/>
      <c r="H238" s="35"/>
      <c r="I238" s="35"/>
    </row>
    <row r="239" spans="1:9" ht="11.25">
      <c r="A239" s="2"/>
      <c r="B239" s="2"/>
      <c r="C239" s="2"/>
      <c r="D239" s="2"/>
      <c r="E239" s="2"/>
      <c r="F239" s="2"/>
      <c r="G239" s="35"/>
      <c r="H239" s="35"/>
      <c r="I239" s="35"/>
    </row>
    <row r="240" spans="1:9" ht="11.25">
      <c r="A240" s="2"/>
      <c r="B240" s="2"/>
      <c r="C240" s="2"/>
      <c r="D240" s="2"/>
      <c r="E240" s="2"/>
      <c r="F240" s="2"/>
      <c r="G240" s="35"/>
      <c r="H240" s="35"/>
      <c r="I240" s="35"/>
    </row>
    <row r="241" spans="1:9" ht="11.25">
      <c r="A241" s="2"/>
      <c r="B241" s="2"/>
      <c r="C241" s="2"/>
      <c r="D241" s="2"/>
      <c r="E241" s="2"/>
      <c r="F241" s="2"/>
      <c r="G241" s="35"/>
      <c r="H241" s="35"/>
      <c r="I241" s="35"/>
    </row>
    <row r="242" spans="1:9" ht="11.25">
      <c r="A242" s="2"/>
      <c r="B242" s="2"/>
      <c r="C242" s="2"/>
      <c r="D242" s="2"/>
      <c r="E242" s="2"/>
      <c r="F242" s="2"/>
      <c r="G242" s="35"/>
      <c r="H242" s="35"/>
      <c r="I242" s="35"/>
    </row>
    <row r="243" spans="1:9" ht="11.25">
      <c r="A243" s="2"/>
      <c r="B243" s="2"/>
      <c r="C243" s="2"/>
      <c r="D243" s="2"/>
      <c r="E243" s="2"/>
      <c r="F243" s="2"/>
      <c r="G243" s="35"/>
      <c r="H243" s="35"/>
      <c r="I243" s="35"/>
    </row>
    <row r="244" spans="1:9" ht="11.25">
      <c r="A244" s="2"/>
      <c r="B244" s="2"/>
      <c r="C244" s="2"/>
      <c r="D244" s="2"/>
      <c r="E244" s="2"/>
      <c r="F244" s="2"/>
      <c r="G244" s="35"/>
      <c r="H244" s="35"/>
      <c r="I244" s="35"/>
    </row>
    <row r="245" spans="1:9" ht="11.25">
      <c r="A245" s="2"/>
      <c r="B245" s="2"/>
      <c r="C245" s="2"/>
      <c r="D245" s="2"/>
      <c r="E245" s="2"/>
      <c r="F245" s="2"/>
      <c r="G245" s="35"/>
      <c r="H245" s="35"/>
      <c r="I245" s="35"/>
    </row>
    <row r="246" spans="1:9" ht="11.25">
      <c r="A246" s="2"/>
      <c r="B246" s="2"/>
      <c r="C246" s="2"/>
      <c r="D246" s="2"/>
      <c r="E246" s="2"/>
      <c r="F246" s="2"/>
      <c r="G246" s="35"/>
      <c r="H246" s="35"/>
      <c r="I246" s="35"/>
    </row>
    <row r="247" spans="1:4" ht="11.25">
      <c r="A247" s="2"/>
      <c r="B247" s="2"/>
      <c r="C247" s="2"/>
      <c r="D247" s="2"/>
    </row>
    <row r="248" spans="1:4" ht="11.25">
      <c r="A248" s="2"/>
      <c r="B248" s="2"/>
      <c r="C248" s="2"/>
      <c r="D248" s="2"/>
    </row>
    <row r="249" spans="1:4" ht="11.25">
      <c r="A249" s="2"/>
      <c r="B249" s="2"/>
      <c r="C249" s="2"/>
      <c r="D249" s="2"/>
    </row>
    <row r="250" spans="1:4" ht="11.25">
      <c r="A250" s="2"/>
      <c r="B250" s="2"/>
      <c r="C250" s="2"/>
      <c r="D250" s="2"/>
    </row>
    <row r="251" spans="1:4" ht="11.25">
      <c r="A251" s="2"/>
      <c r="B251" s="2"/>
      <c r="C251" s="2"/>
      <c r="D251" s="2"/>
    </row>
    <row r="252" spans="1:4" ht="11.25">
      <c r="A252" s="2"/>
      <c r="B252" s="2"/>
      <c r="C252" s="2"/>
      <c r="D252" s="2"/>
    </row>
    <row r="253" spans="1:4" ht="11.25">
      <c r="A253" s="2"/>
      <c r="B253" s="2"/>
      <c r="C253" s="2"/>
      <c r="D253" s="2"/>
    </row>
    <row r="254" spans="1:4" ht="11.25">
      <c r="A254" s="2"/>
      <c r="B254" s="2"/>
      <c r="C254" s="2"/>
      <c r="D254" s="2"/>
    </row>
    <row r="255" spans="1:4" ht="11.25">
      <c r="A255" s="2"/>
      <c r="B255" s="2"/>
      <c r="C255" s="2"/>
      <c r="D255" s="2"/>
    </row>
    <row r="256" spans="1:4" ht="11.25">
      <c r="A256" s="2"/>
      <c r="B256" s="2"/>
      <c r="C256" s="2"/>
      <c r="D256" s="2"/>
    </row>
  </sheetData>
  <sheetProtection/>
  <mergeCells count="147">
    <mergeCell ref="A85:A87"/>
    <mergeCell ref="B85:B87"/>
    <mergeCell ref="C85:C87"/>
    <mergeCell ref="D85:D87"/>
    <mergeCell ref="E85:E87"/>
    <mergeCell ref="B114:F114"/>
    <mergeCell ref="E92:E95"/>
    <mergeCell ref="A92:A95"/>
    <mergeCell ref="B92:B95"/>
    <mergeCell ref="C92:C95"/>
    <mergeCell ref="A115:F115"/>
    <mergeCell ref="E96:E100"/>
    <mergeCell ref="A96:A100"/>
    <mergeCell ref="B96:B100"/>
    <mergeCell ref="C96:C100"/>
    <mergeCell ref="D96:D100"/>
    <mergeCell ref="A101:A103"/>
    <mergeCell ref="B101:B103"/>
    <mergeCell ref="D106:D108"/>
    <mergeCell ref="E109:E112"/>
    <mergeCell ref="D92:D95"/>
    <mergeCell ref="C113:F113"/>
    <mergeCell ref="C105:T105"/>
    <mergeCell ref="A106:A108"/>
    <mergeCell ref="B106:B108"/>
    <mergeCell ref="C106:C108"/>
    <mergeCell ref="A109:A112"/>
    <mergeCell ref="B109:B112"/>
    <mergeCell ref="C109:C112"/>
    <mergeCell ref="D109:D112"/>
    <mergeCell ref="E82:E84"/>
    <mergeCell ref="A82:A84"/>
    <mergeCell ref="B82:B84"/>
    <mergeCell ref="C82:C84"/>
    <mergeCell ref="D82:D84"/>
    <mergeCell ref="E78:E81"/>
    <mergeCell ref="A78:A81"/>
    <mergeCell ref="B78:B81"/>
    <mergeCell ref="C78:C81"/>
    <mergeCell ref="D78:D81"/>
    <mergeCell ref="E65:E67"/>
    <mergeCell ref="A65:A67"/>
    <mergeCell ref="B65:B67"/>
    <mergeCell ref="C65:C67"/>
    <mergeCell ref="D65:D67"/>
    <mergeCell ref="E75:E77"/>
    <mergeCell ref="A75:A77"/>
    <mergeCell ref="B75:B77"/>
    <mergeCell ref="C75:C77"/>
    <mergeCell ref="D75:D77"/>
    <mergeCell ref="E51:E58"/>
    <mergeCell ref="A51:A58"/>
    <mergeCell ref="B51:B58"/>
    <mergeCell ref="C51:C58"/>
    <mergeCell ref="D51:D58"/>
    <mergeCell ref="E68:E70"/>
    <mergeCell ref="A68:A70"/>
    <mergeCell ref="B68:B70"/>
    <mergeCell ref="C68:C70"/>
    <mergeCell ref="D68:D70"/>
    <mergeCell ref="E45:E50"/>
    <mergeCell ref="A45:A50"/>
    <mergeCell ref="B45:B50"/>
    <mergeCell ref="C45:C50"/>
    <mergeCell ref="D45:D50"/>
    <mergeCell ref="E59:E64"/>
    <mergeCell ref="A59:A64"/>
    <mergeCell ref="B59:B64"/>
    <mergeCell ref="C59:C64"/>
    <mergeCell ref="D59:D64"/>
    <mergeCell ref="E38:E40"/>
    <mergeCell ref="A38:A40"/>
    <mergeCell ref="B38:B40"/>
    <mergeCell ref="C38:C40"/>
    <mergeCell ref="D38:D40"/>
    <mergeCell ref="E35:E37"/>
    <mergeCell ref="A35:A37"/>
    <mergeCell ref="B35:B37"/>
    <mergeCell ref="C35:C37"/>
    <mergeCell ref="D35:D37"/>
    <mergeCell ref="E32:E34"/>
    <mergeCell ref="A32:A34"/>
    <mergeCell ref="B32:B34"/>
    <mergeCell ref="C32:C34"/>
    <mergeCell ref="D32:D34"/>
    <mergeCell ref="E24:E31"/>
    <mergeCell ref="A24:A31"/>
    <mergeCell ref="B24:B31"/>
    <mergeCell ref="C24:C31"/>
    <mergeCell ref="D24:D31"/>
    <mergeCell ref="E21:E23"/>
    <mergeCell ref="A21:A23"/>
    <mergeCell ref="B21:B23"/>
    <mergeCell ref="C21:C23"/>
    <mergeCell ref="D21:D23"/>
    <mergeCell ref="B12:T12"/>
    <mergeCell ref="C13:T13"/>
    <mergeCell ref="A14:A20"/>
    <mergeCell ref="B14:B20"/>
    <mergeCell ref="C14:C20"/>
    <mergeCell ref="D14:D20"/>
    <mergeCell ref="E14:E20"/>
    <mergeCell ref="A10:T10"/>
    <mergeCell ref="A11:T11"/>
    <mergeCell ref="S7:S9"/>
    <mergeCell ref="T7:T9"/>
    <mergeCell ref="G8:G9"/>
    <mergeCell ref="H8:I8"/>
    <mergeCell ref="J8:J9"/>
    <mergeCell ref="K8:K9"/>
    <mergeCell ref="O8:O9"/>
    <mergeCell ref="F7:F9"/>
    <mergeCell ref="G7:J7"/>
    <mergeCell ref="K7:N7"/>
    <mergeCell ref="O7:R7"/>
    <mergeCell ref="P8:Q8"/>
    <mergeCell ref="R8:R9"/>
    <mergeCell ref="D7:D9"/>
    <mergeCell ref="E7:E9"/>
    <mergeCell ref="C101:C103"/>
    <mergeCell ref="D101:D103"/>
    <mergeCell ref="E101:E103"/>
    <mergeCell ref="B43:T43"/>
    <mergeCell ref="B42:F42"/>
    <mergeCell ref="C41:F41"/>
    <mergeCell ref="L8:M8"/>
    <mergeCell ref="N8:N9"/>
    <mergeCell ref="C71:F71"/>
    <mergeCell ref="C44:T44"/>
    <mergeCell ref="A1:T1"/>
    <mergeCell ref="A2:T2"/>
    <mergeCell ref="A3:T3"/>
    <mergeCell ref="A4:T4"/>
    <mergeCell ref="A5:T5"/>
    <mergeCell ref="A6:T6"/>
    <mergeCell ref="B7:B9"/>
    <mergeCell ref="C7:C9"/>
    <mergeCell ref="C104:F104"/>
    <mergeCell ref="E106:E108"/>
    <mergeCell ref="A7:A9"/>
    <mergeCell ref="C91:T91"/>
    <mergeCell ref="B90:T90"/>
    <mergeCell ref="B89:F89"/>
    <mergeCell ref="C88:F88"/>
    <mergeCell ref="C74:T74"/>
    <mergeCell ref="B73:T73"/>
    <mergeCell ref="B72:F72"/>
  </mergeCells>
  <printOptions/>
  <pageMargins left="0.03937007874015748" right="0" top="0.15748031496062992" bottom="0" header="0.31496062992125984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2018-01-30T06:41:29Z</cp:lastPrinted>
  <dcterms:created xsi:type="dcterms:W3CDTF">1996-10-14T23:33:28Z</dcterms:created>
  <dcterms:modified xsi:type="dcterms:W3CDTF">2018-01-30T07:11:18Z</dcterms:modified>
  <cp:category/>
  <cp:version/>
  <cp:contentType/>
  <cp:contentStatus/>
</cp:coreProperties>
</file>