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<sst xmlns="http://schemas.openxmlformats.org/spreadsheetml/2006/main" count="558" uniqueCount="129">
  <si>
    <t xml:space="preserve">SVEIKATOS, SOCIALINĖS PARAMOS IR PASLAUGŲ ĮGYVENDINIMO </t>
  </si>
  <si>
    <t>PROGRAMOS</t>
  </si>
  <si>
    <t>Programos tikslo kodas</t>
  </si>
  <si>
    <t>Uždavinio kodas</t>
  </si>
  <si>
    <t>Priemonės kodas</t>
  </si>
  <si>
    <t>Priemonės pavadinimas</t>
  </si>
  <si>
    <t>Priemonės vykdytojo kodas</t>
  </si>
  <si>
    <t>Finansavimo šaltinis</t>
  </si>
  <si>
    <t>Iš viso</t>
  </si>
  <si>
    <t>Išlaidoms</t>
  </si>
  <si>
    <t>turtui įsigyti ir finansiniams įsipareigojimams vykdyti</t>
  </si>
  <si>
    <t>Iš jų darbo užmokesčiui</t>
  </si>
  <si>
    <t>01</t>
  </si>
  <si>
    <t>SB (VF)</t>
  </si>
  <si>
    <t>SB</t>
  </si>
  <si>
    <t>Kt.</t>
  </si>
  <si>
    <t>02</t>
  </si>
  <si>
    <t>03</t>
  </si>
  <si>
    <t>Kompensuoti šalto vandens ir nuotekų išlaidas</t>
  </si>
  <si>
    <t>04</t>
  </si>
  <si>
    <t>Kompensuoti karšto vandens išlaidas</t>
  </si>
  <si>
    <t>05</t>
  </si>
  <si>
    <t>06</t>
  </si>
  <si>
    <t>07</t>
  </si>
  <si>
    <t>08</t>
  </si>
  <si>
    <t>Remti šeimas, auginančias mokyklinio amžiaus vaikus, siekiant kad vaikams, augantiems mažas pajamas gaunančiose šeimose, būtų sudarytos palankesnės sąlygos jų ugdymui bendrojo lavinimo mokyklose</t>
  </si>
  <si>
    <t xml:space="preserve">Nemokamo maitinimo administravimas </t>
  </si>
  <si>
    <t>Mokinių aprūpinimas mokinio reikmenimis</t>
  </si>
  <si>
    <t>Iš viso tikslui:</t>
  </si>
  <si>
    <t>Teikti valstybines šalpos išmokas asmenims, kuriems teikiama valstybės šalpa, teikti transporto išlaidų kompensacijas bei išmokas už komunalines paslaugas nedirbantiems neįgaliesiems, auginantiems vaikus</t>
  </si>
  <si>
    <t>Užtikrinti Savivaldybės gyventojams valstybinių šalpos išmokų, transporto išlaidų kompensacijų bei išmokų neįgaliesiems mokėjimą</t>
  </si>
  <si>
    <t>Kt. (SADM)</t>
  </si>
  <si>
    <t>Mokėti transporto išlaidų kompensacijas</t>
  </si>
  <si>
    <t>Teikti piniginę paramą šeimoms, auginančioms vaikus</t>
  </si>
  <si>
    <t>Užtikrinti išmokų vaikams skyrimą ir mokėjimą šeimoms, auginančioms vaikus</t>
  </si>
  <si>
    <t>Išmokų vaikams administravimas</t>
  </si>
  <si>
    <t>Teikti vienkartinę valstybės paramą ir kompensacijas</t>
  </si>
  <si>
    <t>Užtikrinti vienkartinių išmokų ir kompensacijų mokėjimą žemiau išvardintoms asmenų kategorijoms</t>
  </si>
  <si>
    <t>Vienkartinė kompensacija asmenims, sužalotiems atliekant būtinąją karinę tarnybą sovietinėje armijoje</t>
  </si>
  <si>
    <t xml:space="preserve">Socialinės priežiūros paslaugų teikimas asmens namuose </t>
  </si>
  <si>
    <t>Transporto paslaugų teikimas neįgaliems žmonėms</t>
  </si>
  <si>
    <t>Organizuoti Savivaldybės gyventojų aprūpinimą techninės pagalbos priemonėmis ir pritaikyti būstą neįgaliųjų poreikiams</t>
  </si>
  <si>
    <t>Užtikrinti neįgalių žmonių aprūpinimą techninėmis pagalbos priemonėmis</t>
  </si>
  <si>
    <t>Pritaikyti būstą žmonėms su negalia</t>
  </si>
  <si>
    <t>09</t>
  </si>
  <si>
    <t>Kt. (VLK)</t>
  </si>
  <si>
    <t>10</t>
  </si>
  <si>
    <t>Sveikatos priežiūros mokyklose užtikrinimas</t>
  </si>
  <si>
    <t>11</t>
  </si>
  <si>
    <t xml:space="preserve">Prižiūrėti, modernizuoti ir plėsti būsto fondą </t>
  </si>
  <si>
    <t xml:space="preserve">SB </t>
  </si>
  <si>
    <t>Organizacinės išlaidos</t>
  </si>
  <si>
    <t>SB (ĮP)</t>
  </si>
  <si>
    <t>Kitoms socialinės rūpybos priemonėms (mirusiųjų palaikų grąžinimas į Lietuvą)</t>
  </si>
  <si>
    <t>Programos koordinatorė</t>
  </si>
  <si>
    <t>TIKSLŲ, PROGRAMŲ TIKSLŲ, UŽDAVINIŲ IR PRIEMONIŲ IŠLAIDŲ SUVESTINĖ</t>
  </si>
  <si>
    <t>iš viso</t>
  </si>
  <si>
    <t>02 programa  - sveikatos, socialinės paramos ir paslaugų įgyvendinimo programa</t>
  </si>
  <si>
    <t>Iš viso uždaviniui</t>
  </si>
  <si>
    <t>Iš viso tikslui</t>
  </si>
  <si>
    <t>Iš viso programai</t>
  </si>
  <si>
    <t>03 strateginis tikslas - užtikrinti Savivaldybės teritorijos, jos infrastruktūros, ekologiškai švarios ir saugios gyvenamosios ir socialinės aplinkos vystymąsi</t>
  </si>
  <si>
    <t>Mokėti kompensacijas nukentėjusiems nuo 1991 m. Sausio 11-13 d. įvykių</t>
  </si>
  <si>
    <t>Nemokamas mokinių maitinimas</t>
  </si>
  <si>
    <t>Mokėti vienkartines pašalpas stich. nelaimių, gaisro, skurdo, iš įkalinimo įstaigų grįžusiems asmenims ir kt. atvejais</t>
  </si>
  <si>
    <t>Aprūpinti maisto produktais iš ES intervencinių atsargų (maisto produktų sandėliavimo išlaidos)</t>
  </si>
  <si>
    <t>Valstybinė parama žuvusių pasipriešinimo 1940-1990 m. okupacijos dalyvių šeimoms ir kariams savanoriams</t>
  </si>
  <si>
    <t>Skatinti Savivaldybės nevyriausybines organizacijas dalyvauti teikiant socialines paslaugas</t>
  </si>
  <si>
    <t>Kompensuoti būsto šildymo išlaidas (kietam kurui)</t>
  </si>
  <si>
    <t xml:space="preserve">Socialinių paslaugų teikimas </t>
  </si>
  <si>
    <t>Gerinti sveikatos priežiūros paslaugų kokybę ir prieinamumą</t>
  </si>
  <si>
    <t>Vykdyti sveikatos priežiūrą Savivaldybėje</t>
  </si>
  <si>
    <t>Kt. (2 proc.)</t>
  </si>
  <si>
    <t>Kt. (VB) proj.</t>
  </si>
  <si>
    <t>Socialinių paslaugų teikimas (darbui su soc. rizikos šeimomis)</t>
  </si>
  <si>
    <t>Socialinių paslaugų teikimas asmenims su sunkia negalia</t>
  </si>
  <si>
    <t>Socialinės priežiūros paslaugų užtikrinimas (RSPC)</t>
  </si>
  <si>
    <t>Keleiviniam transportui taikomų lengvatų kompensavimas (transporto išlaidos)</t>
  </si>
  <si>
    <t>Socialinės globos paslaugų tęstinumo sveikatos priežiūros įstaigose (globos lovos Rietavo PSPC) užtikrinimas</t>
  </si>
  <si>
    <t>Ilgalaikės socialinės globos paslaugų poreikio Rietavo parapijos senelių globos namuose užtikrinimas</t>
  </si>
  <si>
    <t>Neįgaliųjų aprūpinimas techninėmis pagalbos priemonėmis</t>
  </si>
  <si>
    <t>Gyvenamojo būsto ir jo aplinkos pritaikymas neįgaliesiems</t>
  </si>
  <si>
    <t>Dengti dalį kredito būstui įsigyti arba palūkanų dalį socialiai remtiniems asmenims</t>
  </si>
  <si>
    <t>188747184</t>
  </si>
  <si>
    <t>Kt. (SAM)</t>
  </si>
  <si>
    <t>Jolita Alseikienė</t>
  </si>
  <si>
    <t>Užtikrinti piniginės socialinės paramos teikimą nepasiturintiems gyventojams, atsižvelgiant į jų pajamas</t>
  </si>
  <si>
    <t>Visuomenės sveikatos stiprinimas ir stebėsena</t>
  </si>
  <si>
    <t>Teikti piniginę socialinę paramą nepasiturinčioms šeimoms, atsižvelgiant į jų pajamas</t>
  </si>
  <si>
    <t>Teikti piniginę socialinę paramą nepasiturintiems gyventojams, teikti socialinę paramą mirusiojo artimiesiems ir asmenims, nukentėjusiems nuo 1991 m. sausio 11-13 dienos įvykių</t>
  </si>
  <si>
    <t>Mokėti išmokas vaikams</t>
  </si>
  <si>
    <t xml:space="preserve">Kt. </t>
  </si>
  <si>
    <t>Būsto nuomos ar išperkamosios būsto nuomos dalies kompensavimas</t>
  </si>
  <si>
    <t>2018 m. projektas</t>
  </si>
  <si>
    <t>Nevyriausybinių organizacijų rėmimas</t>
  </si>
  <si>
    <t>Socialinės reabilitacijos paslaugų neįgaliesiems bendruomenėje teikimas</t>
  </si>
  <si>
    <t>Kompensuoti būsto šildymo išlaidas (centralizuotam šildymui)</t>
  </si>
  <si>
    <t>Mokėti už kreditą paimtą daugiabučiam namui atnaujinti (modernizuoti) ir palūkanas už asmenis, turinčius teisę į būsto šildymo išlaidų kompensaciją</t>
  </si>
  <si>
    <t>Administruoti kompensacijas</t>
  </si>
  <si>
    <t xml:space="preserve">Vykdyti savarankiškąją Savivaldybės funkciją - teikti vienkartines pašalpas stichinės nelaimės, gaisro, ligos, skurdo ir kitais Savivaldybės tarybos nustatytais atvejais </t>
  </si>
  <si>
    <t>Teikti socialinę paramą gyventojams, atsidūrusiems sunkioje materialinėje padėtyje (išmokos iš Savivaldybės biudžeto)</t>
  </si>
  <si>
    <t>Organizuoti kokybiškas ir subalansuotas, socialiai teisingas ir ekonomiškai efektyvias socialines paslaugas specialių poreikių turintiems vaikams ir suaugusiems asmenims</t>
  </si>
  <si>
    <t>Socialinių paslaugų asmenims su sunkia negalia teikimo administravimas</t>
  </si>
  <si>
    <t>Organizuoti dienos, trumpalaikės ir ilgalaikės globos paslaugų pirkimą nesavarankiškiems arba dalinai savarankiškiems suaugusiems asmenims</t>
  </si>
  <si>
    <t xml:space="preserve">Ilgalaikės socialinės globos paslaugos pirkimas </t>
  </si>
  <si>
    <t>Organizuoti dienos, trumpalaikės ir ilgalaikės socialinės globos paslaugų pirkimą neįgaliems vaikams, socialinės rizikos vaikams ir vaikams iš socialinės rizikos šeimų</t>
  </si>
  <si>
    <t>Socialinių paslaugų iš nevyriausybinių organizacijų, teikiančių bendrąsias ir specialiąsias socialines paslaugas (Tverų dienos centras) pirkimas</t>
  </si>
  <si>
    <t>Remti nevyriausybinių organizacijų, teikiančių socialinės reabilitacijos ir socialines paslaugas neįgaliesiems, projektus</t>
  </si>
  <si>
    <t>tūkst. Eur</t>
  </si>
  <si>
    <t>Plėsti Savivaldybės socialinio būsto fondą</t>
  </si>
  <si>
    <t>Mokėti socialines pašalpas socialiai remtiniems asmenims ir jas administruoti</t>
  </si>
  <si>
    <t>Kt. (ES)</t>
  </si>
  <si>
    <t>Kt. (VB)</t>
  </si>
  <si>
    <t>Teikti piniginę socialinę paramą nepasiturinčioms šeimoms ir vieniems gyvenantiems asmenims, atsižvelgiant į jų pajamas</t>
  </si>
  <si>
    <t>Mokėti paramą mirties atveju ir paramos administravimas</t>
  </si>
  <si>
    <t>Mokėti šalpos pensijas</t>
  </si>
  <si>
    <t>Mokėti tikslines kompensacijas</t>
  </si>
  <si>
    <t>Administruoti pensijas ir tikslines kompensacijas</t>
  </si>
  <si>
    <t xml:space="preserve">                                                                                 2017 M.  RIETAVO SAVIVALDYBĖS                                                                                       </t>
  </si>
  <si>
    <t>2016 m. išlaidos</t>
  </si>
  <si>
    <t>2017 m. išlaidų projektas</t>
  </si>
  <si>
    <t>2017 m. patvirtinta taryboje</t>
  </si>
  <si>
    <t>2019 m. projektas</t>
  </si>
  <si>
    <t>Asmens sveikatos priežiūros kokybės užtikrinimas (neveiksnių asmenų peržiūros komisija)</t>
  </si>
  <si>
    <t>Trumpalaikės ir ilgalaikės globos paslaugų poreikio Savivaldybei nepavaldžiose socialinės globos paslaugų įstaigose užtikrinimas (Duseikių SGN)</t>
  </si>
  <si>
    <t>Trumpalaikės ir ilgalaikės globos paslaugų vaikams, netekusiems tėvų globos organizavimas (trumpalaikė socialinė globa SPC)</t>
  </si>
  <si>
    <t>Ikimokyklinio ugdymo paslaugos pirkimas, specialiųju poreikių vaikams - stacionari vaikų globa ("Pasakos" darželis ir Plungės VGN)</t>
  </si>
  <si>
    <t>Kompleksinių paslaugų kiekvienai Rietavo savivaldybės šeimai teikimas (asociacija "Pelaičių bendruomenė")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</si>
  <si>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 lentelė</t>
  </si>
</sst>
</file>

<file path=xl/styles.xml><?xml version="1.0" encoding="utf-8"?>
<styleSheet xmlns="http://schemas.openxmlformats.org/spreadsheetml/2006/main">
  <numFmts count="2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Taip&quot;;&quot;Taip&quot;;&quot;Ne&quot;"/>
    <numFmt numFmtId="174" formatCode="&quot;Teisinga&quot;;&quot;Teisinga&quot;;&quot;Klaidinga&quot;"/>
    <numFmt numFmtId="175" formatCode="[$€-2]\ ###,000_);[Red]\([$€-2]\ ###,000\)"/>
    <numFmt numFmtId="176" formatCode="[$-427]yyyy\ &quot;m.&quot;\ mmmm\ d\ &quot;d.&quot;"/>
    <numFmt numFmtId="177" formatCode="0.000"/>
  </numFmts>
  <fonts count="49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10"/>
      <name val="Times New Roman"/>
      <family val="1"/>
    </font>
    <font>
      <sz val="8"/>
      <color indexed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.5"/>
      <name val="Times New Roman"/>
      <family val="1"/>
    </font>
    <font>
      <sz val="7.5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8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6" applyNumberFormat="0" applyFon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49" fontId="4" fillId="33" borderId="10" xfId="0" applyNumberFormat="1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center" vertical="top"/>
    </xf>
    <xf numFmtId="49" fontId="4" fillId="34" borderId="11" xfId="0" applyNumberFormat="1" applyFont="1" applyFill="1" applyBorder="1" applyAlignment="1">
      <alignment horizontal="center" vertical="top"/>
    </xf>
    <xf numFmtId="49" fontId="2" fillId="34" borderId="12" xfId="0" applyNumberFormat="1" applyFont="1" applyFill="1" applyBorder="1" applyAlignment="1">
      <alignment horizontal="center" vertical="top"/>
    </xf>
    <xf numFmtId="49" fontId="2" fillId="33" borderId="13" xfId="0" applyNumberFormat="1" applyFont="1" applyFill="1" applyBorder="1" applyAlignment="1">
      <alignment horizontal="center" vertical="top"/>
    </xf>
    <xf numFmtId="49" fontId="2" fillId="34" borderId="14" xfId="0" applyNumberFormat="1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/>
    </xf>
    <xf numFmtId="49" fontId="2" fillId="33" borderId="15" xfId="0" applyNumberFormat="1" applyFont="1" applyFill="1" applyBorder="1" applyAlignment="1">
      <alignment horizontal="center" vertical="top"/>
    </xf>
    <xf numFmtId="49" fontId="4" fillId="33" borderId="10" xfId="0" applyNumberFormat="1" applyFont="1" applyFill="1" applyBorder="1" applyAlignment="1">
      <alignment horizontal="center" vertical="top" wrapText="1"/>
    </xf>
    <xf numFmtId="49" fontId="2" fillId="33" borderId="15" xfId="0" applyNumberFormat="1" applyFont="1" applyFill="1" applyBorder="1" applyAlignment="1">
      <alignment horizontal="right" vertical="top"/>
    </xf>
    <xf numFmtId="49" fontId="2" fillId="34" borderId="12" xfId="0" applyNumberFormat="1" applyFont="1" applyFill="1" applyBorder="1" applyAlignment="1">
      <alignment horizontal="right" vertical="top"/>
    </xf>
    <xf numFmtId="0" fontId="1" fillId="0" borderId="0" xfId="0" applyFont="1" applyAlignment="1">
      <alignment horizontal="right" vertical="top"/>
    </xf>
    <xf numFmtId="49" fontId="2" fillId="33" borderId="10" xfId="0" applyNumberFormat="1" applyFont="1" applyFill="1" applyBorder="1" applyAlignment="1">
      <alignment horizontal="right" vertical="top"/>
    </xf>
    <xf numFmtId="49" fontId="2" fillId="33" borderId="16" xfId="0" applyNumberFormat="1" applyFont="1" applyFill="1" applyBorder="1" applyAlignment="1">
      <alignment horizontal="center" vertical="top"/>
    </xf>
    <xf numFmtId="49" fontId="2" fillId="34" borderId="17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172" fontId="1" fillId="0" borderId="0" xfId="0" applyNumberFormat="1" applyFont="1" applyBorder="1" applyAlignment="1">
      <alignment vertical="top"/>
    </xf>
    <xf numFmtId="0" fontId="1" fillId="0" borderId="17" xfId="0" applyFont="1" applyBorder="1" applyAlignment="1">
      <alignment vertical="top"/>
    </xf>
    <xf numFmtId="0" fontId="1" fillId="0" borderId="17" xfId="0" applyFont="1" applyFill="1" applyBorder="1" applyAlignment="1">
      <alignment vertical="top"/>
    </xf>
    <xf numFmtId="0" fontId="1" fillId="0" borderId="17" xfId="0" applyFont="1" applyBorder="1" applyAlignment="1">
      <alignment horizontal="right" vertical="top"/>
    </xf>
    <xf numFmtId="0" fontId="1" fillId="0" borderId="17" xfId="0" applyFont="1" applyFill="1" applyBorder="1" applyAlignment="1">
      <alignment horizontal="right" vertical="top"/>
    </xf>
    <xf numFmtId="0" fontId="8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48" fillId="0" borderId="0" xfId="0" applyFont="1" applyFill="1" applyAlignment="1">
      <alignment vertical="top"/>
    </xf>
    <xf numFmtId="172" fontId="48" fillId="0" borderId="0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vertical="top"/>
    </xf>
    <xf numFmtId="172" fontId="48" fillId="0" borderId="0" xfId="0" applyNumberFormat="1" applyFont="1" applyBorder="1" applyAlignment="1">
      <alignment vertical="top"/>
    </xf>
    <xf numFmtId="0" fontId="1" fillId="0" borderId="18" xfId="0" applyFont="1" applyFill="1" applyBorder="1" applyAlignment="1">
      <alignment horizontal="center" vertical="top" wrapText="1"/>
    </xf>
    <xf numFmtId="0" fontId="2" fillId="35" borderId="18" xfId="0" applyFont="1" applyFill="1" applyBorder="1" applyAlignment="1">
      <alignment horizontal="right" vertical="top" wrapText="1"/>
    </xf>
    <xf numFmtId="0" fontId="1" fillId="36" borderId="18" xfId="0" applyFont="1" applyFill="1" applyBorder="1" applyAlignment="1">
      <alignment horizontal="center" vertical="top" wrapText="1"/>
    </xf>
    <xf numFmtId="172" fontId="2" fillId="37" borderId="17" xfId="0" applyNumberFormat="1" applyFont="1" applyFill="1" applyBorder="1" applyAlignment="1">
      <alignment vertical="top"/>
    </xf>
    <xf numFmtId="0" fontId="1" fillId="0" borderId="18" xfId="0" applyFont="1" applyFill="1" applyBorder="1" applyAlignment="1">
      <alignment horizontal="center" vertical="top" wrapText="1"/>
    </xf>
    <xf numFmtId="0" fontId="1" fillId="36" borderId="18" xfId="0" applyFont="1" applyFill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1" fillId="0" borderId="17" xfId="0" applyFont="1" applyBorder="1" applyAlignment="1">
      <alignment vertical="top"/>
    </xf>
    <xf numFmtId="172" fontId="48" fillId="0" borderId="0" xfId="0" applyNumberFormat="1" applyFont="1" applyFill="1" applyBorder="1" applyAlignment="1">
      <alignment vertical="top"/>
    </xf>
    <xf numFmtId="0" fontId="1" fillId="0" borderId="12" xfId="0" applyFont="1" applyBorder="1" applyAlignment="1">
      <alignment vertical="top" textRotation="90" wrapText="1"/>
    </xf>
    <xf numFmtId="0" fontId="1" fillId="0" borderId="12" xfId="0" applyFont="1" applyFill="1" applyBorder="1" applyAlignment="1">
      <alignment vertical="center" textRotation="90" wrapText="1"/>
    </xf>
    <xf numFmtId="0" fontId="1" fillId="0" borderId="12" xfId="0" applyFont="1" applyBorder="1" applyAlignment="1">
      <alignment horizontal="center" vertical="top" textRotation="90" wrapText="1"/>
    </xf>
    <xf numFmtId="172" fontId="6" fillId="0" borderId="0" xfId="0" applyNumberFormat="1" applyFont="1" applyBorder="1" applyAlignment="1">
      <alignment vertical="top"/>
    </xf>
    <xf numFmtId="2" fontId="48" fillId="0" borderId="19" xfId="0" applyNumberFormat="1" applyFont="1" applyFill="1" applyBorder="1" applyAlignment="1">
      <alignment horizontal="right" vertical="center"/>
    </xf>
    <xf numFmtId="2" fontId="1" fillId="36" borderId="20" xfId="0" applyNumberFormat="1" applyFont="1" applyFill="1" applyBorder="1" applyAlignment="1">
      <alignment horizontal="right" vertical="center"/>
    </xf>
    <xf numFmtId="2" fontId="1" fillId="36" borderId="19" xfId="0" applyNumberFormat="1" applyFont="1" applyFill="1" applyBorder="1" applyAlignment="1">
      <alignment horizontal="right" vertical="center"/>
    </xf>
    <xf numFmtId="2" fontId="2" fillId="36" borderId="21" xfId="0" applyNumberFormat="1" applyFont="1" applyFill="1" applyBorder="1" applyAlignment="1">
      <alignment horizontal="right" vertical="top"/>
    </xf>
    <xf numFmtId="2" fontId="1" fillId="0" borderId="22" xfId="0" applyNumberFormat="1" applyFont="1" applyFill="1" applyBorder="1" applyAlignment="1">
      <alignment horizontal="right" vertical="center"/>
    </xf>
    <xf numFmtId="2" fontId="1" fillId="0" borderId="19" xfId="0" applyNumberFormat="1" applyFont="1" applyFill="1" applyBorder="1" applyAlignment="1">
      <alignment horizontal="right" vertical="center"/>
    </xf>
    <xf numFmtId="2" fontId="1" fillId="0" borderId="20" xfId="0" applyNumberFormat="1" applyFont="1" applyFill="1" applyBorder="1" applyAlignment="1">
      <alignment horizontal="right" vertical="center"/>
    </xf>
    <xf numFmtId="2" fontId="2" fillId="37" borderId="20" xfId="0" applyNumberFormat="1" applyFont="1" applyFill="1" applyBorder="1" applyAlignment="1">
      <alignment horizontal="right" vertical="top"/>
    </xf>
    <xf numFmtId="2" fontId="1" fillId="36" borderId="23" xfId="0" applyNumberFormat="1" applyFont="1" applyFill="1" applyBorder="1" applyAlignment="1">
      <alignment horizontal="right" vertical="center"/>
    </xf>
    <xf numFmtId="2" fontId="2" fillId="36" borderId="20" xfId="0" applyNumberFormat="1" applyFont="1" applyFill="1" applyBorder="1" applyAlignment="1">
      <alignment horizontal="right" vertical="top"/>
    </xf>
    <xf numFmtId="2" fontId="1" fillId="0" borderId="24" xfId="0" applyNumberFormat="1" applyFont="1" applyFill="1" applyBorder="1" applyAlignment="1">
      <alignment horizontal="right" vertical="center"/>
    </xf>
    <xf numFmtId="2" fontId="2" fillId="37" borderId="20" xfId="0" applyNumberFormat="1" applyFont="1" applyFill="1" applyBorder="1" applyAlignment="1">
      <alignment vertical="top"/>
    </xf>
    <xf numFmtId="2" fontId="1" fillId="0" borderId="19" xfId="0" applyNumberFormat="1" applyFont="1" applyFill="1" applyBorder="1" applyAlignment="1">
      <alignment vertical="center"/>
    </xf>
    <xf numFmtId="2" fontId="1" fillId="37" borderId="19" xfId="0" applyNumberFormat="1" applyFont="1" applyFill="1" applyBorder="1" applyAlignment="1">
      <alignment vertical="center"/>
    </xf>
    <xf numFmtId="2" fontId="1" fillId="37" borderId="20" xfId="0" applyNumberFormat="1" applyFont="1" applyFill="1" applyBorder="1" applyAlignment="1">
      <alignment vertical="center"/>
    </xf>
    <xf numFmtId="2" fontId="2" fillId="38" borderId="20" xfId="0" applyNumberFormat="1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 horizontal="center" vertical="top"/>
    </xf>
    <xf numFmtId="2" fontId="1" fillId="0" borderId="19" xfId="0" applyNumberFormat="1" applyFont="1" applyFill="1" applyBorder="1" applyAlignment="1">
      <alignment horizontal="right" vertical="center"/>
    </xf>
    <xf numFmtId="2" fontId="1" fillId="36" borderId="19" xfId="0" applyNumberFormat="1" applyFont="1" applyFill="1" applyBorder="1" applyAlignment="1">
      <alignment horizontal="right" vertical="center"/>
    </xf>
    <xf numFmtId="2" fontId="2" fillId="37" borderId="20" xfId="0" applyNumberFormat="1" applyFont="1" applyFill="1" applyBorder="1" applyAlignment="1">
      <alignment horizontal="right" vertical="top"/>
    </xf>
    <xf numFmtId="172" fontId="1" fillId="36" borderId="19" xfId="0" applyNumberFormat="1" applyFont="1" applyFill="1" applyBorder="1" applyAlignment="1">
      <alignment horizontal="right" vertical="center"/>
    </xf>
    <xf numFmtId="172" fontId="1" fillId="36" borderId="25" xfId="0" applyNumberFormat="1" applyFont="1" applyFill="1" applyBorder="1" applyAlignment="1">
      <alignment horizontal="right" vertical="center"/>
    </xf>
    <xf numFmtId="172" fontId="1" fillId="36" borderId="20" xfId="0" applyNumberFormat="1" applyFont="1" applyFill="1" applyBorder="1" applyAlignment="1">
      <alignment horizontal="right" vertical="center"/>
    </xf>
    <xf numFmtId="172" fontId="1" fillId="36" borderId="18" xfId="0" applyNumberFormat="1" applyFont="1" applyFill="1" applyBorder="1" applyAlignment="1">
      <alignment horizontal="right" vertical="top"/>
    </xf>
    <xf numFmtId="172" fontId="1" fillId="36" borderId="25" xfId="0" applyNumberFormat="1" applyFont="1" applyFill="1" applyBorder="1" applyAlignment="1">
      <alignment horizontal="right" vertical="top"/>
    </xf>
    <xf numFmtId="172" fontId="1" fillId="0" borderId="19" xfId="0" applyNumberFormat="1" applyFont="1" applyFill="1" applyBorder="1" applyAlignment="1">
      <alignment horizontal="right" vertical="center"/>
    </xf>
    <xf numFmtId="172" fontId="1" fillId="0" borderId="25" xfId="0" applyNumberFormat="1" applyFont="1" applyFill="1" applyBorder="1" applyAlignment="1">
      <alignment horizontal="right" vertical="center"/>
    </xf>
    <xf numFmtId="172" fontId="1" fillId="37" borderId="19" xfId="0" applyNumberFormat="1" applyFont="1" applyFill="1" applyBorder="1" applyAlignment="1">
      <alignment horizontal="center" vertical="center"/>
    </xf>
    <xf numFmtId="172" fontId="1" fillId="37" borderId="25" xfId="0" applyNumberFormat="1" applyFont="1" applyFill="1" applyBorder="1" applyAlignment="1">
      <alignment horizontal="center" vertical="center"/>
    </xf>
    <xf numFmtId="172" fontId="2" fillId="37" borderId="20" xfId="0" applyNumberFormat="1" applyFont="1" applyFill="1" applyBorder="1" applyAlignment="1">
      <alignment horizontal="right" vertical="top"/>
    </xf>
    <xf numFmtId="172" fontId="2" fillId="37" borderId="18" xfId="0" applyNumberFormat="1" applyFont="1" applyFill="1" applyBorder="1" applyAlignment="1">
      <alignment horizontal="right" vertical="top"/>
    </xf>
    <xf numFmtId="172" fontId="1" fillId="36" borderId="19" xfId="0" applyNumberFormat="1" applyFont="1" applyFill="1" applyBorder="1" applyAlignment="1">
      <alignment horizontal="right" vertical="center"/>
    </xf>
    <xf numFmtId="172" fontId="1" fillId="37" borderId="25" xfId="0" applyNumberFormat="1" applyFont="1" applyFill="1" applyBorder="1" applyAlignment="1">
      <alignment horizontal="right" vertical="center"/>
    </xf>
    <xf numFmtId="172" fontId="1" fillId="0" borderId="25" xfId="0" applyNumberFormat="1" applyFont="1" applyFill="1" applyBorder="1" applyAlignment="1">
      <alignment horizontal="right" vertical="center"/>
    </xf>
    <xf numFmtId="172" fontId="2" fillId="37" borderId="20" xfId="0" applyNumberFormat="1" applyFont="1" applyFill="1" applyBorder="1" applyAlignment="1">
      <alignment horizontal="right" vertical="top"/>
    </xf>
    <xf numFmtId="172" fontId="2" fillId="37" borderId="18" xfId="0" applyNumberFormat="1" applyFont="1" applyFill="1" applyBorder="1" applyAlignment="1">
      <alignment vertical="top"/>
    </xf>
    <xf numFmtId="172" fontId="2" fillId="36" borderId="20" xfId="0" applyNumberFormat="1" applyFont="1" applyFill="1" applyBorder="1" applyAlignment="1">
      <alignment horizontal="right" vertical="top"/>
    </xf>
    <xf numFmtId="172" fontId="1" fillId="0" borderId="19" xfId="0" applyNumberFormat="1" applyFont="1" applyFill="1" applyBorder="1" applyAlignment="1">
      <alignment horizontal="center" vertical="center"/>
    </xf>
    <xf numFmtId="172" fontId="1" fillId="0" borderId="25" xfId="0" applyNumberFormat="1" applyFont="1" applyFill="1" applyBorder="1" applyAlignment="1">
      <alignment horizontal="center" vertical="center"/>
    </xf>
    <xf numFmtId="172" fontId="2" fillId="37" borderId="20" xfId="0" applyNumberFormat="1" applyFont="1" applyFill="1" applyBorder="1" applyAlignment="1">
      <alignment vertical="top"/>
    </xf>
    <xf numFmtId="172" fontId="2" fillId="37" borderId="18" xfId="0" applyNumberFormat="1" applyFont="1" applyFill="1" applyBorder="1" applyAlignment="1">
      <alignment vertical="top"/>
    </xf>
    <xf numFmtId="0" fontId="1" fillId="0" borderId="22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177" fontId="1" fillId="36" borderId="19" xfId="0" applyNumberFormat="1" applyFont="1" applyFill="1" applyBorder="1" applyAlignment="1">
      <alignment horizontal="right" vertical="center"/>
    </xf>
    <xf numFmtId="177" fontId="1" fillId="0" borderId="19" xfId="0" applyNumberFormat="1" applyFont="1" applyFill="1" applyBorder="1" applyAlignment="1">
      <alignment horizontal="right" vertical="center"/>
    </xf>
    <xf numFmtId="177" fontId="1" fillId="36" borderId="20" xfId="0" applyNumberFormat="1" applyFont="1" applyFill="1" applyBorder="1" applyAlignment="1">
      <alignment horizontal="right" vertical="center"/>
    </xf>
    <xf numFmtId="177" fontId="2" fillId="36" borderId="20" xfId="0" applyNumberFormat="1" applyFont="1" applyFill="1" applyBorder="1" applyAlignment="1">
      <alignment horizontal="right" vertical="top"/>
    </xf>
    <xf numFmtId="2" fontId="1" fillId="36" borderId="19" xfId="0" applyNumberFormat="1" applyFont="1" applyFill="1" applyBorder="1" applyAlignment="1">
      <alignment vertical="center"/>
    </xf>
    <xf numFmtId="172" fontId="1" fillId="36" borderId="19" xfId="0" applyNumberFormat="1" applyFont="1" applyFill="1" applyBorder="1" applyAlignment="1">
      <alignment horizontal="center" vertical="center"/>
    </xf>
    <xf numFmtId="2" fontId="1" fillId="36" borderId="22" xfId="0" applyNumberFormat="1" applyFont="1" applyFill="1" applyBorder="1" applyAlignment="1">
      <alignment horizontal="right" vertical="center"/>
    </xf>
    <xf numFmtId="177" fontId="1" fillId="36" borderId="22" xfId="0" applyNumberFormat="1" applyFont="1" applyFill="1" applyBorder="1" applyAlignment="1">
      <alignment horizontal="right" vertical="center"/>
    </xf>
    <xf numFmtId="2" fontId="48" fillId="36" borderId="19" xfId="0" applyNumberFormat="1" applyFont="1" applyFill="1" applyBorder="1" applyAlignment="1">
      <alignment vertical="center"/>
    </xf>
    <xf numFmtId="2" fontId="1" fillId="36" borderId="20" xfId="0" applyNumberFormat="1" applyFont="1" applyFill="1" applyBorder="1" applyAlignment="1">
      <alignment horizontal="right" vertical="center"/>
    </xf>
    <xf numFmtId="2" fontId="1" fillId="0" borderId="20" xfId="0" applyNumberFormat="1" applyFont="1" applyFill="1" applyBorder="1" applyAlignment="1">
      <alignment horizontal="right" vertical="center"/>
    </xf>
    <xf numFmtId="172" fontId="1" fillId="0" borderId="19" xfId="0" applyNumberFormat="1" applyFont="1" applyFill="1" applyBorder="1" applyAlignment="1">
      <alignment horizontal="right" vertical="center"/>
    </xf>
    <xf numFmtId="2" fontId="2" fillId="36" borderId="21" xfId="0" applyNumberFormat="1" applyFont="1" applyFill="1" applyBorder="1" applyAlignment="1">
      <alignment horizontal="right" vertical="top"/>
    </xf>
    <xf numFmtId="172" fontId="1" fillId="36" borderId="25" xfId="0" applyNumberFormat="1" applyFont="1" applyFill="1" applyBorder="1" applyAlignment="1">
      <alignment horizontal="right" vertical="center"/>
    </xf>
    <xf numFmtId="0" fontId="1" fillId="36" borderId="17" xfId="0" applyFont="1" applyFill="1" applyBorder="1" applyAlignment="1">
      <alignment vertical="top"/>
    </xf>
    <xf numFmtId="0" fontId="1" fillId="36" borderId="0" xfId="0" applyFont="1" applyFill="1" applyAlignment="1">
      <alignment vertical="top"/>
    </xf>
    <xf numFmtId="0" fontId="2" fillId="36" borderId="18" xfId="0" applyFont="1" applyFill="1" applyBorder="1" applyAlignment="1">
      <alignment horizontal="right" vertical="top" wrapText="1"/>
    </xf>
    <xf numFmtId="49" fontId="2" fillId="36" borderId="15" xfId="0" applyNumberFormat="1" applyFont="1" applyFill="1" applyBorder="1" applyAlignment="1">
      <alignment horizontal="center" vertical="top"/>
    </xf>
    <xf numFmtId="49" fontId="2" fillId="36" borderId="12" xfId="0" applyNumberFormat="1" applyFont="1" applyFill="1" applyBorder="1" applyAlignment="1">
      <alignment horizontal="center" vertical="top"/>
    </xf>
    <xf numFmtId="2" fontId="2" fillId="36" borderId="20" xfId="0" applyNumberFormat="1" applyFont="1" applyFill="1" applyBorder="1" applyAlignment="1">
      <alignment horizontal="right" vertical="top"/>
    </xf>
    <xf numFmtId="172" fontId="2" fillId="36" borderId="20" xfId="0" applyNumberFormat="1" applyFont="1" applyFill="1" applyBorder="1" applyAlignment="1">
      <alignment horizontal="right" vertical="top"/>
    </xf>
    <xf numFmtId="49" fontId="5" fillId="34" borderId="27" xfId="0" applyNumberFormat="1" applyFont="1" applyFill="1" applyBorder="1" applyAlignment="1">
      <alignment horizontal="right" vertical="top"/>
    </xf>
    <xf numFmtId="49" fontId="5" fillId="34" borderId="28" xfId="0" applyNumberFormat="1" applyFont="1" applyFill="1" applyBorder="1" applyAlignment="1">
      <alignment horizontal="right" vertical="top"/>
    </xf>
    <xf numFmtId="49" fontId="2" fillId="34" borderId="12" xfId="0" applyNumberFormat="1" applyFont="1" applyFill="1" applyBorder="1" applyAlignment="1">
      <alignment horizontal="center" vertical="top"/>
    </xf>
    <xf numFmtId="49" fontId="2" fillId="34" borderId="29" xfId="0" applyNumberFormat="1" applyFont="1" applyFill="1" applyBorder="1" applyAlignment="1">
      <alignment horizontal="center" vertical="top"/>
    </xf>
    <xf numFmtId="49" fontId="2" fillId="34" borderId="26" xfId="0" applyNumberFormat="1" applyFont="1" applyFill="1" applyBorder="1" applyAlignment="1">
      <alignment horizontal="center" vertical="top"/>
    </xf>
    <xf numFmtId="49" fontId="2" fillId="0" borderId="20" xfId="0" applyNumberFormat="1" applyFont="1" applyBorder="1" applyAlignment="1">
      <alignment horizontal="center" vertical="top"/>
    </xf>
    <xf numFmtId="0" fontId="1" fillId="0" borderId="26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49" fontId="13" fillId="0" borderId="24" xfId="0" applyNumberFormat="1" applyFont="1" applyBorder="1" applyAlignment="1">
      <alignment horizontal="center" textRotation="90"/>
    </xf>
    <xf numFmtId="49" fontId="13" fillId="0" borderId="29" xfId="0" applyNumberFormat="1" applyFont="1" applyBorder="1" applyAlignment="1">
      <alignment horizontal="center" textRotation="90"/>
    </xf>
    <xf numFmtId="49" fontId="13" fillId="0" borderId="26" xfId="0" applyNumberFormat="1" applyFont="1" applyBorder="1" applyAlignment="1">
      <alignment horizontal="center" textRotation="90"/>
    </xf>
    <xf numFmtId="0" fontId="3" fillId="34" borderId="30" xfId="0" applyFont="1" applyFill="1" applyBorder="1" applyAlignment="1">
      <alignment horizontal="left" vertical="top" wrapText="1"/>
    </xf>
    <xf numFmtId="0" fontId="3" fillId="34" borderId="31" xfId="0" applyFont="1" applyFill="1" applyBorder="1" applyAlignment="1">
      <alignment horizontal="left" vertical="top" wrapText="1"/>
    </xf>
    <xf numFmtId="49" fontId="5" fillId="33" borderId="30" xfId="0" applyNumberFormat="1" applyFont="1" applyFill="1" applyBorder="1" applyAlignment="1">
      <alignment horizontal="right" vertical="top"/>
    </xf>
    <xf numFmtId="49" fontId="5" fillId="33" borderId="31" xfId="0" applyNumberFormat="1" applyFont="1" applyFill="1" applyBorder="1" applyAlignment="1">
      <alignment horizontal="right" vertical="top"/>
    </xf>
    <xf numFmtId="0" fontId="3" fillId="33" borderId="30" xfId="0" applyFont="1" applyFill="1" applyBorder="1" applyAlignment="1">
      <alignment horizontal="left" vertical="top" wrapText="1"/>
    </xf>
    <xf numFmtId="0" fontId="3" fillId="33" borderId="31" xfId="0" applyFont="1" applyFill="1" applyBorder="1" applyAlignment="1">
      <alignment horizontal="left" vertical="top" wrapText="1"/>
    </xf>
    <xf numFmtId="0" fontId="3" fillId="33" borderId="32" xfId="0" applyFont="1" applyFill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textRotation="90"/>
    </xf>
    <xf numFmtId="49" fontId="1" fillId="0" borderId="29" xfId="0" applyNumberFormat="1" applyFont="1" applyBorder="1" applyAlignment="1">
      <alignment horizontal="center" textRotation="90"/>
    </xf>
    <xf numFmtId="49" fontId="1" fillId="0" borderId="26" xfId="0" applyNumberFormat="1" applyFont="1" applyBorder="1" applyAlignment="1">
      <alignment horizontal="center" textRotation="90"/>
    </xf>
    <xf numFmtId="49" fontId="2" fillId="33" borderId="33" xfId="0" applyNumberFormat="1" applyFont="1" applyFill="1" applyBorder="1" applyAlignment="1">
      <alignment horizontal="center" vertical="top"/>
    </xf>
    <xf numFmtId="49" fontId="1" fillId="0" borderId="24" xfId="0" applyNumberFormat="1" applyFont="1" applyBorder="1" applyAlignment="1">
      <alignment horizontal="center" vertical="center" textRotation="90"/>
    </xf>
    <xf numFmtId="49" fontId="1" fillId="0" borderId="29" xfId="0" applyNumberFormat="1" applyFont="1" applyBorder="1" applyAlignment="1">
      <alignment horizontal="center" vertical="center" textRotation="90"/>
    </xf>
    <xf numFmtId="49" fontId="1" fillId="0" borderId="26" xfId="0" applyNumberFormat="1" applyFont="1" applyBorder="1" applyAlignment="1">
      <alignment horizontal="center" vertical="center" textRotation="90"/>
    </xf>
    <xf numFmtId="49" fontId="1" fillId="0" borderId="12" xfId="0" applyNumberFormat="1" applyFont="1" applyBorder="1" applyAlignment="1">
      <alignment horizontal="center" vertical="top" textRotation="90"/>
    </xf>
    <xf numFmtId="49" fontId="1" fillId="0" borderId="29" xfId="0" applyNumberFormat="1" applyFont="1" applyBorder="1" applyAlignment="1">
      <alignment horizontal="center" vertical="top" textRotation="90"/>
    </xf>
    <xf numFmtId="49" fontId="1" fillId="0" borderId="26" xfId="0" applyNumberFormat="1" applyFont="1" applyBorder="1" applyAlignment="1">
      <alignment horizontal="center" vertical="top" textRotation="90"/>
    </xf>
    <xf numFmtId="0" fontId="5" fillId="38" borderId="34" xfId="0" applyFont="1" applyFill="1" applyBorder="1" applyAlignment="1">
      <alignment horizontal="right" vertical="top"/>
    </xf>
    <xf numFmtId="0" fontId="5" fillId="38" borderId="31" xfId="0" applyFont="1" applyFill="1" applyBorder="1" applyAlignment="1">
      <alignment horizontal="right" vertical="top"/>
    </xf>
    <xf numFmtId="0" fontId="3" fillId="33" borderId="35" xfId="0" applyFont="1" applyFill="1" applyBorder="1" applyAlignment="1">
      <alignment horizontal="left" vertical="center" wrapText="1"/>
    </xf>
    <xf numFmtId="0" fontId="3" fillId="33" borderId="32" xfId="0" applyFont="1" applyFill="1" applyBorder="1" applyAlignment="1">
      <alignment horizontal="left" vertical="center" wrapText="1"/>
    </xf>
    <xf numFmtId="0" fontId="3" fillId="33" borderId="36" xfId="0" applyFont="1" applyFill="1" applyBorder="1" applyAlignment="1">
      <alignment horizontal="left" vertical="center" wrapText="1"/>
    </xf>
    <xf numFmtId="49" fontId="2" fillId="0" borderId="26" xfId="0" applyNumberFormat="1" applyFont="1" applyBorder="1" applyAlignment="1">
      <alignment horizontal="center" vertical="top"/>
    </xf>
    <xf numFmtId="49" fontId="13" fillId="0" borderId="12" xfId="0" applyNumberFormat="1" applyFont="1" applyBorder="1" applyAlignment="1">
      <alignment horizontal="center" vertical="top" textRotation="90"/>
    </xf>
    <xf numFmtId="49" fontId="13" fillId="0" borderId="29" xfId="0" applyNumberFormat="1" applyFont="1" applyBorder="1" applyAlignment="1">
      <alignment horizontal="center" vertical="top" textRotation="90"/>
    </xf>
    <xf numFmtId="49" fontId="13" fillId="0" borderId="26" xfId="0" applyNumberFormat="1" applyFont="1" applyBorder="1" applyAlignment="1">
      <alignment horizontal="center" vertical="top" textRotation="90"/>
    </xf>
    <xf numFmtId="0" fontId="12" fillId="34" borderId="30" xfId="0" applyFont="1" applyFill="1" applyBorder="1" applyAlignment="1">
      <alignment horizontal="left" vertical="top" wrapText="1"/>
    </xf>
    <xf numFmtId="0" fontId="12" fillId="34" borderId="31" xfId="0" applyFont="1" applyFill="1" applyBorder="1" applyAlignment="1">
      <alignment horizontal="left" vertical="top" wrapText="1"/>
    </xf>
    <xf numFmtId="49" fontId="2" fillId="34" borderId="20" xfId="0" applyNumberFormat="1" applyFont="1" applyFill="1" applyBorder="1" applyAlignment="1">
      <alignment horizontal="center" vertical="top"/>
    </xf>
    <xf numFmtId="49" fontId="2" fillId="33" borderId="37" xfId="0" applyNumberFormat="1" applyFont="1" applyFill="1" applyBorder="1" applyAlignment="1">
      <alignment horizontal="center" vertical="top"/>
    </xf>
    <xf numFmtId="49" fontId="5" fillId="36" borderId="27" xfId="0" applyNumberFormat="1" applyFont="1" applyFill="1" applyBorder="1" applyAlignment="1">
      <alignment horizontal="right" vertical="top"/>
    </xf>
    <xf numFmtId="49" fontId="5" fillId="36" borderId="28" xfId="0" applyNumberFormat="1" applyFont="1" applyFill="1" applyBorder="1" applyAlignment="1">
      <alignment horizontal="right" vertical="top"/>
    </xf>
    <xf numFmtId="0" fontId="3" fillId="34" borderId="30" xfId="0" applyFont="1" applyFill="1" applyBorder="1" applyAlignment="1">
      <alignment horizontal="left" wrapText="1"/>
    </xf>
    <xf numFmtId="0" fontId="3" fillId="34" borderId="31" xfId="0" applyFont="1" applyFill="1" applyBorder="1" applyAlignment="1">
      <alignment horizontal="left" wrapText="1"/>
    </xf>
    <xf numFmtId="0" fontId="3" fillId="34" borderId="38" xfId="0" applyFont="1" applyFill="1" applyBorder="1" applyAlignment="1">
      <alignment horizontal="left" wrapText="1"/>
    </xf>
    <xf numFmtId="49" fontId="13" fillId="0" borderId="24" xfId="0" applyNumberFormat="1" applyFont="1" applyBorder="1" applyAlignment="1">
      <alignment horizontal="center" vertical="top" textRotation="90"/>
    </xf>
    <xf numFmtId="0" fontId="1" fillId="0" borderId="12" xfId="0" applyFont="1" applyFill="1" applyBorder="1" applyAlignment="1">
      <alignment horizontal="left" vertical="top" wrapText="1"/>
    </xf>
    <xf numFmtId="0" fontId="1" fillId="0" borderId="29" xfId="0" applyFont="1" applyFill="1" applyBorder="1" applyAlignment="1">
      <alignment horizontal="left" vertical="top" wrapText="1"/>
    </xf>
    <xf numFmtId="0" fontId="12" fillId="33" borderId="30" xfId="0" applyFont="1" applyFill="1" applyBorder="1" applyAlignment="1">
      <alignment horizontal="left" vertical="top" wrapText="1"/>
    </xf>
    <xf numFmtId="0" fontId="12" fillId="33" borderId="31" xfId="0" applyFont="1" applyFill="1" applyBorder="1" applyAlignment="1">
      <alignment horizontal="left" vertical="top" wrapText="1"/>
    </xf>
    <xf numFmtId="0" fontId="12" fillId="33" borderId="32" xfId="0" applyFont="1" applyFill="1" applyBorder="1" applyAlignment="1">
      <alignment horizontal="left" vertical="top" wrapText="1"/>
    </xf>
    <xf numFmtId="0" fontId="3" fillId="33" borderId="30" xfId="0" applyFont="1" applyFill="1" applyBorder="1" applyAlignment="1">
      <alignment horizontal="left" vertical="top" wrapText="1"/>
    </xf>
    <xf numFmtId="0" fontId="7" fillId="33" borderId="31" xfId="0" applyFont="1" applyFill="1" applyBorder="1" applyAlignment="1">
      <alignment horizontal="left" vertical="top" wrapText="1"/>
    </xf>
    <xf numFmtId="0" fontId="7" fillId="33" borderId="32" xfId="0" applyFont="1" applyFill="1" applyBorder="1" applyAlignment="1">
      <alignment horizontal="left" vertical="top" wrapText="1"/>
    </xf>
    <xf numFmtId="0" fontId="3" fillId="34" borderId="32" xfId="0" applyFont="1" applyFill="1" applyBorder="1" applyAlignment="1">
      <alignment horizontal="left" vertical="top" wrapText="1"/>
    </xf>
    <xf numFmtId="49" fontId="2" fillId="0" borderId="26" xfId="0" applyNumberFormat="1" applyFont="1" applyBorder="1" applyAlignment="1">
      <alignment horizontal="center" vertical="top"/>
    </xf>
    <xf numFmtId="49" fontId="2" fillId="0" borderId="20" xfId="0" applyNumberFormat="1" applyFont="1" applyBorder="1" applyAlignment="1">
      <alignment horizontal="center" vertical="top"/>
    </xf>
    <xf numFmtId="49" fontId="5" fillId="33" borderId="30" xfId="0" applyNumberFormat="1" applyFont="1" applyFill="1" applyBorder="1" applyAlignment="1">
      <alignment horizontal="right" vertical="top"/>
    </xf>
    <xf numFmtId="49" fontId="5" fillId="33" borderId="31" xfId="0" applyNumberFormat="1" applyFont="1" applyFill="1" applyBorder="1" applyAlignment="1">
      <alignment horizontal="right" vertical="top"/>
    </xf>
    <xf numFmtId="0" fontId="7" fillId="33" borderId="31" xfId="0" applyFont="1" applyFill="1" applyBorder="1" applyAlignment="1">
      <alignment horizontal="left" vertical="top" wrapText="1"/>
    </xf>
    <xf numFmtId="0" fontId="7" fillId="33" borderId="32" xfId="0" applyFont="1" applyFill="1" applyBorder="1" applyAlignment="1">
      <alignment horizontal="left" vertical="top" wrapText="1"/>
    </xf>
    <xf numFmtId="49" fontId="5" fillId="34" borderId="35" xfId="0" applyNumberFormat="1" applyFont="1" applyFill="1" applyBorder="1" applyAlignment="1">
      <alignment horizontal="right" vertical="top"/>
    </xf>
    <xf numFmtId="49" fontId="5" fillId="34" borderId="32" xfId="0" applyNumberFormat="1" applyFont="1" applyFill="1" applyBorder="1" applyAlignment="1">
      <alignment horizontal="right" vertical="top"/>
    </xf>
    <xf numFmtId="0" fontId="1" fillId="36" borderId="12" xfId="0" applyFont="1" applyFill="1" applyBorder="1" applyAlignment="1">
      <alignment horizontal="left" vertical="top" wrapText="1"/>
    </xf>
    <xf numFmtId="0" fontId="1" fillId="36" borderId="29" xfId="0" applyFont="1" applyFill="1" applyBorder="1" applyAlignment="1">
      <alignment horizontal="left" vertical="top" wrapText="1"/>
    </xf>
    <xf numFmtId="0" fontId="1" fillId="36" borderId="26" xfId="0" applyFont="1" applyFill="1" applyBorder="1" applyAlignment="1">
      <alignment horizontal="left" vertical="top" wrapText="1"/>
    </xf>
    <xf numFmtId="0" fontId="12" fillId="34" borderId="38" xfId="0" applyFont="1" applyFill="1" applyBorder="1" applyAlignment="1">
      <alignment horizontal="left" vertical="top" wrapText="1"/>
    </xf>
    <xf numFmtId="49" fontId="2" fillId="33" borderId="15" xfId="0" applyNumberFormat="1" applyFont="1" applyFill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49" fontId="3" fillId="39" borderId="34" xfId="0" applyNumberFormat="1" applyFont="1" applyFill="1" applyBorder="1" applyAlignment="1">
      <alignment horizontal="left" vertical="top" wrapText="1"/>
    </xf>
    <xf numFmtId="49" fontId="3" fillId="39" borderId="31" xfId="0" applyNumberFormat="1" applyFont="1" applyFill="1" applyBorder="1" applyAlignment="1">
      <alignment horizontal="left" vertical="top" wrapText="1"/>
    </xf>
    <xf numFmtId="0" fontId="3" fillId="38" borderId="34" xfId="0" applyFont="1" applyFill="1" applyBorder="1" applyAlignment="1">
      <alignment horizontal="left" vertical="top" wrapText="1"/>
    </xf>
    <xf numFmtId="0" fontId="3" fillId="38" borderId="31" xfId="0" applyFont="1" applyFill="1" applyBorder="1" applyAlignment="1">
      <alignment horizontal="left" vertical="top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top" wrapText="1"/>
    </xf>
    <xf numFmtId="0" fontId="1" fillId="0" borderId="43" xfId="0" applyFont="1" applyBorder="1" applyAlignment="1">
      <alignment horizontal="center" vertical="top" wrapText="1"/>
    </xf>
    <xf numFmtId="0" fontId="1" fillId="0" borderId="44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textRotation="90" wrapText="1"/>
    </xf>
    <xf numFmtId="0" fontId="1" fillId="0" borderId="15" xfId="0" applyFont="1" applyBorder="1" applyAlignment="1">
      <alignment horizontal="center" vertical="top" textRotation="90" wrapText="1"/>
    </xf>
    <xf numFmtId="0" fontId="1" fillId="0" borderId="20" xfId="0" applyFont="1" applyBorder="1" applyAlignment="1">
      <alignment horizontal="center" vertical="top"/>
    </xf>
    <xf numFmtId="0" fontId="1" fillId="0" borderId="45" xfId="0" applyFont="1" applyFill="1" applyBorder="1" applyAlignment="1">
      <alignment horizontal="center" vertical="top" textRotation="90" wrapText="1"/>
    </xf>
    <xf numFmtId="0" fontId="1" fillId="0" borderId="46" xfId="0" applyFont="1" applyFill="1" applyBorder="1" applyAlignment="1">
      <alignment horizontal="center" vertical="top" textRotation="90" wrapText="1"/>
    </xf>
    <xf numFmtId="0" fontId="6" fillId="0" borderId="32" xfId="0" applyFont="1" applyBorder="1" applyAlignment="1">
      <alignment horizontal="right" vertical="top"/>
    </xf>
    <xf numFmtId="0" fontId="1" fillId="0" borderId="47" xfId="0" applyFont="1" applyBorder="1" applyAlignment="1">
      <alignment horizontal="center" vertical="top" textRotation="90" wrapText="1"/>
    </xf>
    <xf numFmtId="0" fontId="1" fillId="0" borderId="16" xfId="0" applyFont="1" applyBorder="1" applyAlignment="1">
      <alignment horizontal="center" vertical="top" textRotation="90" wrapText="1"/>
    </xf>
    <xf numFmtId="0" fontId="1" fillId="0" borderId="13" xfId="0" applyFont="1" applyBorder="1" applyAlignment="1">
      <alignment horizontal="center" vertical="top" textRotation="90" wrapText="1"/>
    </xf>
    <xf numFmtId="0" fontId="1" fillId="0" borderId="22" xfId="0" applyFont="1" applyBorder="1" applyAlignment="1">
      <alignment horizontal="center" vertical="top" textRotation="90" wrapText="1"/>
    </xf>
    <xf numFmtId="0" fontId="1" fillId="0" borderId="20" xfId="0" applyFont="1" applyBorder="1" applyAlignment="1">
      <alignment horizontal="center" vertical="top" textRotation="90" wrapText="1"/>
    </xf>
    <xf numFmtId="0" fontId="1" fillId="0" borderId="12" xfId="0" applyFont="1" applyBorder="1" applyAlignment="1">
      <alignment horizontal="center" vertical="top" textRotation="90" wrapText="1"/>
    </xf>
    <xf numFmtId="0" fontId="1" fillId="0" borderId="24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top" textRotation="90" wrapText="1"/>
    </xf>
    <xf numFmtId="0" fontId="1" fillId="0" borderId="45" xfId="0" applyFont="1" applyBorder="1" applyAlignment="1">
      <alignment horizontal="center" vertical="top" textRotation="90" wrapText="1"/>
    </xf>
    <xf numFmtId="0" fontId="1" fillId="0" borderId="46" xfId="0" applyFont="1" applyBorder="1" applyAlignment="1">
      <alignment horizontal="center" vertical="top" textRotation="90" wrapText="1"/>
    </xf>
    <xf numFmtId="49" fontId="2" fillId="33" borderId="12" xfId="0" applyNumberFormat="1" applyFont="1" applyFill="1" applyBorder="1" applyAlignment="1">
      <alignment horizontal="center" vertical="top"/>
    </xf>
    <xf numFmtId="49" fontId="2" fillId="33" borderId="29" xfId="0" applyNumberFormat="1" applyFont="1" applyFill="1" applyBorder="1" applyAlignment="1">
      <alignment horizontal="center" vertical="top"/>
    </xf>
    <xf numFmtId="49" fontId="2" fillId="33" borderId="26" xfId="0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2" fillId="0" borderId="29" xfId="0" applyNumberFormat="1" applyFont="1" applyBorder="1" applyAlignment="1">
      <alignment horizontal="center" vertical="top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34"/>
  <sheetViews>
    <sheetView tabSelected="1" zoomScalePageLayoutView="0" workbookViewId="0" topLeftCell="A199">
      <selection activeCell="W230" sqref="W230"/>
    </sheetView>
  </sheetViews>
  <sheetFormatPr defaultColWidth="9.140625" defaultRowHeight="12.75"/>
  <cols>
    <col min="1" max="3" width="2.8515625" style="1" customWidth="1"/>
    <col min="4" max="4" width="29.28125" style="1" customWidth="1"/>
    <col min="5" max="5" width="3.28125" style="1" customWidth="1"/>
    <col min="6" max="6" width="12.57421875" style="1" customWidth="1"/>
    <col min="7" max="8" width="8.140625" style="33" customWidth="1"/>
    <col min="9" max="9" width="6.28125" style="33" customWidth="1"/>
    <col min="10" max="10" width="5.7109375" style="33" customWidth="1"/>
    <col min="11" max="11" width="8.140625" style="65" customWidth="1"/>
    <col min="12" max="12" width="8.140625" style="33" customWidth="1"/>
    <col min="13" max="13" width="7.421875" style="33" customWidth="1"/>
    <col min="14" max="14" width="6.28125" style="33" customWidth="1"/>
    <col min="15" max="16" width="8.28125" style="33" customWidth="1"/>
    <col min="17" max="17" width="7.140625" style="33" customWidth="1"/>
    <col min="18" max="18" width="6.57421875" style="33" customWidth="1"/>
    <col min="19" max="20" width="8.00390625" style="33" customWidth="1"/>
    <col min="21" max="21" width="0.5625" style="1" customWidth="1"/>
    <col min="22" max="16384" width="9.140625" style="1" customWidth="1"/>
  </cols>
  <sheetData>
    <row r="1" spans="1:20" s="30" customFormat="1" ht="12.75" customHeight="1">
      <c r="A1" s="214" t="s">
        <v>128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</row>
    <row r="2" spans="1:20" s="41" customFormat="1" ht="14.25" customHeight="1">
      <c r="A2" s="215" t="s">
        <v>118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</row>
    <row r="3" spans="1:20" s="41" customFormat="1" ht="14.25" customHeight="1">
      <c r="A3" s="215" t="s">
        <v>0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</row>
    <row r="4" spans="1:20" s="41" customFormat="1" ht="14.25" customHeight="1">
      <c r="A4" s="215" t="s">
        <v>1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</row>
    <row r="5" spans="1:20" s="30" customFormat="1" ht="13.5" customHeight="1">
      <c r="A5" s="216" t="s">
        <v>55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</row>
    <row r="6" spans="1:20" ht="7.5" customHeight="1" thickBot="1">
      <c r="A6" s="198" t="s">
        <v>108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</row>
    <row r="7" spans="1:20" ht="16.5" customHeight="1">
      <c r="A7" s="199" t="s">
        <v>2</v>
      </c>
      <c r="B7" s="202" t="s">
        <v>3</v>
      </c>
      <c r="C7" s="202" t="s">
        <v>4</v>
      </c>
      <c r="D7" s="205" t="s">
        <v>5</v>
      </c>
      <c r="E7" s="202" t="s">
        <v>6</v>
      </c>
      <c r="F7" s="208" t="s">
        <v>7</v>
      </c>
      <c r="G7" s="187" t="s">
        <v>119</v>
      </c>
      <c r="H7" s="188"/>
      <c r="I7" s="188"/>
      <c r="J7" s="189"/>
      <c r="K7" s="187" t="s">
        <v>120</v>
      </c>
      <c r="L7" s="188"/>
      <c r="M7" s="188"/>
      <c r="N7" s="189"/>
      <c r="O7" s="187" t="s">
        <v>121</v>
      </c>
      <c r="P7" s="188"/>
      <c r="Q7" s="188"/>
      <c r="R7" s="189"/>
      <c r="S7" s="190" t="s">
        <v>93</v>
      </c>
      <c r="T7" s="190" t="s">
        <v>122</v>
      </c>
    </row>
    <row r="8" spans="1:20" ht="13.5" customHeight="1">
      <c r="A8" s="200"/>
      <c r="B8" s="203"/>
      <c r="C8" s="203"/>
      <c r="D8" s="206"/>
      <c r="E8" s="203"/>
      <c r="F8" s="209"/>
      <c r="G8" s="193" t="s">
        <v>8</v>
      </c>
      <c r="H8" s="195" t="s">
        <v>9</v>
      </c>
      <c r="I8" s="195"/>
      <c r="J8" s="196" t="s">
        <v>10</v>
      </c>
      <c r="K8" s="193" t="s">
        <v>8</v>
      </c>
      <c r="L8" s="195" t="s">
        <v>9</v>
      </c>
      <c r="M8" s="195"/>
      <c r="N8" s="196" t="s">
        <v>10</v>
      </c>
      <c r="O8" s="193" t="s">
        <v>8</v>
      </c>
      <c r="P8" s="195" t="s">
        <v>9</v>
      </c>
      <c r="Q8" s="195"/>
      <c r="R8" s="196" t="s">
        <v>10</v>
      </c>
      <c r="S8" s="191"/>
      <c r="T8" s="191"/>
    </row>
    <row r="9" spans="1:20" ht="87" customHeight="1" thickBot="1">
      <c r="A9" s="201"/>
      <c r="B9" s="204"/>
      <c r="C9" s="204"/>
      <c r="D9" s="207"/>
      <c r="E9" s="204"/>
      <c r="F9" s="210"/>
      <c r="G9" s="194"/>
      <c r="H9" s="44" t="s">
        <v>8</v>
      </c>
      <c r="I9" s="45" t="s">
        <v>11</v>
      </c>
      <c r="J9" s="197"/>
      <c r="K9" s="194"/>
      <c r="L9" s="46" t="s">
        <v>8</v>
      </c>
      <c r="M9" s="45" t="s">
        <v>11</v>
      </c>
      <c r="N9" s="197"/>
      <c r="O9" s="194"/>
      <c r="P9" s="46" t="s">
        <v>8</v>
      </c>
      <c r="Q9" s="45" t="s">
        <v>11</v>
      </c>
      <c r="R9" s="197"/>
      <c r="S9" s="192"/>
      <c r="T9" s="192"/>
    </row>
    <row r="10" spans="1:21" ht="12.75" customHeight="1" thickBot="1">
      <c r="A10" s="183" t="s">
        <v>61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24"/>
    </row>
    <row r="11" spans="1:21" ht="12.75" customHeight="1" thickBot="1">
      <c r="A11" s="185" t="s">
        <v>57</v>
      </c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24"/>
    </row>
    <row r="12" spans="1:21" ht="12.75" customHeight="1" thickBot="1">
      <c r="A12" s="3" t="s">
        <v>12</v>
      </c>
      <c r="B12" s="128" t="s">
        <v>88</v>
      </c>
      <c r="C12" s="129"/>
      <c r="D12" s="129"/>
      <c r="E12" s="129"/>
      <c r="F12" s="129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24"/>
    </row>
    <row r="13" spans="1:21" ht="27.75" customHeight="1" thickBot="1">
      <c r="A13" s="4" t="s">
        <v>12</v>
      </c>
      <c r="B13" s="5" t="s">
        <v>12</v>
      </c>
      <c r="C13" s="124" t="s">
        <v>89</v>
      </c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24"/>
    </row>
    <row r="14" spans="1:21" ht="13.5" customHeight="1">
      <c r="A14" s="134" t="s">
        <v>12</v>
      </c>
      <c r="B14" s="152" t="s">
        <v>12</v>
      </c>
      <c r="C14" s="118" t="s">
        <v>12</v>
      </c>
      <c r="D14" s="120" t="s">
        <v>68</v>
      </c>
      <c r="E14" s="159" t="s">
        <v>83</v>
      </c>
      <c r="F14" s="37" t="s">
        <v>13</v>
      </c>
      <c r="G14" s="98">
        <f>H14+J14</f>
        <v>0</v>
      </c>
      <c r="H14" s="56"/>
      <c r="I14" s="50"/>
      <c r="J14" s="50"/>
      <c r="K14" s="50">
        <f>L14+N14</f>
        <v>0</v>
      </c>
      <c r="L14" s="50"/>
      <c r="M14" s="50"/>
      <c r="N14" s="50"/>
      <c r="O14" s="50">
        <f>P14+R14</f>
        <v>0</v>
      </c>
      <c r="P14" s="50"/>
      <c r="Q14" s="50"/>
      <c r="R14" s="50"/>
      <c r="S14" s="71"/>
      <c r="T14" s="72"/>
      <c r="U14" s="24"/>
    </row>
    <row r="15" spans="1:21" ht="13.5" customHeight="1">
      <c r="A15" s="134"/>
      <c r="B15" s="152"/>
      <c r="C15" s="118"/>
      <c r="D15" s="120"/>
      <c r="E15" s="148"/>
      <c r="F15" s="35" t="s">
        <v>14</v>
      </c>
      <c r="G15" s="49">
        <f>H15+J15</f>
        <v>16.9</v>
      </c>
      <c r="H15" s="50">
        <v>16.9</v>
      </c>
      <c r="I15" s="50"/>
      <c r="J15" s="50"/>
      <c r="K15" s="50">
        <f>L15+N15</f>
        <v>18</v>
      </c>
      <c r="L15" s="50">
        <v>18</v>
      </c>
      <c r="M15" s="50"/>
      <c r="N15" s="50"/>
      <c r="O15" s="50">
        <f>P15+R15</f>
        <v>16</v>
      </c>
      <c r="P15" s="50">
        <v>16</v>
      </c>
      <c r="Q15" s="50"/>
      <c r="R15" s="50"/>
      <c r="S15" s="71">
        <v>20</v>
      </c>
      <c r="T15" s="72">
        <v>25</v>
      </c>
      <c r="U15" s="24"/>
    </row>
    <row r="16" spans="1:21" ht="14.25" customHeight="1">
      <c r="A16" s="134"/>
      <c r="B16" s="152"/>
      <c r="C16" s="118"/>
      <c r="D16" s="120"/>
      <c r="E16" s="149"/>
      <c r="F16" s="36" t="s">
        <v>56</v>
      </c>
      <c r="G16" s="49">
        <f>SUM(G14:G15)</f>
        <v>16.9</v>
      </c>
      <c r="H16" s="50">
        <f>SUM(H14:H15)</f>
        <v>16.9</v>
      </c>
      <c r="I16" s="50">
        <f>SUM(I14:I15)</f>
        <v>0</v>
      </c>
      <c r="J16" s="50">
        <f>SUM(J14:J15)</f>
        <v>0</v>
      </c>
      <c r="K16" s="50">
        <f>SUM(K14:K15)</f>
        <v>18</v>
      </c>
      <c r="L16" s="50">
        <f>SUM(L14:L15)</f>
        <v>18</v>
      </c>
      <c r="M16" s="50">
        <f>SUM(M14:M15)</f>
        <v>0</v>
      </c>
      <c r="N16" s="50">
        <f>SUM(N14:N15)</f>
        <v>0</v>
      </c>
      <c r="O16" s="50">
        <f>SUM(O14:O15)</f>
        <v>16</v>
      </c>
      <c r="P16" s="50">
        <f>SUM(P14:P15)</f>
        <v>16</v>
      </c>
      <c r="Q16" s="50">
        <f>SUM(Q14:Q15)</f>
        <v>0</v>
      </c>
      <c r="R16" s="50">
        <f>SUM(R14:R15)</f>
        <v>0</v>
      </c>
      <c r="S16" s="69">
        <f>SUM(S14:S15)</f>
        <v>20</v>
      </c>
      <c r="T16" s="70">
        <f>SUM(T14:T15)</f>
        <v>25</v>
      </c>
      <c r="U16" s="24"/>
    </row>
    <row r="17" spans="1:21" ht="11.25" customHeight="1">
      <c r="A17" s="134" t="s">
        <v>12</v>
      </c>
      <c r="B17" s="152" t="s">
        <v>12</v>
      </c>
      <c r="C17" s="118" t="s">
        <v>16</v>
      </c>
      <c r="D17" s="120" t="s">
        <v>18</v>
      </c>
      <c r="E17" s="147" t="s">
        <v>83</v>
      </c>
      <c r="F17" s="37" t="s">
        <v>13</v>
      </c>
      <c r="G17" s="49">
        <f>H17+J17</f>
        <v>0</v>
      </c>
      <c r="H17" s="50"/>
      <c r="I17" s="50"/>
      <c r="J17" s="50"/>
      <c r="K17" s="50">
        <f>L17+N17</f>
        <v>0</v>
      </c>
      <c r="L17" s="50"/>
      <c r="M17" s="50"/>
      <c r="N17" s="50"/>
      <c r="O17" s="50">
        <f>P17+R17</f>
        <v>0</v>
      </c>
      <c r="P17" s="50"/>
      <c r="Q17" s="50"/>
      <c r="R17" s="50"/>
      <c r="S17" s="71"/>
      <c r="T17" s="72"/>
      <c r="U17" s="24"/>
    </row>
    <row r="18" spans="1:21" ht="13.5" customHeight="1">
      <c r="A18" s="134"/>
      <c r="B18" s="152"/>
      <c r="C18" s="118"/>
      <c r="D18" s="120"/>
      <c r="E18" s="148"/>
      <c r="F18" s="35" t="s">
        <v>14</v>
      </c>
      <c r="G18" s="49">
        <f>H18+J18</f>
        <v>0.9</v>
      </c>
      <c r="H18" s="50">
        <v>0.9</v>
      </c>
      <c r="I18" s="50"/>
      <c r="J18" s="50"/>
      <c r="K18" s="50">
        <f>L18+N18</f>
        <v>1.1</v>
      </c>
      <c r="L18" s="50">
        <v>1.1</v>
      </c>
      <c r="M18" s="50"/>
      <c r="N18" s="50"/>
      <c r="O18" s="50">
        <f>P18+R18</f>
        <v>1.1</v>
      </c>
      <c r="P18" s="50">
        <v>1.1</v>
      </c>
      <c r="Q18" s="50"/>
      <c r="R18" s="50"/>
      <c r="S18" s="71">
        <v>1.3</v>
      </c>
      <c r="T18" s="72">
        <v>1.5</v>
      </c>
      <c r="U18" s="24"/>
    </row>
    <row r="19" spans="1:21" ht="15.75" customHeight="1">
      <c r="A19" s="134"/>
      <c r="B19" s="152"/>
      <c r="C19" s="118"/>
      <c r="D19" s="120"/>
      <c r="E19" s="149"/>
      <c r="F19" s="36" t="s">
        <v>56</v>
      </c>
      <c r="G19" s="49">
        <f>SUM(G17:G18)</f>
        <v>0.9</v>
      </c>
      <c r="H19" s="50">
        <f>SUM(H17:H18)</f>
        <v>0.9</v>
      </c>
      <c r="I19" s="50">
        <f>SUM(I17:I18)</f>
        <v>0</v>
      </c>
      <c r="J19" s="50">
        <f>SUM(J17:J18)</f>
        <v>0</v>
      </c>
      <c r="K19" s="50">
        <f aca="true" t="shared" si="0" ref="K19:T19">SUM(K17:K18)</f>
        <v>1.1</v>
      </c>
      <c r="L19" s="50">
        <f t="shared" si="0"/>
        <v>1.1</v>
      </c>
      <c r="M19" s="50">
        <f t="shared" si="0"/>
        <v>0</v>
      </c>
      <c r="N19" s="50">
        <f t="shared" si="0"/>
        <v>0</v>
      </c>
      <c r="O19" s="50">
        <f>SUM(O17:O18)</f>
        <v>1.1</v>
      </c>
      <c r="P19" s="50">
        <f>SUM(P17:P18)</f>
        <v>1.1</v>
      </c>
      <c r="Q19" s="50">
        <f>SUM(Q17:Q18)</f>
        <v>0</v>
      </c>
      <c r="R19" s="50">
        <f>SUM(R17:R18)</f>
        <v>0</v>
      </c>
      <c r="S19" s="69">
        <f t="shared" si="0"/>
        <v>1.3</v>
      </c>
      <c r="T19" s="70">
        <f t="shared" si="0"/>
        <v>1.5</v>
      </c>
      <c r="U19" s="42"/>
    </row>
    <row r="20" spans="1:21" ht="10.5" customHeight="1">
      <c r="A20" s="134" t="s">
        <v>12</v>
      </c>
      <c r="B20" s="115" t="s">
        <v>12</v>
      </c>
      <c r="C20" s="118" t="s">
        <v>17</v>
      </c>
      <c r="D20" s="120" t="s">
        <v>20</v>
      </c>
      <c r="E20" s="147" t="s">
        <v>83</v>
      </c>
      <c r="F20" s="35" t="s">
        <v>13</v>
      </c>
      <c r="G20" s="49">
        <f>H20+J20</f>
        <v>0</v>
      </c>
      <c r="H20" s="50"/>
      <c r="I20" s="50"/>
      <c r="J20" s="50"/>
      <c r="K20" s="50">
        <f>L20+N20</f>
        <v>0</v>
      </c>
      <c r="L20" s="50"/>
      <c r="M20" s="50"/>
      <c r="N20" s="50"/>
      <c r="O20" s="50">
        <f>P20+R20</f>
        <v>0</v>
      </c>
      <c r="P20" s="50"/>
      <c r="Q20" s="50"/>
      <c r="R20" s="50"/>
      <c r="S20" s="71"/>
      <c r="T20" s="72"/>
      <c r="U20" s="24"/>
    </row>
    <row r="21" spans="1:21" ht="12.75" customHeight="1">
      <c r="A21" s="134"/>
      <c r="B21" s="116"/>
      <c r="C21" s="118"/>
      <c r="D21" s="120"/>
      <c r="E21" s="148"/>
      <c r="F21" s="35" t="s">
        <v>14</v>
      </c>
      <c r="G21" s="49">
        <f>H21+J21</f>
        <v>4</v>
      </c>
      <c r="H21" s="50">
        <v>4</v>
      </c>
      <c r="I21" s="50"/>
      <c r="J21" s="50"/>
      <c r="K21" s="50">
        <f>L21+N21</f>
        <v>4.3</v>
      </c>
      <c r="L21" s="50">
        <v>4.3</v>
      </c>
      <c r="M21" s="50"/>
      <c r="N21" s="50"/>
      <c r="O21" s="50">
        <f>P21+R21</f>
        <v>4.3</v>
      </c>
      <c r="P21" s="50">
        <v>4.3</v>
      </c>
      <c r="Q21" s="50"/>
      <c r="R21" s="50"/>
      <c r="S21" s="71">
        <v>4.5</v>
      </c>
      <c r="T21" s="72">
        <v>4.5</v>
      </c>
      <c r="U21" s="24"/>
    </row>
    <row r="22" spans="1:21" ht="13.5" customHeight="1">
      <c r="A22" s="134"/>
      <c r="B22" s="117"/>
      <c r="C22" s="118"/>
      <c r="D22" s="120"/>
      <c r="E22" s="149"/>
      <c r="F22" s="36" t="s">
        <v>56</v>
      </c>
      <c r="G22" s="49">
        <f>SUM(G20:G21)</f>
        <v>4</v>
      </c>
      <c r="H22" s="50">
        <f>SUM(H20:H21)</f>
        <v>4</v>
      </c>
      <c r="I22" s="50">
        <f>SUM(I20:I21)</f>
        <v>0</v>
      </c>
      <c r="J22" s="50">
        <f>SUM(J20:J21)</f>
        <v>0</v>
      </c>
      <c r="K22" s="50">
        <f aca="true" t="shared" si="1" ref="K22:T22">SUM(K20:K21)</f>
        <v>4.3</v>
      </c>
      <c r="L22" s="50">
        <f t="shared" si="1"/>
        <v>4.3</v>
      </c>
      <c r="M22" s="50">
        <f t="shared" si="1"/>
        <v>0</v>
      </c>
      <c r="N22" s="50">
        <f t="shared" si="1"/>
        <v>0</v>
      </c>
      <c r="O22" s="50">
        <f>SUM(O20:O21)</f>
        <v>4.3</v>
      </c>
      <c r="P22" s="50">
        <f>SUM(P20:P21)</f>
        <v>4.3</v>
      </c>
      <c r="Q22" s="50">
        <f>SUM(Q20:Q21)</f>
        <v>0</v>
      </c>
      <c r="R22" s="50">
        <f>SUM(R20:R21)</f>
        <v>0</v>
      </c>
      <c r="S22" s="69">
        <f t="shared" si="1"/>
        <v>4.5</v>
      </c>
      <c r="T22" s="70">
        <f t="shared" si="1"/>
        <v>4.5</v>
      </c>
      <c r="U22" s="24"/>
    </row>
    <row r="23" spans="1:21" ht="9.75" customHeight="1">
      <c r="A23" s="134" t="s">
        <v>12</v>
      </c>
      <c r="B23" s="152" t="s">
        <v>12</v>
      </c>
      <c r="C23" s="118" t="s">
        <v>19</v>
      </c>
      <c r="D23" s="120" t="s">
        <v>96</v>
      </c>
      <c r="E23" s="147" t="s">
        <v>83</v>
      </c>
      <c r="F23" s="35" t="s">
        <v>13</v>
      </c>
      <c r="G23" s="49">
        <f>H23+J23</f>
        <v>0</v>
      </c>
      <c r="H23" s="50"/>
      <c r="I23" s="50"/>
      <c r="J23" s="50"/>
      <c r="K23" s="50">
        <f>L23+N23</f>
        <v>0</v>
      </c>
      <c r="L23" s="50"/>
      <c r="M23" s="50"/>
      <c r="N23" s="50"/>
      <c r="O23" s="50">
        <f>P23+R23</f>
        <v>0</v>
      </c>
      <c r="P23" s="50"/>
      <c r="Q23" s="50"/>
      <c r="R23" s="50"/>
      <c r="S23" s="71"/>
      <c r="T23" s="72"/>
      <c r="U23" s="24"/>
    </row>
    <row r="24" spans="1:21" ht="13.5" customHeight="1">
      <c r="A24" s="134"/>
      <c r="B24" s="152"/>
      <c r="C24" s="118"/>
      <c r="D24" s="120"/>
      <c r="E24" s="148"/>
      <c r="F24" s="35" t="s">
        <v>14</v>
      </c>
      <c r="G24" s="49">
        <f>H24+J24</f>
        <v>10.9</v>
      </c>
      <c r="H24" s="50">
        <v>10.9</v>
      </c>
      <c r="I24" s="50"/>
      <c r="J24" s="50"/>
      <c r="K24" s="50">
        <f>L24+N24</f>
        <v>15</v>
      </c>
      <c r="L24" s="50">
        <v>15</v>
      </c>
      <c r="M24" s="50"/>
      <c r="N24" s="50"/>
      <c r="O24" s="50">
        <f>P24+R24</f>
        <v>8</v>
      </c>
      <c r="P24" s="50">
        <v>8</v>
      </c>
      <c r="Q24" s="50"/>
      <c r="R24" s="50"/>
      <c r="S24" s="71">
        <v>18</v>
      </c>
      <c r="T24" s="72">
        <v>20</v>
      </c>
      <c r="U24" s="24"/>
    </row>
    <row r="25" spans="1:21" ht="14.25" customHeight="1">
      <c r="A25" s="134"/>
      <c r="B25" s="152"/>
      <c r="C25" s="118"/>
      <c r="D25" s="120"/>
      <c r="E25" s="149"/>
      <c r="F25" s="36" t="s">
        <v>56</v>
      </c>
      <c r="G25" s="49">
        <f>SUM(G23:G24)</f>
        <v>10.9</v>
      </c>
      <c r="H25" s="50">
        <f>SUM(H23:H24)</f>
        <v>10.9</v>
      </c>
      <c r="I25" s="50">
        <f>SUM(I23:I24)</f>
        <v>0</v>
      </c>
      <c r="J25" s="50">
        <f>SUM(J23:J24)</f>
        <v>0</v>
      </c>
      <c r="K25" s="50">
        <f aca="true" t="shared" si="2" ref="K25:T25">SUM(K23:K24)</f>
        <v>15</v>
      </c>
      <c r="L25" s="50">
        <f t="shared" si="2"/>
        <v>15</v>
      </c>
      <c r="M25" s="50">
        <f t="shared" si="2"/>
        <v>0</v>
      </c>
      <c r="N25" s="50">
        <f t="shared" si="2"/>
        <v>0</v>
      </c>
      <c r="O25" s="50">
        <f>SUM(O23:O24)</f>
        <v>8</v>
      </c>
      <c r="P25" s="50">
        <f>SUM(P23:P24)</f>
        <v>8</v>
      </c>
      <c r="Q25" s="50">
        <f>SUM(Q23:Q24)</f>
        <v>0</v>
      </c>
      <c r="R25" s="50">
        <f>SUM(R23:R24)</f>
        <v>0</v>
      </c>
      <c r="S25" s="69">
        <f t="shared" si="2"/>
        <v>18</v>
      </c>
      <c r="T25" s="70">
        <f t="shared" si="2"/>
        <v>20</v>
      </c>
      <c r="U25" s="24"/>
    </row>
    <row r="26" spans="1:21" ht="13.5" customHeight="1">
      <c r="A26" s="134" t="s">
        <v>12</v>
      </c>
      <c r="B26" s="152" t="s">
        <v>12</v>
      </c>
      <c r="C26" s="118" t="s">
        <v>21</v>
      </c>
      <c r="D26" s="120" t="s">
        <v>114</v>
      </c>
      <c r="E26" s="147" t="s">
        <v>83</v>
      </c>
      <c r="F26" s="35" t="s">
        <v>13</v>
      </c>
      <c r="G26" s="49">
        <f>H26+J26</f>
        <v>42.2</v>
      </c>
      <c r="H26" s="50">
        <v>42.2</v>
      </c>
      <c r="I26" s="50"/>
      <c r="J26" s="50"/>
      <c r="K26" s="50">
        <f>L26+N26</f>
        <v>42.3</v>
      </c>
      <c r="L26" s="50">
        <v>42.3</v>
      </c>
      <c r="M26" s="50"/>
      <c r="N26" s="50"/>
      <c r="O26" s="50">
        <f>P26+R26</f>
        <v>32.4</v>
      </c>
      <c r="P26" s="50">
        <v>32.4</v>
      </c>
      <c r="Q26" s="50"/>
      <c r="R26" s="50"/>
      <c r="S26" s="71">
        <v>43</v>
      </c>
      <c r="T26" s="72">
        <v>44</v>
      </c>
      <c r="U26" s="24"/>
    </row>
    <row r="27" spans="1:21" ht="14.25" customHeight="1">
      <c r="A27" s="134"/>
      <c r="B27" s="152"/>
      <c r="C27" s="118"/>
      <c r="D27" s="120"/>
      <c r="E27" s="148"/>
      <c r="F27" s="35" t="s">
        <v>13</v>
      </c>
      <c r="G27" s="49">
        <f>H27+J27</f>
        <v>1.1</v>
      </c>
      <c r="H27" s="50">
        <v>1.1</v>
      </c>
      <c r="I27" s="50">
        <v>0.6</v>
      </c>
      <c r="J27" s="50"/>
      <c r="K27" s="50">
        <f>L27+N27</f>
        <v>1.1</v>
      </c>
      <c r="L27" s="50">
        <v>1.1</v>
      </c>
      <c r="M27" s="50">
        <v>0.7</v>
      </c>
      <c r="N27" s="50"/>
      <c r="O27" s="50">
        <f>P27+R27</f>
        <v>1</v>
      </c>
      <c r="P27" s="50">
        <v>1</v>
      </c>
      <c r="Q27" s="50">
        <v>0.7</v>
      </c>
      <c r="R27" s="50"/>
      <c r="S27" s="71">
        <v>1.2</v>
      </c>
      <c r="T27" s="72">
        <v>1.3</v>
      </c>
      <c r="U27" s="24"/>
    </row>
    <row r="28" spans="1:21" ht="9" customHeight="1">
      <c r="A28" s="134"/>
      <c r="B28" s="152"/>
      <c r="C28" s="118"/>
      <c r="D28" s="120"/>
      <c r="E28" s="148"/>
      <c r="F28" s="35" t="s">
        <v>14</v>
      </c>
      <c r="G28" s="49">
        <f>H28+J28</f>
        <v>0</v>
      </c>
      <c r="H28" s="50">
        <v>0</v>
      </c>
      <c r="I28" s="50"/>
      <c r="J28" s="50"/>
      <c r="K28" s="50">
        <f>L28+N28</f>
        <v>0</v>
      </c>
      <c r="L28" s="50"/>
      <c r="M28" s="50"/>
      <c r="N28" s="50"/>
      <c r="O28" s="50">
        <f>P28+R28</f>
        <v>0</v>
      </c>
      <c r="P28" s="50"/>
      <c r="Q28" s="50"/>
      <c r="R28" s="50"/>
      <c r="S28" s="69"/>
      <c r="T28" s="73"/>
      <c r="U28" s="24"/>
    </row>
    <row r="29" spans="1:21" ht="15" customHeight="1">
      <c r="A29" s="134"/>
      <c r="B29" s="152"/>
      <c r="C29" s="118"/>
      <c r="D29" s="120"/>
      <c r="E29" s="149"/>
      <c r="F29" s="36" t="s">
        <v>56</v>
      </c>
      <c r="G29" s="49">
        <f>SUM(G26:G28)</f>
        <v>43.300000000000004</v>
      </c>
      <c r="H29" s="49">
        <f>SUM(H26:H28)</f>
        <v>43.300000000000004</v>
      </c>
      <c r="I29" s="49">
        <f>SUM(I26:I28)</f>
        <v>0.6</v>
      </c>
      <c r="J29" s="49">
        <f>SUM(J26:J28)</f>
        <v>0</v>
      </c>
      <c r="K29" s="49">
        <f aca="true" t="shared" si="3" ref="K29:T29">SUM(K26:K28)</f>
        <v>43.4</v>
      </c>
      <c r="L29" s="49">
        <f t="shared" si="3"/>
        <v>43.4</v>
      </c>
      <c r="M29" s="49">
        <f t="shared" si="3"/>
        <v>0.7</v>
      </c>
      <c r="N29" s="49">
        <f t="shared" si="3"/>
        <v>0</v>
      </c>
      <c r="O29" s="49">
        <f>SUM(O26:O28)</f>
        <v>33.4</v>
      </c>
      <c r="P29" s="49">
        <f>SUM(P26:P28)</f>
        <v>33.4</v>
      </c>
      <c r="Q29" s="49">
        <f>SUM(Q26:Q28)</f>
        <v>0.7</v>
      </c>
      <c r="R29" s="49">
        <f>SUM(R26:R28)</f>
        <v>0</v>
      </c>
      <c r="S29" s="71">
        <f t="shared" si="3"/>
        <v>44.2</v>
      </c>
      <c r="T29" s="71">
        <f t="shared" si="3"/>
        <v>45.3</v>
      </c>
      <c r="U29" s="24"/>
    </row>
    <row r="30" spans="1:21" ht="12.75" customHeight="1">
      <c r="A30" s="134" t="s">
        <v>12</v>
      </c>
      <c r="B30" s="152" t="s">
        <v>12</v>
      </c>
      <c r="C30" s="118" t="s">
        <v>22</v>
      </c>
      <c r="D30" s="120" t="s">
        <v>62</v>
      </c>
      <c r="E30" s="147" t="s">
        <v>83</v>
      </c>
      <c r="F30" s="35" t="s">
        <v>13</v>
      </c>
      <c r="G30" s="49">
        <f>H30+J30</f>
        <v>0.4</v>
      </c>
      <c r="H30" s="50">
        <v>0.4</v>
      </c>
      <c r="I30" s="50"/>
      <c r="J30" s="50"/>
      <c r="K30" s="50">
        <f>L30+N30</f>
        <v>0.4</v>
      </c>
      <c r="L30" s="50">
        <v>0.4</v>
      </c>
      <c r="M30" s="50"/>
      <c r="N30" s="50"/>
      <c r="O30" s="50">
        <f>P30+R30</f>
        <v>0.4</v>
      </c>
      <c r="P30" s="50">
        <v>0.4</v>
      </c>
      <c r="Q30" s="50"/>
      <c r="R30" s="50"/>
      <c r="S30" s="71">
        <v>0.5</v>
      </c>
      <c r="T30" s="72">
        <v>0.5</v>
      </c>
      <c r="U30" s="24"/>
    </row>
    <row r="31" spans="1:21" ht="9.75" customHeight="1">
      <c r="A31" s="134"/>
      <c r="B31" s="152"/>
      <c r="C31" s="118"/>
      <c r="D31" s="120"/>
      <c r="E31" s="148"/>
      <c r="F31" s="35" t="s">
        <v>14</v>
      </c>
      <c r="G31" s="49">
        <f>H31+J31</f>
        <v>0</v>
      </c>
      <c r="H31" s="50">
        <v>0</v>
      </c>
      <c r="I31" s="50"/>
      <c r="J31" s="50"/>
      <c r="K31" s="50">
        <f>L31+N31</f>
        <v>0</v>
      </c>
      <c r="L31" s="50"/>
      <c r="M31" s="50"/>
      <c r="N31" s="50"/>
      <c r="O31" s="50">
        <f>P31+R31</f>
        <v>0</v>
      </c>
      <c r="P31" s="50"/>
      <c r="Q31" s="50"/>
      <c r="R31" s="50"/>
      <c r="S31" s="71"/>
      <c r="T31" s="72"/>
      <c r="U31" s="24"/>
    </row>
    <row r="32" spans="1:21" ht="12.75" customHeight="1">
      <c r="A32" s="181"/>
      <c r="B32" s="115"/>
      <c r="C32" s="182"/>
      <c r="D32" s="160"/>
      <c r="E32" s="149"/>
      <c r="F32" s="36" t="s">
        <v>56</v>
      </c>
      <c r="G32" s="49">
        <f>SUM(G30:G31)</f>
        <v>0.4</v>
      </c>
      <c r="H32" s="50">
        <f>SUM(H30:H31)</f>
        <v>0.4</v>
      </c>
      <c r="I32" s="50">
        <f>SUM(I30:I31)</f>
        <v>0</v>
      </c>
      <c r="J32" s="50">
        <f>SUM(J30:J31)</f>
        <v>0</v>
      </c>
      <c r="K32" s="50">
        <f aca="true" t="shared" si="4" ref="K32:T32">SUM(K30:K31)</f>
        <v>0.4</v>
      </c>
      <c r="L32" s="50">
        <f t="shared" si="4"/>
        <v>0.4</v>
      </c>
      <c r="M32" s="50">
        <f t="shared" si="4"/>
        <v>0</v>
      </c>
      <c r="N32" s="50">
        <f t="shared" si="4"/>
        <v>0</v>
      </c>
      <c r="O32" s="50">
        <f>SUM(O30:O31)</f>
        <v>0.4</v>
      </c>
      <c r="P32" s="50">
        <f>SUM(P30:P31)</f>
        <v>0.4</v>
      </c>
      <c r="Q32" s="50">
        <f>SUM(Q30:Q31)</f>
        <v>0</v>
      </c>
      <c r="R32" s="50">
        <f>SUM(R30:R31)</f>
        <v>0</v>
      </c>
      <c r="S32" s="69">
        <f t="shared" si="4"/>
        <v>0.5</v>
      </c>
      <c r="T32" s="70">
        <f t="shared" si="4"/>
        <v>0.5</v>
      </c>
      <c r="U32" s="24"/>
    </row>
    <row r="33" spans="1:21" ht="15" customHeight="1">
      <c r="A33" s="134" t="s">
        <v>12</v>
      </c>
      <c r="B33" s="152" t="s">
        <v>12</v>
      </c>
      <c r="C33" s="118" t="s">
        <v>23</v>
      </c>
      <c r="D33" s="177" t="s">
        <v>97</v>
      </c>
      <c r="E33" s="147" t="s">
        <v>83</v>
      </c>
      <c r="F33" s="35" t="s">
        <v>13</v>
      </c>
      <c r="G33" s="49">
        <f>H33+J33</f>
        <v>0</v>
      </c>
      <c r="H33" s="50"/>
      <c r="I33" s="50"/>
      <c r="J33" s="50"/>
      <c r="K33" s="50">
        <f>L33+N33</f>
        <v>0</v>
      </c>
      <c r="L33" s="50"/>
      <c r="M33" s="50"/>
      <c r="N33" s="50"/>
      <c r="O33" s="50">
        <f>P33+R33</f>
        <v>0</v>
      </c>
      <c r="P33" s="50"/>
      <c r="Q33" s="50"/>
      <c r="R33" s="50"/>
      <c r="S33" s="71"/>
      <c r="T33" s="72"/>
      <c r="U33" s="24"/>
    </row>
    <row r="34" spans="1:21" ht="14.25" customHeight="1">
      <c r="A34" s="134"/>
      <c r="B34" s="152"/>
      <c r="C34" s="118"/>
      <c r="D34" s="178"/>
      <c r="E34" s="148"/>
      <c r="F34" s="35" t="s">
        <v>14</v>
      </c>
      <c r="G34" s="49">
        <f>H34+J34</f>
        <v>36.4</v>
      </c>
      <c r="H34" s="50">
        <v>36.4</v>
      </c>
      <c r="I34" s="50"/>
      <c r="J34" s="50"/>
      <c r="K34" s="50">
        <f>L34+N34</f>
        <v>40</v>
      </c>
      <c r="L34" s="50">
        <v>40</v>
      </c>
      <c r="M34" s="50"/>
      <c r="N34" s="50"/>
      <c r="O34" s="50">
        <f>P34+R34</f>
        <v>40.1</v>
      </c>
      <c r="P34" s="50">
        <v>40.1</v>
      </c>
      <c r="Q34" s="50"/>
      <c r="R34" s="50"/>
      <c r="S34" s="71">
        <v>42</v>
      </c>
      <c r="T34" s="72">
        <v>45</v>
      </c>
      <c r="U34" s="24"/>
    </row>
    <row r="35" spans="1:21" ht="15.75" customHeight="1" thickBot="1">
      <c r="A35" s="181"/>
      <c r="B35" s="115"/>
      <c r="C35" s="182"/>
      <c r="D35" s="179"/>
      <c r="E35" s="149"/>
      <c r="F35" s="36" t="s">
        <v>56</v>
      </c>
      <c r="G35" s="49">
        <f aca="true" t="shared" si="5" ref="G35:N35">SUM(G33:G34)</f>
        <v>36.4</v>
      </c>
      <c r="H35" s="50">
        <f t="shared" si="5"/>
        <v>36.4</v>
      </c>
      <c r="I35" s="50">
        <f t="shared" si="5"/>
        <v>0</v>
      </c>
      <c r="J35" s="50">
        <f t="shared" si="5"/>
        <v>0</v>
      </c>
      <c r="K35" s="50">
        <f t="shared" si="5"/>
        <v>40</v>
      </c>
      <c r="L35" s="50">
        <f t="shared" si="5"/>
        <v>40</v>
      </c>
      <c r="M35" s="50">
        <f t="shared" si="5"/>
        <v>0</v>
      </c>
      <c r="N35" s="50">
        <f t="shared" si="5"/>
        <v>0</v>
      </c>
      <c r="O35" s="50">
        <f aca="true" t="shared" si="6" ref="O35:T35">SUM(O33:O34)</f>
        <v>40.1</v>
      </c>
      <c r="P35" s="50">
        <f t="shared" si="6"/>
        <v>40.1</v>
      </c>
      <c r="Q35" s="50">
        <f t="shared" si="6"/>
        <v>0</v>
      </c>
      <c r="R35" s="50">
        <f t="shared" si="6"/>
        <v>0</v>
      </c>
      <c r="S35" s="69">
        <f t="shared" si="6"/>
        <v>42</v>
      </c>
      <c r="T35" s="70">
        <f t="shared" si="6"/>
        <v>45</v>
      </c>
      <c r="U35" s="24"/>
    </row>
    <row r="36" spans="1:21" ht="12.75" customHeight="1">
      <c r="A36" s="211" t="s">
        <v>12</v>
      </c>
      <c r="B36" s="115" t="s">
        <v>12</v>
      </c>
      <c r="C36" s="182" t="s">
        <v>24</v>
      </c>
      <c r="D36" s="177" t="s">
        <v>98</v>
      </c>
      <c r="E36" s="159" t="s">
        <v>83</v>
      </c>
      <c r="F36" s="35" t="s">
        <v>13</v>
      </c>
      <c r="G36" s="49">
        <f>H36+J36</f>
        <v>0</v>
      </c>
      <c r="H36" s="50">
        <v>0</v>
      </c>
      <c r="I36" s="50"/>
      <c r="J36" s="50"/>
      <c r="K36" s="50">
        <f>L36+N36</f>
        <v>0</v>
      </c>
      <c r="L36" s="50"/>
      <c r="M36" s="50"/>
      <c r="N36" s="50"/>
      <c r="O36" s="50">
        <f>P36+R36</f>
        <v>0</v>
      </c>
      <c r="P36" s="50"/>
      <c r="Q36" s="50"/>
      <c r="R36" s="50"/>
      <c r="S36" s="71"/>
      <c r="T36" s="72"/>
      <c r="U36" s="24"/>
    </row>
    <row r="37" spans="1:21" s="29" customFormat="1" ht="11.25" customHeight="1">
      <c r="A37" s="212"/>
      <c r="B37" s="116"/>
      <c r="C37" s="217"/>
      <c r="D37" s="178"/>
      <c r="E37" s="148"/>
      <c r="F37" s="37" t="s">
        <v>14</v>
      </c>
      <c r="G37" s="49">
        <f>H37+J37</f>
        <v>8</v>
      </c>
      <c r="H37" s="50">
        <v>8</v>
      </c>
      <c r="I37" s="50">
        <v>6</v>
      </c>
      <c r="J37" s="50"/>
      <c r="K37" s="50">
        <f>L37+N37</f>
        <v>6.6</v>
      </c>
      <c r="L37" s="50">
        <v>6.6</v>
      </c>
      <c r="M37" s="50">
        <v>5</v>
      </c>
      <c r="N37" s="50"/>
      <c r="O37" s="50">
        <f>P37+R37</f>
        <v>6.6</v>
      </c>
      <c r="P37" s="50">
        <v>6.6</v>
      </c>
      <c r="Q37" s="50">
        <v>5</v>
      </c>
      <c r="R37" s="50"/>
      <c r="S37" s="69">
        <v>8</v>
      </c>
      <c r="T37" s="73">
        <v>8.5</v>
      </c>
      <c r="U37" s="28"/>
    </row>
    <row r="38" spans="1:21" ht="12.75" customHeight="1">
      <c r="A38" s="213"/>
      <c r="B38" s="117"/>
      <c r="C38" s="146"/>
      <c r="D38" s="179"/>
      <c r="E38" s="149"/>
      <c r="F38" s="36" t="s">
        <v>56</v>
      </c>
      <c r="G38" s="49">
        <f>SUM(G36:G37)</f>
        <v>8</v>
      </c>
      <c r="H38" s="49">
        <f>SUM(H36:H37)</f>
        <v>8</v>
      </c>
      <c r="I38" s="49">
        <f>SUM(I36:I37)</f>
        <v>6</v>
      </c>
      <c r="J38" s="49">
        <f>SUM(J36:J37)</f>
        <v>0</v>
      </c>
      <c r="K38" s="49">
        <f>SUM(K36:K37)</f>
        <v>6.6</v>
      </c>
      <c r="L38" s="49">
        <f>SUM(L36:L37)</f>
        <v>6.6</v>
      </c>
      <c r="M38" s="49">
        <f>SUM(M36:M37)</f>
        <v>5</v>
      </c>
      <c r="N38" s="49">
        <f>SUM(N36:N37)</f>
        <v>0</v>
      </c>
      <c r="O38" s="49">
        <f>SUM(O36:O37)</f>
        <v>6.6</v>
      </c>
      <c r="P38" s="49">
        <f>SUM(P36:P37)</f>
        <v>6.6</v>
      </c>
      <c r="Q38" s="49">
        <f>SUM(Q36:Q37)</f>
        <v>5</v>
      </c>
      <c r="R38" s="49">
        <f>SUM(R36:R37)</f>
        <v>0</v>
      </c>
      <c r="S38" s="71">
        <f>SUM(S36:S37)</f>
        <v>8</v>
      </c>
      <c r="T38" s="71">
        <f>SUM(T36:T37)</f>
        <v>8.5</v>
      </c>
      <c r="U38" s="24"/>
    </row>
    <row r="39" spans="1:21" ht="12" customHeight="1" thickBot="1">
      <c r="A39" s="7" t="s">
        <v>12</v>
      </c>
      <c r="B39" s="8" t="s">
        <v>12</v>
      </c>
      <c r="C39" s="175" t="s">
        <v>58</v>
      </c>
      <c r="D39" s="176"/>
      <c r="E39" s="114"/>
      <c r="F39" s="114"/>
      <c r="G39" s="51">
        <f>SUM(G16+G19+G22+G25+G29+G32+G35+G38)</f>
        <v>120.80000000000001</v>
      </c>
      <c r="H39" s="51">
        <f>SUM(H16+H19+H22+H25+H29+H32+H35+H38)</f>
        <v>120.80000000000001</v>
      </c>
      <c r="I39" s="51">
        <f>SUM(I16+I19+I22+I25+I29+I32+I35+I38)</f>
        <v>6.6</v>
      </c>
      <c r="J39" s="51">
        <f>SUM(J16+J19+J22+J25+J29+J32+J35+J38)</f>
        <v>0</v>
      </c>
      <c r="K39" s="51">
        <f>SUM(K16+K19+K22+K25+K29+K32+K35+K38)</f>
        <v>128.8</v>
      </c>
      <c r="L39" s="51">
        <f>SUM(L16+L19+L22+L25+L29+L32+L35+L38)</f>
        <v>128.8</v>
      </c>
      <c r="M39" s="51">
        <f>SUM(M16+M19+M22+M25+M29+M32+M35+M38)</f>
        <v>5.7</v>
      </c>
      <c r="N39" s="51">
        <f>SUM(N16+N19+N22+N25+N29+N32+N35+N38)</f>
        <v>0</v>
      </c>
      <c r="O39" s="51">
        <f>SUM(O16+O19+O22+O25+O29+O32+O35+O38)</f>
        <v>109.89999999999999</v>
      </c>
      <c r="P39" s="51">
        <f>SUM(P16+P19+P22+P25+P29+P32+P35+P38)</f>
        <v>109.89999999999999</v>
      </c>
      <c r="Q39" s="51">
        <f>SUM(Q16+Q19+Q22+Q25+Q29+Q32+Q35+Q38)</f>
        <v>5.7</v>
      </c>
      <c r="R39" s="51">
        <f>SUM(R16+R19+R22+R25+R29+R32+R35+R38)</f>
        <v>0</v>
      </c>
      <c r="S39" s="51">
        <f>SUM(S16+S19+S22+S25+S29+S32+S35+S38)</f>
        <v>138.5</v>
      </c>
      <c r="T39" s="51">
        <f>SUM(T16+T19+T22+T25+T29+T32+T35+T38)</f>
        <v>150.3</v>
      </c>
      <c r="U39" s="24"/>
    </row>
    <row r="40" spans="1:21" ht="27" customHeight="1" thickBot="1">
      <c r="A40" s="4" t="s">
        <v>12</v>
      </c>
      <c r="B40" s="5" t="s">
        <v>16</v>
      </c>
      <c r="C40" s="150" t="s">
        <v>25</v>
      </c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80"/>
      <c r="U40" s="24"/>
    </row>
    <row r="41" spans="1:21" ht="12.75" customHeight="1">
      <c r="A41" s="134" t="s">
        <v>12</v>
      </c>
      <c r="B41" s="115" t="s">
        <v>16</v>
      </c>
      <c r="C41" s="118" t="s">
        <v>12</v>
      </c>
      <c r="D41" s="119" t="s">
        <v>63</v>
      </c>
      <c r="E41" s="147" t="s">
        <v>83</v>
      </c>
      <c r="F41" s="35" t="s">
        <v>13</v>
      </c>
      <c r="G41" s="52">
        <f>H41+J41</f>
        <v>85.6</v>
      </c>
      <c r="H41" s="53">
        <v>85.6</v>
      </c>
      <c r="I41" s="53"/>
      <c r="J41" s="53"/>
      <c r="K41" s="53">
        <f>L41+N41</f>
        <v>84.6</v>
      </c>
      <c r="L41" s="53">
        <v>84.6</v>
      </c>
      <c r="M41" s="53"/>
      <c r="N41" s="53"/>
      <c r="O41" s="53">
        <f>P41+R41</f>
        <v>69.6</v>
      </c>
      <c r="P41" s="53">
        <v>69.6</v>
      </c>
      <c r="Q41" s="53"/>
      <c r="R41" s="53"/>
      <c r="S41" s="74">
        <v>92</v>
      </c>
      <c r="T41" s="75">
        <v>92</v>
      </c>
      <c r="U41" s="24"/>
    </row>
    <row r="42" spans="1:21" ht="10.5" customHeight="1">
      <c r="A42" s="134"/>
      <c r="B42" s="116"/>
      <c r="C42" s="118"/>
      <c r="D42" s="119"/>
      <c r="E42" s="148"/>
      <c r="F42" s="35" t="s">
        <v>14</v>
      </c>
      <c r="G42" s="54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74"/>
      <c r="T42" s="75"/>
      <c r="U42" s="24"/>
    </row>
    <row r="43" spans="1:21" ht="12.75" customHeight="1">
      <c r="A43" s="134"/>
      <c r="B43" s="117"/>
      <c r="C43" s="118"/>
      <c r="D43" s="120"/>
      <c r="E43" s="149"/>
      <c r="F43" s="36" t="s">
        <v>56</v>
      </c>
      <c r="G43" s="49">
        <f>SUM(G41:G42)</f>
        <v>85.6</v>
      </c>
      <c r="H43" s="50">
        <f>SUM(H41:H42)</f>
        <v>85.6</v>
      </c>
      <c r="I43" s="50">
        <f>SUM(I41:I42)</f>
        <v>0</v>
      </c>
      <c r="J43" s="50">
        <f>SUM(J41:J42)</f>
        <v>0</v>
      </c>
      <c r="K43" s="50">
        <f aca="true" t="shared" si="7" ref="K43:T43">SUM(K41:K42)</f>
        <v>84.6</v>
      </c>
      <c r="L43" s="50">
        <f t="shared" si="7"/>
        <v>84.6</v>
      </c>
      <c r="M43" s="50">
        <f t="shared" si="7"/>
        <v>0</v>
      </c>
      <c r="N43" s="50">
        <f t="shared" si="7"/>
        <v>0</v>
      </c>
      <c r="O43" s="50">
        <f>SUM(O41:O42)</f>
        <v>69.6</v>
      </c>
      <c r="P43" s="50">
        <f>SUM(P41:P42)</f>
        <v>69.6</v>
      </c>
      <c r="Q43" s="50">
        <f>SUM(Q41:Q42)</f>
        <v>0</v>
      </c>
      <c r="R43" s="50">
        <f>SUM(R41:R42)</f>
        <v>0</v>
      </c>
      <c r="S43" s="69">
        <f t="shared" si="7"/>
        <v>92</v>
      </c>
      <c r="T43" s="70">
        <f t="shared" si="7"/>
        <v>92</v>
      </c>
      <c r="U43" s="24"/>
    </row>
    <row r="44" spans="1:21" ht="12.75" customHeight="1">
      <c r="A44" s="134" t="s">
        <v>12</v>
      </c>
      <c r="B44" s="115" t="s">
        <v>16</v>
      </c>
      <c r="C44" s="118" t="s">
        <v>16</v>
      </c>
      <c r="D44" s="119" t="s">
        <v>26</v>
      </c>
      <c r="E44" s="147" t="s">
        <v>83</v>
      </c>
      <c r="F44" s="35" t="s">
        <v>13</v>
      </c>
      <c r="G44" s="54">
        <f>H44+J44</f>
        <v>4.4</v>
      </c>
      <c r="H44" s="50">
        <v>4.4</v>
      </c>
      <c r="I44" s="50">
        <v>2.9</v>
      </c>
      <c r="J44" s="50"/>
      <c r="K44" s="53">
        <f>L44+N44</f>
        <v>4.3</v>
      </c>
      <c r="L44" s="50">
        <v>4.3</v>
      </c>
      <c r="M44" s="50">
        <v>2.6</v>
      </c>
      <c r="N44" s="50"/>
      <c r="O44" s="53">
        <f>P44+R44</f>
        <v>3.4</v>
      </c>
      <c r="P44" s="50">
        <v>3.4</v>
      </c>
      <c r="Q44" s="50">
        <v>2.1</v>
      </c>
      <c r="R44" s="50"/>
      <c r="S44" s="69">
        <v>4.9</v>
      </c>
      <c r="T44" s="70">
        <v>5</v>
      </c>
      <c r="U44" s="24"/>
    </row>
    <row r="45" spans="1:21" ht="9" customHeight="1">
      <c r="A45" s="134"/>
      <c r="B45" s="116"/>
      <c r="C45" s="118"/>
      <c r="D45" s="120"/>
      <c r="E45" s="148"/>
      <c r="F45" s="35" t="s">
        <v>15</v>
      </c>
      <c r="G45" s="54"/>
      <c r="H45" s="50"/>
      <c r="I45" s="50"/>
      <c r="J45" s="50"/>
      <c r="K45" s="53"/>
      <c r="L45" s="50"/>
      <c r="M45" s="50"/>
      <c r="N45" s="50"/>
      <c r="O45" s="53"/>
      <c r="P45" s="50"/>
      <c r="Q45" s="50"/>
      <c r="R45" s="50"/>
      <c r="S45" s="76"/>
      <c r="T45" s="77"/>
      <c r="U45" s="24"/>
    </row>
    <row r="46" spans="1:21" ht="12.75" customHeight="1">
      <c r="A46" s="134"/>
      <c r="B46" s="117"/>
      <c r="C46" s="118"/>
      <c r="D46" s="120"/>
      <c r="E46" s="149"/>
      <c r="F46" s="36" t="s">
        <v>56</v>
      </c>
      <c r="G46" s="49">
        <f>SUM(G44:G45)</f>
        <v>4.4</v>
      </c>
      <c r="H46" s="50">
        <f>SUM(H44:H45)</f>
        <v>4.4</v>
      </c>
      <c r="I46" s="50">
        <f>SUM(I44:I45)</f>
        <v>2.9</v>
      </c>
      <c r="J46" s="50">
        <f>SUM(J44:J45)</f>
        <v>0</v>
      </c>
      <c r="K46" s="50">
        <f aca="true" t="shared" si="8" ref="K46:T46">SUM(K44:K45)</f>
        <v>4.3</v>
      </c>
      <c r="L46" s="50">
        <f t="shared" si="8"/>
        <v>4.3</v>
      </c>
      <c r="M46" s="50">
        <f t="shared" si="8"/>
        <v>2.6</v>
      </c>
      <c r="N46" s="50">
        <f t="shared" si="8"/>
        <v>0</v>
      </c>
      <c r="O46" s="50">
        <f>SUM(O44:O45)</f>
        <v>3.4</v>
      </c>
      <c r="P46" s="50">
        <f>SUM(P44:P45)</f>
        <v>3.4</v>
      </c>
      <c r="Q46" s="50">
        <f>SUM(Q44:Q45)</f>
        <v>2.1</v>
      </c>
      <c r="R46" s="50">
        <f>SUM(R44:R45)</f>
        <v>0</v>
      </c>
      <c r="S46" s="69">
        <f t="shared" si="8"/>
        <v>4.9</v>
      </c>
      <c r="T46" s="70">
        <f t="shared" si="8"/>
        <v>5</v>
      </c>
      <c r="U46" s="24"/>
    </row>
    <row r="47" spans="1:21" ht="12.75" customHeight="1">
      <c r="A47" s="153" t="s">
        <v>12</v>
      </c>
      <c r="B47" s="117" t="s">
        <v>16</v>
      </c>
      <c r="C47" s="169" t="s">
        <v>17</v>
      </c>
      <c r="D47" s="120" t="s">
        <v>27</v>
      </c>
      <c r="E47" s="147" t="s">
        <v>83</v>
      </c>
      <c r="F47" s="35" t="s">
        <v>13</v>
      </c>
      <c r="G47" s="54">
        <f>H47+J47</f>
        <v>25</v>
      </c>
      <c r="H47" s="50">
        <v>25</v>
      </c>
      <c r="I47" s="50"/>
      <c r="J47" s="50"/>
      <c r="K47" s="53">
        <f>L47+N47</f>
        <v>19</v>
      </c>
      <c r="L47" s="50">
        <v>19</v>
      </c>
      <c r="M47" s="50"/>
      <c r="N47" s="50"/>
      <c r="O47" s="53">
        <f>P47+R47</f>
        <v>15</v>
      </c>
      <c r="P47" s="50">
        <v>15</v>
      </c>
      <c r="Q47" s="50"/>
      <c r="R47" s="50"/>
      <c r="S47" s="69">
        <v>24</v>
      </c>
      <c r="T47" s="70">
        <v>25</v>
      </c>
      <c r="U47" s="24"/>
    </row>
    <row r="48" spans="1:21" ht="12.75" customHeight="1">
      <c r="A48" s="134"/>
      <c r="B48" s="152"/>
      <c r="C48" s="170"/>
      <c r="D48" s="120"/>
      <c r="E48" s="148"/>
      <c r="F48" s="35" t="s">
        <v>15</v>
      </c>
      <c r="G48" s="54"/>
      <c r="H48" s="50"/>
      <c r="I48" s="49"/>
      <c r="J48" s="50"/>
      <c r="K48" s="53"/>
      <c r="L48" s="50"/>
      <c r="M48" s="49"/>
      <c r="N48" s="50"/>
      <c r="O48" s="53"/>
      <c r="P48" s="50"/>
      <c r="Q48" s="49"/>
      <c r="R48" s="50"/>
      <c r="S48" s="76"/>
      <c r="T48" s="77"/>
      <c r="U48" s="24"/>
    </row>
    <row r="49" spans="1:21" ht="12.75" customHeight="1">
      <c r="A49" s="134"/>
      <c r="B49" s="152"/>
      <c r="C49" s="170"/>
      <c r="D49" s="120"/>
      <c r="E49" s="149"/>
      <c r="F49" s="36" t="s">
        <v>56</v>
      </c>
      <c r="G49" s="49">
        <f>SUM(G47:G48)</f>
        <v>25</v>
      </c>
      <c r="H49" s="50">
        <f>SUM(H47:H48)</f>
        <v>25</v>
      </c>
      <c r="I49" s="50">
        <f>SUM(I47:I48)</f>
        <v>0</v>
      </c>
      <c r="J49" s="50">
        <f>SUM(J47:J48)</f>
        <v>0</v>
      </c>
      <c r="K49" s="50">
        <f aca="true" t="shared" si="9" ref="K49:T49">SUM(K47:K48)</f>
        <v>19</v>
      </c>
      <c r="L49" s="50">
        <f t="shared" si="9"/>
        <v>19</v>
      </c>
      <c r="M49" s="50">
        <f t="shared" si="9"/>
        <v>0</v>
      </c>
      <c r="N49" s="50">
        <f t="shared" si="9"/>
        <v>0</v>
      </c>
      <c r="O49" s="50">
        <f>SUM(O47:O48)</f>
        <v>15</v>
      </c>
      <c r="P49" s="50">
        <f>SUM(P47:P48)</f>
        <v>15</v>
      </c>
      <c r="Q49" s="50">
        <f>SUM(Q47:Q48)</f>
        <v>0</v>
      </c>
      <c r="R49" s="50">
        <f>SUM(R47:R48)</f>
        <v>0</v>
      </c>
      <c r="S49" s="69">
        <f t="shared" si="9"/>
        <v>24</v>
      </c>
      <c r="T49" s="70">
        <f t="shared" si="9"/>
        <v>25</v>
      </c>
      <c r="U49" s="24"/>
    </row>
    <row r="50" spans="1:21" ht="15" customHeight="1" thickBot="1">
      <c r="A50" s="7" t="s">
        <v>12</v>
      </c>
      <c r="B50" s="8" t="s">
        <v>16</v>
      </c>
      <c r="C50" s="113" t="s">
        <v>58</v>
      </c>
      <c r="D50" s="114"/>
      <c r="E50" s="114"/>
      <c r="F50" s="114"/>
      <c r="G50" s="55">
        <f aca="true" t="shared" si="10" ref="G50:N50">SUM(G43+G46+G49)</f>
        <v>115</v>
      </c>
      <c r="H50" s="55">
        <f t="shared" si="10"/>
        <v>115</v>
      </c>
      <c r="I50" s="55">
        <f t="shared" si="10"/>
        <v>2.9</v>
      </c>
      <c r="J50" s="55">
        <f t="shared" si="10"/>
        <v>0</v>
      </c>
      <c r="K50" s="55">
        <f t="shared" si="10"/>
        <v>107.89999999999999</v>
      </c>
      <c r="L50" s="55">
        <f t="shared" si="10"/>
        <v>107.89999999999999</v>
      </c>
      <c r="M50" s="55">
        <f t="shared" si="10"/>
        <v>2.6</v>
      </c>
      <c r="N50" s="55">
        <f t="shared" si="10"/>
        <v>0</v>
      </c>
      <c r="O50" s="55">
        <f aca="true" t="shared" si="11" ref="O50:T50">SUM(O43+O46+O49)</f>
        <v>88</v>
      </c>
      <c r="P50" s="55">
        <f t="shared" si="11"/>
        <v>88</v>
      </c>
      <c r="Q50" s="55">
        <f t="shared" si="11"/>
        <v>2.1</v>
      </c>
      <c r="R50" s="55">
        <f t="shared" si="11"/>
        <v>0</v>
      </c>
      <c r="S50" s="78">
        <f t="shared" si="11"/>
        <v>120.9</v>
      </c>
      <c r="T50" s="79">
        <f t="shared" si="11"/>
        <v>122</v>
      </c>
      <c r="U50" s="25"/>
    </row>
    <row r="51" spans="1:21" ht="15" customHeight="1" thickBot="1">
      <c r="A51" s="9" t="s">
        <v>12</v>
      </c>
      <c r="B51" s="171" t="s">
        <v>59</v>
      </c>
      <c r="C51" s="172"/>
      <c r="D51" s="172"/>
      <c r="E51" s="172"/>
      <c r="F51" s="172"/>
      <c r="G51" s="55">
        <f>SUM(G39+G50)</f>
        <v>235.8</v>
      </c>
      <c r="H51" s="55">
        <f>SUM(H39+H50)</f>
        <v>235.8</v>
      </c>
      <c r="I51" s="55">
        <f>SUM(I39+I50)</f>
        <v>9.5</v>
      </c>
      <c r="J51" s="55">
        <f>SUM(J39+J50)</f>
        <v>0</v>
      </c>
      <c r="K51" s="55">
        <f aca="true" t="shared" si="12" ref="K51:T51">SUM(K39+K50)</f>
        <v>236.7</v>
      </c>
      <c r="L51" s="55">
        <f t="shared" si="12"/>
        <v>236.7</v>
      </c>
      <c r="M51" s="55">
        <f t="shared" si="12"/>
        <v>8.3</v>
      </c>
      <c r="N51" s="55">
        <f t="shared" si="12"/>
        <v>0</v>
      </c>
      <c r="O51" s="55">
        <f>SUM(O39+O50)</f>
        <v>197.89999999999998</v>
      </c>
      <c r="P51" s="55">
        <f>SUM(P39+P50)</f>
        <v>197.89999999999998</v>
      </c>
      <c r="Q51" s="55">
        <f>SUM(Q39+Q50)</f>
        <v>7.800000000000001</v>
      </c>
      <c r="R51" s="55">
        <f>SUM(R39+R50)</f>
        <v>0</v>
      </c>
      <c r="S51" s="78">
        <f t="shared" si="12"/>
        <v>259.4</v>
      </c>
      <c r="T51" s="79">
        <f t="shared" si="12"/>
        <v>272.3</v>
      </c>
      <c r="U51" s="25"/>
    </row>
    <row r="52" spans="1:21" ht="15" customHeight="1" thickBot="1">
      <c r="A52" s="3" t="s">
        <v>16</v>
      </c>
      <c r="B52" s="165" t="s">
        <v>99</v>
      </c>
      <c r="C52" s="173"/>
      <c r="D52" s="173"/>
      <c r="E52" s="173"/>
      <c r="F52" s="173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24"/>
    </row>
    <row r="53" spans="1:21" ht="15" customHeight="1" thickBot="1">
      <c r="A53" s="4" t="s">
        <v>16</v>
      </c>
      <c r="B53" s="5" t="s">
        <v>12</v>
      </c>
      <c r="C53" s="150" t="s">
        <v>100</v>
      </c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24"/>
    </row>
    <row r="54" spans="1:21" ht="12.75" customHeight="1">
      <c r="A54" s="134" t="s">
        <v>16</v>
      </c>
      <c r="B54" s="115" t="s">
        <v>12</v>
      </c>
      <c r="C54" s="118" t="s">
        <v>12</v>
      </c>
      <c r="D54" s="119" t="s">
        <v>64</v>
      </c>
      <c r="E54" s="147" t="s">
        <v>83</v>
      </c>
      <c r="F54" s="35" t="s">
        <v>14</v>
      </c>
      <c r="G54" s="98">
        <f>H54+J54</f>
        <v>5.9</v>
      </c>
      <c r="H54" s="50">
        <v>5.9</v>
      </c>
      <c r="I54" s="50"/>
      <c r="J54" s="50"/>
      <c r="K54" s="53">
        <f>L54+N54</f>
        <v>6</v>
      </c>
      <c r="L54" s="53">
        <v>6</v>
      </c>
      <c r="M54" s="53"/>
      <c r="N54" s="53"/>
      <c r="O54" s="53">
        <f>P54+R54</f>
        <v>6</v>
      </c>
      <c r="P54" s="53">
        <v>6</v>
      </c>
      <c r="Q54" s="53"/>
      <c r="R54" s="53"/>
      <c r="S54" s="69">
        <v>5</v>
      </c>
      <c r="T54" s="75">
        <v>5</v>
      </c>
      <c r="U54" s="24"/>
    </row>
    <row r="55" spans="1:21" ht="12.75" customHeight="1">
      <c r="A55" s="134"/>
      <c r="B55" s="116"/>
      <c r="C55" s="118"/>
      <c r="D55" s="120"/>
      <c r="E55" s="148"/>
      <c r="F55" s="35" t="s">
        <v>15</v>
      </c>
      <c r="G55" s="49">
        <f>H55+J55</f>
        <v>0</v>
      </c>
      <c r="H55" s="50"/>
      <c r="I55" s="50"/>
      <c r="J55" s="50"/>
      <c r="K55" s="53">
        <f>L55+N55</f>
        <v>0</v>
      </c>
      <c r="L55" s="53"/>
      <c r="M55" s="53"/>
      <c r="N55" s="53"/>
      <c r="O55" s="53">
        <f>P55+R55</f>
        <v>0</v>
      </c>
      <c r="P55" s="53"/>
      <c r="Q55" s="53"/>
      <c r="R55" s="53"/>
      <c r="S55" s="97"/>
      <c r="T55" s="87"/>
      <c r="U55" s="24"/>
    </row>
    <row r="56" spans="1:21" ht="12.75" customHeight="1">
      <c r="A56" s="134"/>
      <c r="B56" s="117"/>
      <c r="C56" s="118"/>
      <c r="D56" s="120"/>
      <c r="E56" s="149"/>
      <c r="F56" s="36" t="s">
        <v>56</v>
      </c>
      <c r="G56" s="49">
        <f>SUM(G54:G55)</f>
        <v>5.9</v>
      </c>
      <c r="H56" s="50">
        <f>SUM(H54:H55)</f>
        <v>5.9</v>
      </c>
      <c r="I56" s="50">
        <f>SUM(I54:I55)</f>
        <v>0</v>
      </c>
      <c r="J56" s="50">
        <f>SUM(J54:J55)</f>
        <v>0</v>
      </c>
      <c r="K56" s="50">
        <f aca="true" t="shared" si="13" ref="K56:T56">SUM(K54:K55)</f>
        <v>6</v>
      </c>
      <c r="L56" s="50">
        <f t="shared" si="13"/>
        <v>6</v>
      </c>
      <c r="M56" s="50">
        <f t="shared" si="13"/>
        <v>0</v>
      </c>
      <c r="N56" s="50">
        <f t="shared" si="13"/>
        <v>0</v>
      </c>
      <c r="O56" s="50">
        <f>SUM(O54:O55)</f>
        <v>6</v>
      </c>
      <c r="P56" s="50">
        <f>SUM(P54:P55)</f>
        <v>6</v>
      </c>
      <c r="Q56" s="50">
        <f>SUM(Q54:Q55)</f>
        <v>0</v>
      </c>
      <c r="R56" s="50">
        <f>SUM(R54:R55)</f>
        <v>0</v>
      </c>
      <c r="S56" s="69">
        <f t="shared" si="13"/>
        <v>5</v>
      </c>
      <c r="T56" s="70">
        <f t="shared" si="13"/>
        <v>5</v>
      </c>
      <c r="U56" s="24"/>
    </row>
    <row r="57" spans="1:21" ht="12.75" customHeight="1">
      <c r="A57" s="134" t="s">
        <v>16</v>
      </c>
      <c r="B57" s="115" t="s">
        <v>12</v>
      </c>
      <c r="C57" s="118" t="s">
        <v>16</v>
      </c>
      <c r="D57" s="120" t="s">
        <v>65</v>
      </c>
      <c r="E57" s="147" t="s">
        <v>83</v>
      </c>
      <c r="F57" s="35" t="s">
        <v>14</v>
      </c>
      <c r="G57" s="49">
        <f>H57+J57</f>
        <v>2.7</v>
      </c>
      <c r="H57" s="50">
        <v>2.7</v>
      </c>
      <c r="I57" s="50"/>
      <c r="J57" s="50"/>
      <c r="K57" s="53">
        <f>L57+N57</f>
        <v>2.7</v>
      </c>
      <c r="L57" s="50">
        <v>2.7</v>
      </c>
      <c r="M57" s="50"/>
      <c r="N57" s="50"/>
      <c r="O57" s="93">
        <f>P57+R57</f>
        <v>3.716</v>
      </c>
      <c r="P57" s="92">
        <v>3.716</v>
      </c>
      <c r="Q57" s="50"/>
      <c r="R57" s="50"/>
      <c r="S57" s="69">
        <v>2.7</v>
      </c>
      <c r="T57" s="70">
        <v>2.8</v>
      </c>
      <c r="U57" s="24"/>
    </row>
    <row r="58" spans="1:21" ht="12.75" customHeight="1">
      <c r="A58" s="134"/>
      <c r="B58" s="116"/>
      <c r="C58" s="118"/>
      <c r="D58" s="120"/>
      <c r="E58" s="148"/>
      <c r="F58" s="37" t="s">
        <v>111</v>
      </c>
      <c r="G58" s="49">
        <f>H58+J58</f>
        <v>29.5</v>
      </c>
      <c r="H58" s="50">
        <v>29.5</v>
      </c>
      <c r="I58" s="50"/>
      <c r="J58" s="50"/>
      <c r="K58" s="53">
        <f>L58+N58</f>
        <v>35</v>
      </c>
      <c r="L58" s="50">
        <v>35</v>
      </c>
      <c r="M58" s="50"/>
      <c r="N58" s="50"/>
      <c r="O58" s="53">
        <f>P58+R58</f>
        <v>20</v>
      </c>
      <c r="P58" s="50">
        <v>20</v>
      </c>
      <c r="Q58" s="50"/>
      <c r="R58" s="50"/>
      <c r="S58" s="69">
        <v>31</v>
      </c>
      <c r="T58" s="70">
        <v>33</v>
      </c>
      <c r="U58" s="24"/>
    </row>
    <row r="59" spans="1:21" ht="12.75" customHeight="1">
      <c r="A59" s="134"/>
      <c r="B59" s="116"/>
      <c r="C59" s="118"/>
      <c r="D59" s="120"/>
      <c r="E59" s="148"/>
      <c r="F59" s="37" t="s">
        <v>112</v>
      </c>
      <c r="G59" s="54">
        <f>H59+J59</f>
        <v>5.2</v>
      </c>
      <c r="H59" s="50">
        <v>5.2</v>
      </c>
      <c r="I59" s="50"/>
      <c r="J59" s="50"/>
      <c r="K59" s="53">
        <f>L59+N59</f>
        <v>5.9</v>
      </c>
      <c r="L59" s="50">
        <v>5.9</v>
      </c>
      <c r="M59" s="50"/>
      <c r="N59" s="50"/>
      <c r="O59" s="53">
        <f>P59+R59</f>
        <v>5</v>
      </c>
      <c r="P59" s="50">
        <v>5</v>
      </c>
      <c r="Q59" s="50"/>
      <c r="R59" s="50"/>
      <c r="S59" s="69">
        <v>5.5</v>
      </c>
      <c r="T59" s="70">
        <v>5.8</v>
      </c>
      <c r="U59" s="24"/>
    </row>
    <row r="60" spans="1:21" ht="12.75" customHeight="1">
      <c r="A60" s="134"/>
      <c r="B60" s="116"/>
      <c r="C60" s="118"/>
      <c r="D60" s="120"/>
      <c r="E60" s="148"/>
      <c r="F60" s="37" t="s">
        <v>14</v>
      </c>
      <c r="G60" s="54">
        <f>H60+J60</f>
        <v>0</v>
      </c>
      <c r="H60" s="50"/>
      <c r="I60" s="50"/>
      <c r="J60" s="50"/>
      <c r="K60" s="53">
        <f>L60+N60</f>
        <v>0</v>
      </c>
      <c r="L60" s="50"/>
      <c r="M60" s="50"/>
      <c r="N60" s="50"/>
      <c r="O60" s="53">
        <f>P60+R60</f>
        <v>0</v>
      </c>
      <c r="P60" s="50"/>
      <c r="Q60" s="50"/>
      <c r="R60" s="50"/>
      <c r="S60" s="76"/>
      <c r="T60" s="77"/>
      <c r="U60" s="24"/>
    </row>
    <row r="61" spans="1:21" ht="12.75" customHeight="1">
      <c r="A61" s="134"/>
      <c r="B61" s="117"/>
      <c r="C61" s="118"/>
      <c r="D61" s="120"/>
      <c r="E61" s="149"/>
      <c r="F61" s="36" t="s">
        <v>56</v>
      </c>
      <c r="G61" s="49">
        <f>SUM(G57:G60)</f>
        <v>37.400000000000006</v>
      </c>
      <c r="H61" s="50">
        <f>SUM(H57:H60)</f>
        <v>37.400000000000006</v>
      </c>
      <c r="I61" s="50">
        <f>SUM(I57:I60)</f>
        <v>0</v>
      </c>
      <c r="J61" s="50">
        <f>SUM(J57:J60)</f>
        <v>0</v>
      </c>
      <c r="K61" s="50">
        <f aca="true" t="shared" si="14" ref="K61:T61">SUM(K57:K60)</f>
        <v>43.6</v>
      </c>
      <c r="L61" s="50">
        <f t="shared" si="14"/>
        <v>43.6</v>
      </c>
      <c r="M61" s="50">
        <f t="shared" si="14"/>
        <v>0</v>
      </c>
      <c r="N61" s="50">
        <f t="shared" si="14"/>
        <v>0</v>
      </c>
      <c r="O61" s="92">
        <f>SUM(O57:O60)</f>
        <v>28.716</v>
      </c>
      <c r="P61" s="92">
        <f>SUM(P57:P60)</f>
        <v>28.716</v>
      </c>
      <c r="Q61" s="50">
        <f>SUM(Q57:Q60)</f>
        <v>0</v>
      </c>
      <c r="R61" s="50">
        <f>SUM(R57:R60)</f>
        <v>0</v>
      </c>
      <c r="S61" s="69">
        <f t="shared" si="14"/>
        <v>39.2</v>
      </c>
      <c r="T61" s="70">
        <f t="shared" si="14"/>
        <v>41.599999999999994</v>
      </c>
      <c r="U61" s="24"/>
    </row>
    <row r="62" spans="1:21" ht="12.75" customHeight="1">
      <c r="A62" s="134" t="s">
        <v>16</v>
      </c>
      <c r="B62" s="115" t="s">
        <v>12</v>
      </c>
      <c r="C62" s="118" t="s">
        <v>17</v>
      </c>
      <c r="D62" s="120" t="s">
        <v>53</v>
      </c>
      <c r="E62" s="147" t="s">
        <v>83</v>
      </c>
      <c r="F62" s="35" t="s">
        <v>14</v>
      </c>
      <c r="G62" s="49">
        <f>H62+J62</f>
        <v>0</v>
      </c>
      <c r="H62" s="50"/>
      <c r="I62" s="50"/>
      <c r="J62" s="50"/>
      <c r="K62" s="53">
        <f>L62+N62</f>
        <v>0</v>
      </c>
      <c r="L62" s="50">
        <v>0</v>
      </c>
      <c r="M62" s="50"/>
      <c r="N62" s="50"/>
      <c r="O62" s="53">
        <f>P62+R62</f>
        <v>0</v>
      </c>
      <c r="P62" s="50">
        <v>0</v>
      </c>
      <c r="Q62" s="50"/>
      <c r="R62" s="50"/>
      <c r="S62" s="69">
        <v>0</v>
      </c>
      <c r="T62" s="70">
        <v>0</v>
      </c>
      <c r="U62" s="24"/>
    </row>
    <row r="63" spans="1:21" ht="10.5" customHeight="1">
      <c r="A63" s="134"/>
      <c r="B63" s="116"/>
      <c r="C63" s="118"/>
      <c r="D63" s="120"/>
      <c r="E63" s="148"/>
      <c r="F63" s="35" t="s">
        <v>15</v>
      </c>
      <c r="G63" s="49">
        <f>H63+J63</f>
        <v>0</v>
      </c>
      <c r="H63" s="50"/>
      <c r="I63" s="50"/>
      <c r="J63" s="50"/>
      <c r="K63" s="53">
        <f>L63+N63</f>
        <v>0</v>
      </c>
      <c r="L63" s="50"/>
      <c r="M63" s="50"/>
      <c r="N63" s="50"/>
      <c r="O63" s="53">
        <f>P63+R63</f>
        <v>0</v>
      </c>
      <c r="P63" s="50"/>
      <c r="Q63" s="50"/>
      <c r="R63" s="50"/>
      <c r="S63" s="69"/>
      <c r="T63" s="70"/>
      <c r="U63" s="24"/>
    </row>
    <row r="64" spans="1:21" ht="12.75" customHeight="1">
      <c r="A64" s="134"/>
      <c r="B64" s="117"/>
      <c r="C64" s="118"/>
      <c r="D64" s="120"/>
      <c r="E64" s="149"/>
      <c r="F64" s="36" t="s">
        <v>56</v>
      </c>
      <c r="G64" s="49">
        <f>SUM(G62:G63)</f>
        <v>0</v>
      </c>
      <c r="H64" s="50">
        <f>SUM(H62:H63)</f>
        <v>0</v>
      </c>
      <c r="I64" s="50">
        <f>SUM(I62:I63)</f>
        <v>0</v>
      </c>
      <c r="J64" s="50">
        <f>SUM(J62:J63)</f>
        <v>0</v>
      </c>
      <c r="K64" s="50">
        <f aca="true" t="shared" si="15" ref="K64:T64">SUM(K62:K63)</f>
        <v>0</v>
      </c>
      <c r="L64" s="50">
        <f t="shared" si="15"/>
        <v>0</v>
      </c>
      <c r="M64" s="50">
        <f t="shared" si="15"/>
        <v>0</v>
      </c>
      <c r="N64" s="50">
        <f t="shared" si="15"/>
        <v>0</v>
      </c>
      <c r="O64" s="50">
        <f>SUM(O62:O63)</f>
        <v>0</v>
      </c>
      <c r="P64" s="50">
        <f>SUM(P62:P63)</f>
        <v>0</v>
      </c>
      <c r="Q64" s="50">
        <f>SUM(Q62:Q63)</f>
        <v>0</v>
      </c>
      <c r="R64" s="50">
        <f>SUM(R62:R63)</f>
        <v>0</v>
      </c>
      <c r="S64" s="69">
        <f t="shared" si="15"/>
        <v>0</v>
      </c>
      <c r="T64" s="70">
        <f t="shared" si="15"/>
        <v>0</v>
      </c>
      <c r="U64" s="24"/>
    </row>
    <row r="65" spans="1:21" ht="13.5" thickBot="1">
      <c r="A65" s="7" t="s">
        <v>16</v>
      </c>
      <c r="B65" s="8" t="s">
        <v>12</v>
      </c>
      <c r="C65" s="113" t="s">
        <v>58</v>
      </c>
      <c r="D65" s="114"/>
      <c r="E65" s="114"/>
      <c r="F65" s="114"/>
      <c r="G65" s="57">
        <f>SUM(G56+G61+G64)</f>
        <v>43.300000000000004</v>
      </c>
      <c r="H65" s="57">
        <f>SUM(H56+H61+H64)</f>
        <v>43.300000000000004</v>
      </c>
      <c r="I65" s="57">
        <f>SUM(I56+I61+I64)</f>
        <v>0</v>
      </c>
      <c r="J65" s="57">
        <f>SUM(J56+J61+J64)</f>
        <v>0</v>
      </c>
      <c r="K65" s="55">
        <f aca="true" t="shared" si="16" ref="K65:T65">SUM(K56+K61+K64)</f>
        <v>49.6</v>
      </c>
      <c r="L65" s="57">
        <f t="shared" si="16"/>
        <v>49.6</v>
      </c>
      <c r="M65" s="57">
        <f t="shared" si="16"/>
        <v>0</v>
      </c>
      <c r="N65" s="57">
        <f t="shared" si="16"/>
        <v>0</v>
      </c>
      <c r="O65" s="55">
        <f>SUM(O56+O61+O64)</f>
        <v>34.716</v>
      </c>
      <c r="P65" s="57">
        <f>SUM(P56+P61+P64)</f>
        <v>34.716</v>
      </c>
      <c r="Q65" s="57">
        <f>SUM(Q56+Q61+Q64)</f>
        <v>0</v>
      </c>
      <c r="R65" s="57">
        <f>SUM(R56+R61+R64)</f>
        <v>0</v>
      </c>
      <c r="S65" s="85">
        <f t="shared" si="16"/>
        <v>44.2</v>
      </c>
      <c r="T65" s="78">
        <f t="shared" si="16"/>
        <v>46.599999999999994</v>
      </c>
      <c r="U65" s="25"/>
    </row>
    <row r="66" spans="1:21" ht="14.25" customHeight="1" thickBot="1">
      <c r="A66" s="9" t="s">
        <v>16</v>
      </c>
      <c r="B66" s="126" t="s">
        <v>59</v>
      </c>
      <c r="C66" s="127"/>
      <c r="D66" s="127"/>
      <c r="E66" s="127"/>
      <c r="F66" s="127"/>
      <c r="G66" s="55">
        <f aca="true" t="shared" si="17" ref="G66:N66">SUM(G65)</f>
        <v>43.300000000000004</v>
      </c>
      <c r="H66" s="55">
        <f t="shared" si="17"/>
        <v>43.300000000000004</v>
      </c>
      <c r="I66" s="55">
        <f t="shared" si="17"/>
        <v>0</v>
      </c>
      <c r="J66" s="55">
        <f t="shared" si="17"/>
        <v>0</v>
      </c>
      <c r="K66" s="55">
        <f t="shared" si="17"/>
        <v>49.6</v>
      </c>
      <c r="L66" s="55">
        <f t="shared" si="17"/>
        <v>49.6</v>
      </c>
      <c r="M66" s="55">
        <f t="shared" si="17"/>
        <v>0</v>
      </c>
      <c r="N66" s="55">
        <f t="shared" si="17"/>
        <v>0</v>
      </c>
      <c r="O66" s="55">
        <f aca="true" t="shared" si="18" ref="O66:T66">SUM(O65)</f>
        <v>34.716</v>
      </c>
      <c r="P66" s="55">
        <f t="shared" si="18"/>
        <v>34.716</v>
      </c>
      <c r="Q66" s="55">
        <f t="shared" si="18"/>
        <v>0</v>
      </c>
      <c r="R66" s="55">
        <f t="shared" si="18"/>
        <v>0</v>
      </c>
      <c r="S66" s="78">
        <f t="shared" si="18"/>
        <v>44.2</v>
      </c>
      <c r="T66" s="79">
        <f t="shared" si="18"/>
        <v>46.599999999999994</v>
      </c>
      <c r="U66" s="25"/>
    </row>
    <row r="67" spans="1:21" ht="29.25" customHeight="1" thickBot="1">
      <c r="A67" s="3" t="s">
        <v>17</v>
      </c>
      <c r="B67" s="165" t="s">
        <v>29</v>
      </c>
      <c r="C67" s="166"/>
      <c r="D67" s="166"/>
      <c r="E67" s="166"/>
      <c r="F67" s="166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24"/>
    </row>
    <row r="68" spans="1:21" ht="14.25" customHeight="1" thickBot="1">
      <c r="A68" s="4" t="s">
        <v>17</v>
      </c>
      <c r="B68" s="5" t="s">
        <v>12</v>
      </c>
      <c r="C68" s="124" t="s">
        <v>30</v>
      </c>
      <c r="D68" s="125"/>
      <c r="E68" s="125"/>
      <c r="F68" s="125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24"/>
    </row>
    <row r="69" spans="1:21" ht="12.75" customHeight="1">
      <c r="A69" s="153" t="s">
        <v>17</v>
      </c>
      <c r="B69" s="117" t="s">
        <v>12</v>
      </c>
      <c r="C69" s="169" t="s">
        <v>12</v>
      </c>
      <c r="D69" s="120" t="s">
        <v>115</v>
      </c>
      <c r="E69" s="147" t="s">
        <v>83</v>
      </c>
      <c r="F69" s="35" t="s">
        <v>14</v>
      </c>
      <c r="G69" s="52">
        <f>H69+J69</f>
        <v>0</v>
      </c>
      <c r="H69" s="50"/>
      <c r="I69" s="50"/>
      <c r="J69" s="50"/>
      <c r="K69" s="53">
        <f>L69+N69</f>
        <v>0</v>
      </c>
      <c r="L69" s="50"/>
      <c r="M69" s="50"/>
      <c r="N69" s="50"/>
      <c r="O69" s="53">
        <f>P69+R69</f>
        <v>0</v>
      </c>
      <c r="P69" s="50"/>
      <c r="Q69" s="50"/>
      <c r="R69" s="50"/>
      <c r="S69" s="69"/>
      <c r="T69" s="70"/>
      <c r="U69" s="24"/>
    </row>
    <row r="70" spans="1:21" ht="15.75" customHeight="1">
      <c r="A70" s="134"/>
      <c r="B70" s="152"/>
      <c r="C70" s="170"/>
      <c r="D70" s="120"/>
      <c r="E70" s="148"/>
      <c r="F70" s="35" t="s">
        <v>31</v>
      </c>
      <c r="G70" s="54">
        <f>H70+J70</f>
        <v>1112.7</v>
      </c>
      <c r="H70" s="50">
        <v>1112.7</v>
      </c>
      <c r="I70" s="50"/>
      <c r="J70" s="50"/>
      <c r="K70" s="53">
        <f>L70+N70</f>
        <v>1103</v>
      </c>
      <c r="L70" s="50">
        <v>1103</v>
      </c>
      <c r="M70" s="50"/>
      <c r="N70" s="50"/>
      <c r="O70" s="53">
        <f>P70+R70</f>
        <v>1121.5</v>
      </c>
      <c r="P70" s="50">
        <v>1121.5</v>
      </c>
      <c r="Q70" s="50"/>
      <c r="R70" s="50"/>
      <c r="S70" s="69">
        <v>1100</v>
      </c>
      <c r="T70" s="70">
        <v>1100</v>
      </c>
      <c r="U70" s="24"/>
    </row>
    <row r="71" spans="1:21" ht="15.75" customHeight="1">
      <c r="A71" s="134"/>
      <c r="B71" s="152"/>
      <c r="C71" s="170"/>
      <c r="D71" s="120"/>
      <c r="E71" s="149"/>
      <c r="F71" s="36" t="s">
        <v>56</v>
      </c>
      <c r="G71" s="49">
        <f>SUM(G69:G70)</f>
        <v>1112.7</v>
      </c>
      <c r="H71" s="50">
        <f>SUM(H69:H70)</f>
        <v>1112.7</v>
      </c>
      <c r="I71" s="50">
        <f>SUM(I69:I70)</f>
        <v>0</v>
      </c>
      <c r="J71" s="50">
        <f>SUM(J69:J70)</f>
        <v>0</v>
      </c>
      <c r="K71" s="50">
        <f aca="true" t="shared" si="19" ref="K71:T71">SUM(K69:K70)</f>
        <v>1103</v>
      </c>
      <c r="L71" s="50">
        <f t="shared" si="19"/>
        <v>1103</v>
      </c>
      <c r="M71" s="50">
        <f t="shared" si="19"/>
        <v>0</v>
      </c>
      <c r="N71" s="50">
        <f t="shared" si="19"/>
        <v>0</v>
      </c>
      <c r="O71" s="50">
        <f>SUM(O69:O70)</f>
        <v>1121.5</v>
      </c>
      <c r="P71" s="50">
        <f>SUM(P69:P70)</f>
        <v>1121.5</v>
      </c>
      <c r="Q71" s="50">
        <f>SUM(Q69:Q70)</f>
        <v>0</v>
      </c>
      <c r="R71" s="50">
        <f>SUM(R69:R70)</f>
        <v>0</v>
      </c>
      <c r="S71" s="69">
        <f t="shared" si="19"/>
        <v>1100</v>
      </c>
      <c r="T71" s="70">
        <f t="shared" si="19"/>
        <v>1100</v>
      </c>
      <c r="U71" s="24"/>
    </row>
    <row r="72" spans="1:21" ht="11.25" customHeight="1">
      <c r="A72" s="134" t="s">
        <v>17</v>
      </c>
      <c r="B72" s="115" t="s">
        <v>12</v>
      </c>
      <c r="C72" s="118" t="s">
        <v>16</v>
      </c>
      <c r="D72" s="120" t="s">
        <v>116</v>
      </c>
      <c r="E72" s="147" t="s">
        <v>83</v>
      </c>
      <c r="F72" s="35" t="s">
        <v>14</v>
      </c>
      <c r="G72" s="54">
        <f>H72+J72</f>
        <v>0</v>
      </c>
      <c r="H72" s="50"/>
      <c r="I72" s="50"/>
      <c r="J72" s="50"/>
      <c r="K72" s="53">
        <f>L72+N72</f>
        <v>0</v>
      </c>
      <c r="L72" s="50"/>
      <c r="M72" s="50"/>
      <c r="N72" s="50"/>
      <c r="O72" s="53">
        <f>P72+R72</f>
        <v>0</v>
      </c>
      <c r="P72" s="50"/>
      <c r="Q72" s="50"/>
      <c r="R72" s="50"/>
      <c r="S72" s="69"/>
      <c r="T72" s="70"/>
      <c r="U72" s="24"/>
    </row>
    <row r="73" spans="1:21" ht="13.5" customHeight="1">
      <c r="A73" s="134"/>
      <c r="B73" s="116"/>
      <c r="C73" s="118"/>
      <c r="D73" s="120"/>
      <c r="E73" s="148"/>
      <c r="F73" s="35" t="s">
        <v>31</v>
      </c>
      <c r="G73" s="54">
        <f>H73+J73</f>
        <v>0</v>
      </c>
      <c r="H73" s="50">
        <v>0</v>
      </c>
      <c r="I73" s="50"/>
      <c r="J73" s="50"/>
      <c r="K73" s="53">
        <f>L73+N73</f>
        <v>0</v>
      </c>
      <c r="L73" s="50"/>
      <c r="M73" s="50"/>
      <c r="N73" s="50"/>
      <c r="O73" s="53">
        <f>P73+R73</f>
        <v>0</v>
      </c>
      <c r="P73" s="50"/>
      <c r="Q73" s="50"/>
      <c r="R73" s="50"/>
      <c r="S73" s="69">
        <v>0</v>
      </c>
      <c r="T73" s="70">
        <v>0</v>
      </c>
      <c r="U73" s="24"/>
    </row>
    <row r="74" spans="1:21" ht="13.5" customHeight="1">
      <c r="A74" s="134"/>
      <c r="B74" s="117"/>
      <c r="C74" s="118"/>
      <c r="D74" s="120"/>
      <c r="E74" s="149"/>
      <c r="F74" s="36" t="s">
        <v>56</v>
      </c>
      <c r="G74" s="49">
        <f>SUM(G72:G73)</f>
        <v>0</v>
      </c>
      <c r="H74" s="50">
        <f>SUM(H72:H73)</f>
        <v>0</v>
      </c>
      <c r="I74" s="50">
        <f>SUM(I72:I73)</f>
        <v>0</v>
      </c>
      <c r="J74" s="50">
        <f>SUM(J72:J73)</f>
        <v>0</v>
      </c>
      <c r="K74" s="50">
        <f aca="true" t="shared" si="20" ref="K74:T74">SUM(K72:K73)</f>
        <v>0</v>
      </c>
      <c r="L74" s="50">
        <f t="shared" si="20"/>
        <v>0</v>
      </c>
      <c r="M74" s="50">
        <f t="shared" si="20"/>
        <v>0</v>
      </c>
      <c r="N74" s="50">
        <f t="shared" si="20"/>
        <v>0</v>
      </c>
      <c r="O74" s="50">
        <f>SUM(O72:O73)</f>
        <v>0</v>
      </c>
      <c r="P74" s="50">
        <f>SUM(P72:P73)</f>
        <v>0</v>
      </c>
      <c r="Q74" s="50">
        <f>SUM(Q72:Q73)</f>
        <v>0</v>
      </c>
      <c r="R74" s="50">
        <f>SUM(R72:R73)</f>
        <v>0</v>
      </c>
      <c r="S74" s="69">
        <f t="shared" si="20"/>
        <v>0</v>
      </c>
      <c r="T74" s="69">
        <f t="shared" si="20"/>
        <v>0</v>
      </c>
      <c r="U74" s="24"/>
    </row>
    <row r="75" spans="1:21" ht="14.25" customHeight="1">
      <c r="A75" s="134" t="s">
        <v>17</v>
      </c>
      <c r="B75" s="115" t="s">
        <v>12</v>
      </c>
      <c r="C75" s="118" t="s">
        <v>17</v>
      </c>
      <c r="D75" s="120" t="s">
        <v>32</v>
      </c>
      <c r="E75" s="147" t="s">
        <v>83</v>
      </c>
      <c r="F75" s="35" t="s">
        <v>14</v>
      </c>
      <c r="G75" s="54">
        <f>H75+J75</f>
        <v>0</v>
      </c>
      <c r="H75" s="50"/>
      <c r="I75" s="50"/>
      <c r="J75" s="50"/>
      <c r="K75" s="53">
        <f>L75+N75</f>
        <v>0</v>
      </c>
      <c r="L75" s="50"/>
      <c r="M75" s="50"/>
      <c r="N75" s="50"/>
      <c r="O75" s="53">
        <f>P75+R75</f>
        <v>0</v>
      </c>
      <c r="P75" s="50"/>
      <c r="Q75" s="50"/>
      <c r="R75" s="50"/>
      <c r="S75" s="69"/>
      <c r="T75" s="70"/>
      <c r="U75" s="24"/>
    </row>
    <row r="76" spans="1:21" ht="14.25" customHeight="1">
      <c r="A76" s="134"/>
      <c r="B76" s="116"/>
      <c r="C76" s="118"/>
      <c r="D76" s="120"/>
      <c r="E76" s="148"/>
      <c r="F76" s="35" t="s">
        <v>31</v>
      </c>
      <c r="G76" s="54">
        <f>H76+J76</f>
        <v>3.4</v>
      </c>
      <c r="H76" s="50">
        <v>3.4</v>
      </c>
      <c r="I76" s="50"/>
      <c r="J76" s="50"/>
      <c r="K76" s="53">
        <f>L76+N76</f>
        <v>3.4</v>
      </c>
      <c r="L76" s="50">
        <v>3.4</v>
      </c>
      <c r="M76" s="50"/>
      <c r="N76" s="50"/>
      <c r="O76" s="53">
        <f>P76+R76</f>
        <v>2.41</v>
      </c>
      <c r="P76" s="50">
        <v>2.41</v>
      </c>
      <c r="Q76" s="50"/>
      <c r="R76" s="50"/>
      <c r="S76" s="69">
        <v>3.5</v>
      </c>
      <c r="T76" s="70">
        <v>3.5</v>
      </c>
      <c r="U76" s="24"/>
    </row>
    <row r="77" spans="1:21" ht="14.25" customHeight="1">
      <c r="A77" s="134"/>
      <c r="B77" s="117"/>
      <c r="C77" s="118"/>
      <c r="D77" s="120"/>
      <c r="E77" s="149"/>
      <c r="F77" s="36" t="s">
        <v>56</v>
      </c>
      <c r="G77" s="49">
        <f>SUM(G75:G76)</f>
        <v>3.4</v>
      </c>
      <c r="H77" s="50">
        <f>SUM(H75:H76)</f>
        <v>3.4</v>
      </c>
      <c r="I77" s="50">
        <f>SUM(I75:I76)</f>
        <v>0</v>
      </c>
      <c r="J77" s="50">
        <f>SUM(J75:J76)</f>
        <v>0</v>
      </c>
      <c r="K77" s="50">
        <f aca="true" t="shared" si="21" ref="K77:T77">SUM(K75:K76)</f>
        <v>3.4</v>
      </c>
      <c r="L77" s="50">
        <f t="shared" si="21"/>
        <v>3.4</v>
      </c>
      <c r="M77" s="50">
        <f t="shared" si="21"/>
        <v>0</v>
      </c>
      <c r="N77" s="50">
        <f t="shared" si="21"/>
        <v>0</v>
      </c>
      <c r="O77" s="50">
        <f>SUM(O75:O76)</f>
        <v>2.41</v>
      </c>
      <c r="P77" s="50">
        <f>SUM(P75:P76)</f>
        <v>2.41</v>
      </c>
      <c r="Q77" s="50">
        <f>SUM(Q75:Q76)</f>
        <v>0</v>
      </c>
      <c r="R77" s="50">
        <f>SUM(R75:R76)</f>
        <v>0</v>
      </c>
      <c r="S77" s="69">
        <f t="shared" si="21"/>
        <v>3.5</v>
      </c>
      <c r="T77" s="70">
        <f t="shared" si="21"/>
        <v>3.5</v>
      </c>
      <c r="U77" s="24"/>
    </row>
    <row r="78" spans="1:21" ht="13.5" customHeight="1">
      <c r="A78" s="134" t="s">
        <v>17</v>
      </c>
      <c r="B78" s="115" t="s">
        <v>12</v>
      </c>
      <c r="C78" s="118" t="s">
        <v>19</v>
      </c>
      <c r="D78" s="120" t="s">
        <v>117</v>
      </c>
      <c r="E78" s="147" t="s">
        <v>83</v>
      </c>
      <c r="F78" s="35" t="s">
        <v>14</v>
      </c>
      <c r="G78" s="54">
        <f>H78+J78</f>
        <v>0</v>
      </c>
      <c r="H78" s="50"/>
      <c r="I78" s="50"/>
      <c r="J78" s="50"/>
      <c r="K78" s="53">
        <f>L78+N78</f>
        <v>0</v>
      </c>
      <c r="L78" s="50"/>
      <c r="M78" s="50"/>
      <c r="N78" s="50"/>
      <c r="O78" s="53">
        <f>P78+R78</f>
        <v>0</v>
      </c>
      <c r="P78" s="50"/>
      <c r="Q78" s="50"/>
      <c r="R78" s="50"/>
      <c r="S78" s="69"/>
      <c r="T78" s="70"/>
      <c r="U78" s="24"/>
    </row>
    <row r="79" spans="1:21" ht="13.5" customHeight="1">
      <c r="A79" s="134"/>
      <c r="B79" s="116"/>
      <c r="C79" s="118"/>
      <c r="D79" s="120"/>
      <c r="E79" s="148"/>
      <c r="F79" s="35" t="s">
        <v>31</v>
      </c>
      <c r="G79" s="54">
        <f>H79+J79</f>
        <v>22.3</v>
      </c>
      <c r="H79" s="50">
        <v>22.3</v>
      </c>
      <c r="I79" s="50">
        <v>13.5</v>
      </c>
      <c r="J79" s="50"/>
      <c r="K79" s="53">
        <f>L79+N79</f>
        <v>22.1</v>
      </c>
      <c r="L79" s="50">
        <v>22.1</v>
      </c>
      <c r="M79" s="50">
        <v>13.4</v>
      </c>
      <c r="N79" s="50"/>
      <c r="O79" s="53">
        <f>P79+R79</f>
        <v>22.4</v>
      </c>
      <c r="P79" s="50">
        <v>22.4</v>
      </c>
      <c r="Q79" s="50">
        <v>13.7</v>
      </c>
      <c r="R79" s="50"/>
      <c r="S79" s="69">
        <v>22.5</v>
      </c>
      <c r="T79" s="70">
        <v>23</v>
      </c>
      <c r="U79" s="24"/>
    </row>
    <row r="80" spans="1:21" ht="13.5" customHeight="1">
      <c r="A80" s="134"/>
      <c r="B80" s="117"/>
      <c r="C80" s="118"/>
      <c r="D80" s="120"/>
      <c r="E80" s="149"/>
      <c r="F80" s="36" t="s">
        <v>56</v>
      </c>
      <c r="G80" s="49">
        <f>SUM(G78:G79)</f>
        <v>22.3</v>
      </c>
      <c r="H80" s="50">
        <f>SUM(H78:H79)</f>
        <v>22.3</v>
      </c>
      <c r="I80" s="50">
        <f>SUM(I78:I79)</f>
        <v>13.5</v>
      </c>
      <c r="J80" s="50">
        <f>SUM(J78:J79)</f>
        <v>0</v>
      </c>
      <c r="K80" s="50">
        <f aca="true" t="shared" si="22" ref="K80:T80">SUM(K78:K79)</f>
        <v>22.1</v>
      </c>
      <c r="L80" s="50">
        <f t="shared" si="22"/>
        <v>22.1</v>
      </c>
      <c r="M80" s="50">
        <f t="shared" si="22"/>
        <v>13.4</v>
      </c>
      <c r="N80" s="50">
        <f t="shared" si="22"/>
        <v>0</v>
      </c>
      <c r="O80" s="50">
        <f>SUM(O78:O79)</f>
        <v>22.4</v>
      </c>
      <c r="P80" s="50">
        <f>SUM(P78:P79)</f>
        <v>22.4</v>
      </c>
      <c r="Q80" s="50">
        <f>SUM(Q78:Q79)</f>
        <v>13.7</v>
      </c>
      <c r="R80" s="50">
        <f>SUM(R78:R79)</f>
        <v>0</v>
      </c>
      <c r="S80" s="69">
        <f t="shared" si="22"/>
        <v>22.5</v>
      </c>
      <c r="T80" s="70">
        <f t="shared" si="22"/>
        <v>23</v>
      </c>
      <c r="U80" s="24"/>
    </row>
    <row r="81" spans="1:21" ht="13.5" customHeight="1" thickBot="1">
      <c r="A81" s="10" t="s">
        <v>17</v>
      </c>
      <c r="B81" s="6" t="s">
        <v>12</v>
      </c>
      <c r="C81" s="113" t="s">
        <v>58</v>
      </c>
      <c r="D81" s="114"/>
      <c r="E81" s="114"/>
      <c r="F81" s="114"/>
      <c r="G81" s="55">
        <f>SUM(G71+G74+G77+G80)</f>
        <v>1138.4</v>
      </c>
      <c r="H81" s="55">
        <f>SUM(H71+H74+H77+H80)</f>
        <v>1138.4</v>
      </c>
      <c r="I81" s="55">
        <f>SUM(I71+I74+I77+I80)</f>
        <v>13.5</v>
      </c>
      <c r="J81" s="55">
        <f>SUM(J71+J74+J77+J80)</f>
        <v>0</v>
      </c>
      <c r="K81" s="55">
        <f aca="true" t="shared" si="23" ref="K81:T81">SUM(K71+K74+K77+K80)</f>
        <v>1128.5</v>
      </c>
      <c r="L81" s="55">
        <f t="shared" si="23"/>
        <v>1128.5</v>
      </c>
      <c r="M81" s="55">
        <f t="shared" si="23"/>
        <v>13.4</v>
      </c>
      <c r="N81" s="55">
        <f t="shared" si="23"/>
        <v>0</v>
      </c>
      <c r="O81" s="55">
        <f>SUM(O71+O74+O77+O80)</f>
        <v>1146.3100000000002</v>
      </c>
      <c r="P81" s="55">
        <f>SUM(P71+P74+P77+P80)</f>
        <v>1146.3100000000002</v>
      </c>
      <c r="Q81" s="55">
        <f>SUM(Q71+Q74+Q77+Q80)</f>
        <v>13.7</v>
      </c>
      <c r="R81" s="55">
        <f>SUM(R71+R74+R77+R80)</f>
        <v>0</v>
      </c>
      <c r="S81" s="78">
        <f t="shared" si="23"/>
        <v>1126</v>
      </c>
      <c r="T81" s="78">
        <f t="shared" si="23"/>
        <v>1126.5</v>
      </c>
      <c r="U81" s="24"/>
    </row>
    <row r="82" spans="1:21" ht="13.5" customHeight="1" thickBot="1">
      <c r="A82" s="9" t="s">
        <v>17</v>
      </c>
      <c r="B82" s="126" t="s">
        <v>59</v>
      </c>
      <c r="C82" s="127"/>
      <c r="D82" s="127"/>
      <c r="E82" s="127"/>
      <c r="F82" s="127"/>
      <c r="G82" s="55">
        <f aca="true" t="shared" si="24" ref="G82:R82">SUM(G81)</f>
        <v>1138.4</v>
      </c>
      <c r="H82" s="55">
        <f t="shared" si="24"/>
        <v>1138.4</v>
      </c>
      <c r="I82" s="55">
        <f t="shared" si="24"/>
        <v>13.5</v>
      </c>
      <c r="J82" s="55">
        <f t="shared" si="24"/>
        <v>0</v>
      </c>
      <c r="K82" s="55">
        <f t="shared" si="24"/>
        <v>1128.5</v>
      </c>
      <c r="L82" s="55">
        <f t="shared" si="24"/>
        <v>1128.5</v>
      </c>
      <c r="M82" s="55">
        <f t="shared" si="24"/>
        <v>13.4</v>
      </c>
      <c r="N82" s="55">
        <f t="shared" si="24"/>
        <v>0</v>
      </c>
      <c r="O82" s="55">
        <f t="shared" si="24"/>
        <v>1146.3100000000002</v>
      </c>
      <c r="P82" s="55">
        <f t="shared" si="24"/>
        <v>1146.3100000000002</v>
      </c>
      <c r="Q82" s="55">
        <f t="shared" si="24"/>
        <v>13.7</v>
      </c>
      <c r="R82" s="55">
        <f t="shared" si="24"/>
        <v>0</v>
      </c>
      <c r="S82" s="78">
        <f>SUM(S72+S75+S78+S81)</f>
        <v>1126</v>
      </c>
      <c r="T82" s="79">
        <f>SUM(T72+T75+T78+T81)</f>
        <v>1126.5</v>
      </c>
      <c r="U82" s="25"/>
    </row>
    <row r="83" spans="1:21" ht="13.5" customHeight="1" thickBot="1">
      <c r="A83" s="11" t="s">
        <v>19</v>
      </c>
      <c r="B83" s="128" t="s">
        <v>33</v>
      </c>
      <c r="C83" s="129"/>
      <c r="D83" s="129"/>
      <c r="E83" s="129"/>
      <c r="F83" s="129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30"/>
      <c r="U83" s="24"/>
    </row>
    <row r="84" spans="1:21" ht="13.5" customHeight="1" thickBot="1">
      <c r="A84" s="4" t="s">
        <v>19</v>
      </c>
      <c r="B84" s="5" t="s">
        <v>12</v>
      </c>
      <c r="C84" s="124" t="s">
        <v>34</v>
      </c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24"/>
    </row>
    <row r="85" spans="1:21" ht="11.25" customHeight="1">
      <c r="A85" s="134" t="s">
        <v>19</v>
      </c>
      <c r="B85" s="115" t="s">
        <v>12</v>
      </c>
      <c r="C85" s="118" t="s">
        <v>12</v>
      </c>
      <c r="D85" s="119" t="s">
        <v>90</v>
      </c>
      <c r="E85" s="147" t="s">
        <v>83</v>
      </c>
      <c r="F85" s="35" t="s">
        <v>14</v>
      </c>
      <c r="G85" s="52">
        <f>H85+J85</f>
        <v>0</v>
      </c>
      <c r="H85" s="53"/>
      <c r="I85" s="53"/>
      <c r="J85" s="53"/>
      <c r="K85" s="53">
        <f>L85+N85</f>
        <v>0</v>
      </c>
      <c r="L85" s="53"/>
      <c r="M85" s="53"/>
      <c r="N85" s="53"/>
      <c r="O85" s="53">
        <f>P85+R85</f>
        <v>0</v>
      </c>
      <c r="P85" s="53"/>
      <c r="Q85" s="53"/>
      <c r="R85" s="53"/>
      <c r="S85" s="74"/>
      <c r="T85" s="75"/>
      <c r="U85" s="24"/>
    </row>
    <row r="86" spans="1:21" ht="13.5" customHeight="1">
      <c r="A86" s="134"/>
      <c r="B86" s="116"/>
      <c r="C86" s="118"/>
      <c r="D86" s="120"/>
      <c r="E86" s="148"/>
      <c r="F86" s="35" t="s">
        <v>31</v>
      </c>
      <c r="G86" s="54">
        <f>H86+J86</f>
        <v>161.2</v>
      </c>
      <c r="H86" s="53">
        <v>161.2</v>
      </c>
      <c r="I86" s="53"/>
      <c r="J86" s="53"/>
      <c r="K86" s="53">
        <f>L86+N86</f>
        <v>233.8</v>
      </c>
      <c r="L86" s="53">
        <v>233.8</v>
      </c>
      <c r="M86" s="53"/>
      <c r="N86" s="53"/>
      <c r="O86" s="53">
        <f>P86+R86</f>
        <v>219.8</v>
      </c>
      <c r="P86" s="53">
        <v>219.8</v>
      </c>
      <c r="Q86" s="53"/>
      <c r="R86" s="53"/>
      <c r="S86" s="74">
        <v>230</v>
      </c>
      <c r="T86" s="75">
        <v>225</v>
      </c>
      <c r="U86" s="24"/>
    </row>
    <row r="87" spans="1:21" ht="13.5" customHeight="1">
      <c r="A87" s="134"/>
      <c r="B87" s="117"/>
      <c r="C87" s="118"/>
      <c r="D87" s="120"/>
      <c r="E87" s="149"/>
      <c r="F87" s="36" t="s">
        <v>56</v>
      </c>
      <c r="G87" s="54">
        <f>SUM(G85:G86)</f>
        <v>161.2</v>
      </c>
      <c r="H87" s="53">
        <f>SUM(H85:H86)</f>
        <v>161.2</v>
      </c>
      <c r="I87" s="53">
        <f>SUM(I85:I86)</f>
        <v>0</v>
      </c>
      <c r="J87" s="53">
        <f>SUM(J85:J86)</f>
        <v>0</v>
      </c>
      <c r="K87" s="53">
        <f aca="true" t="shared" si="25" ref="K87:T87">SUM(K85:K86)</f>
        <v>233.8</v>
      </c>
      <c r="L87" s="53">
        <f t="shared" si="25"/>
        <v>233.8</v>
      </c>
      <c r="M87" s="53">
        <f t="shared" si="25"/>
        <v>0</v>
      </c>
      <c r="N87" s="53">
        <f t="shared" si="25"/>
        <v>0</v>
      </c>
      <c r="O87" s="53">
        <f>SUM(O85:O86)</f>
        <v>219.8</v>
      </c>
      <c r="P87" s="53">
        <f>SUM(P85:P86)</f>
        <v>219.8</v>
      </c>
      <c r="Q87" s="53">
        <f>SUM(Q85:Q86)</f>
        <v>0</v>
      </c>
      <c r="R87" s="53">
        <f>SUM(R85:R86)</f>
        <v>0</v>
      </c>
      <c r="S87" s="74">
        <f t="shared" si="25"/>
        <v>230</v>
      </c>
      <c r="T87" s="75">
        <f t="shared" si="25"/>
        <v>225</v>
      </c>
      <c r="U87" s="24"/>
    </row>
    <row r="88" spans="1:21" ht="9.75" customHeight="1">
      <c r="A88" s="153" t="s">
        <v>19</v>
      </c>
      <c r="B88" s="117" t="s">
        <v>12</v>
      </c>
      <c r="C88" s="146" t="s">
        <v>16</v>
      </c>
      <c r="D88" s="119" t="s">
        <v>35</v>
      </c>
      <c r="E88" s="147" t="s">
        <v>83</v>
      </c>
      <c r="F88" s="35" t="s">
        <v>14</v>
      </c>
      <c r="G88" s="49">
        <f>H88+J88</f>
        <v>0</v>
      </c>
      <c r="H88" s="50"/>
      <c r="I88" s="50"/>
      <c r="J88" s="53"/>
      <c r="K88" s="66">
        <f>L88+N88</f>
        <v>0</v>
      </c>
      <c r="L88" s="66"/>
      <c r="M88" s="67"/>
      <c r="N88" s="67"/>
      <c r="O88" s="50">
        <f>P88+R88</f>
        <v>0</v>
      </c>
      <c r="P88" s="50"/>
      <c r="Q88" s="50"/>
      <c r="R88" s="53"/>
      <c r="S88" s="80"/>
      <c r="T88" s="81"/>
      <c r="U88" s="24"/>
    </row>
    <row r="89" spans="1:21" ht="13.5" customHeight="1">
      <c r="A89" s="134"/>
      <c r="B89" s="152"/>
      <c r="C89" s="118"/>
      <c r="D89" s="120"/>
      <c r="E89" s="148"/>
      <c r="F89" s="35" t="s">
        <v>31</v>
      </c>
      <c r="G89" s="49">
        <f>H89+J89</f>
        <v>5.1</v>
      </c>
      <c r="H89" s="50">
        <v>5.1</v>
      </c>
      <c r="I89" s="50">
        <v>2.9</v>
      </c>
      <c r="J89" s="53"/>
      <c r="K89" s="66">
        <f>L89+N89</f>
        <v>7.6</v>
      </c>
      <c r="L89" s="66">
        <v>7.6</v>
      </c>
      <c r="M89" s="67">
        <v>4.5</v>
      </c>
      <c r="N89" s="67"/>
      <c r="O89" s="50">
        <f>P89+R89</f>
        <v>7.2</v>
      </c>
      <c r="P89" s="50">
        <v>7.2</v>
      </c>
      <c r="Q89" s="50">
        <v>4.3</v>
      </c>
      <c r="R89" s="53"/>
      <c r="S89" s="80">
        <v>7.8</v>
      </c>
      <c r="T89" s="81">
        <v>8</v>
      </c>
      <c r="U89" s="24"/>
    </row>
    <row r="90" spans="1:21" ht="13.5" customHeight="1">
      <c r="A90" s="134"/>
      <c r="B90" s="152"/>
      <c r="C90" s="118"/>
      <c r="D90" s="120"/>
      <c r="E90" s="149"/>
      <c r="F90" s="36" t="s">
        <v>56</v>
      </c>
      <c r="G90" s="54">
        <f>SUM(G88:G89)</f>
        <v>5.1</v>
      </c>
      <c r="H90" s="53">
        <f>SUM(H88:H89)</f>
        <v>5.1</v>
      </c>
      <c r="I90" s="53">
        <f>SUM(I88:I89)</f>
        <v>2.9</v>
      </c>
      <c r="J90" s="53">
        <f>SUM(J88:J89)</f>
        <v>0</v>
      </c>
      <c r="K90" s="66">
        <f aca="true" t="shared" si="26" ref="K90:T90">SUM(K88:K89)</f>
        <v>7.6</v>
      </c>
      <c r="L90" s="66">
        <f t="shared" si="26"/>
        <v>7.6</v>
      </c>
      <c r="M90" s="66">
        <f t="shared" si="26"/>
        <v>4.5</v>
      </c>
      <c r="N90" s="66">
        <f t="shared" si="26"/>
        <v>0</v>
      </c>
      <c r="O90" s="53">
        <f>SUM(O88:O89)</f>
        <v>7.2</v>
      </c>
      <c r="P90" s="53">
        <f>SUM(P88:P89)</f>
        <v>7.2</v>
      </c>
      <c r="Q90" s="53">
        <f>SUM(Q88:Q89)</f>
        <v>4.3</v>
      </c>
      <c r="R90" s="53">
        <f>SUM(R88:R89)</f>
        <v>0</v>
      </c>
      <c r="S90" s="74">
        <f t="shared" si="26"/>
        <v>7.8</v>
      </c>
      <c r="T90" s="82">
        <f t="shared" si="26"/>
        <v>8</v>
      </c>
      <c r="U90" s="24"/>
    </row>
    <row r="91" spans="1:21" ht="15" customHeight="1" thickBot="1">
      <c r="A91" s="10" t="s">
        <v>19</v>
      </c>
      <c r="B91" s="6" t="s">
        <v>12</v>
      </c>
      <c r="C91" s="113" t="s">
        <v>58</v>
      </c>
      <c r="D91" s="114"/>
      <c r="E91" s="114"/>
      <c r="F91" s="114"/>
      <c r="G91" s="55">
        <f>SUM(G87+G90)</f>
        <v>166.29999999999998</v>
      </c>
      <c r="H91" s="55">
        <f>SUM(H87+H90)</f>
        <v>166.29999999999998</v>
      </c>
      <c r="I91" s="55">
        <f>SUM(I87+I90)</f>
        <v>2.9</v>
      </c>
      <c r="J91" s="55">
        <f>SUM(J87+J90)</f>
        <v>0</v>
      </c>
      <c r="K91" s="68">
        <f aca="true" t="shared" si="27" ref="K91:T91">SUM(K87+K90)</f>
        <v>241.4</v>
      </c>
      <c r="L91" s="68">
        <f t="shared" si="27"/>
        <v>241.4</v>
      </c>
      <c r="M91" s="68">
        <f t="shared" si="27"/>
        <v>4.5</v>
      </c>
      <c r="N91" s="68">
        <f t="shared" si="27"/>
        <v>0</v>
      </c>
      <c r="O91" s="55">
        <f t="shared" si="27"/>
        <v>227</v>
      </c>
      <c r="P91" s="55">
        <f t="shared" si="27"/>
        <v>227</v>
      </c>
      <c r="Q91" s="55">
        <f t="shared" si="27"/>
        <v>4.3</v>
      </c>
      <c r="R91" s="55">
        <f t="shared" si="27"/>
        <v>0</v>
      </c>
      <c r="S91" s="78">
        <f t="shared" si="27"/>
        <v>237.8</v>
      </c>
      <c r="T91" s="83">
        <f t="shared" si="27"/>
        <v>233</v>
      </c>
      <c r="U91" s="24"/>
    </row>
    <row r="92" spans="1:21" ht="13.5" customHeight="1" thickBot="1">
      <c r="A92" s="9" t="s">
        <v>19</v>
      </c>
      <c r="B92" s="126" t="s">
        <v>59</v>
      </c>
      <c r="C92" s="127"/>
      <c r="D92" s="127"/>
      <c r="E92" s="127"/>
      <c r="F92" s="127"/>
      <c r="G92" s="55">
        <f>SUM(G91)</f>
        <v>166.29999999999998</v>
      </c>
      <c r="H92" s="55">
        <f>SUM(H91)</f>
        <v>166.29999999999998</v>
      </c>
      <c r="I92" s="55">
        <f>SUM(I91)</f>
        <v>2.9</v>
      </c>
      <c r="J92" s="55">
        <f>SUM(J91)</f>
        <v>0</v>
      </c>
      <c r="K92" s="68">
        <f aca="true" t="shared" si="28" ref="K92:R92">SUM(K91)</f>
        <v>241.4</v>
      </c>
      <c r="L92" s="68">
        <f t="shared" si="28"/>
        <v>241.4</v>
      </c>
      <c r="M92" s="68">
        <f t="shared" si="28"/>
        <v>4.5</v>
      </c>
      <c r="N92" s="68">
        <f t="shared" si="28"/>
        <v>0</v>
      </c>
      <c r="O92" s="55">
        <f t="shared" si="28"/>
        <v>227</v>
      </c>
      <c r="P92" s="55">
        <f t="shared" si="28"/>
        <v>227</v>
      </c>
      <c r="Q92" s="55">
        <f t="shared" si="28"/>
        <v>4.3</v>
      </c>
      <c r="R92" s="55">
        <f t="shared" si="28"/>
        <v>0</v>
      </c>
      <c r="S92" s="88">
        <f>SUM(S91)</f>
        <v>237.8</v>
      </c>
      <c r="T92" s="84">
        <f>SUM(T91)</f>
        <v>233</v>
      </c>
      <c r="U92" s="25"/>
    </row>
    <row r="93" spans="1:21" ht="13.5" customHeight="1" thickBot="1">
      <c r="A93" s="3" t="s">
        <v>21</v>
      </c>
      <c r="B93" s="128" t="s">
        <v>36</v>
      </c>
      <c r="C93" s="129"/>
      <c r="D93" s="129"/>
      <c r="E93" s="129"/>
      <c r="F93" s="129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  <c r="R93" s="130"/>
      <c r="S93" s="130"/>
      <c r="T93" s="130"/>
      <c r="U93" s="24"/>
    </row>
    <row r="94" spans="1:21" ht="13.5" customHeight="1" thickBot="1">
      <c r="A94" s="4" t="s">
        <v>21</v>
      </c>
      <c r="B94" s="5" t="s">
        <v>12</v>
      </c>
      <c r="C94" s="124" t="s">
        <v>37</v>
      </c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  <c r="U94" s="24"/>
    </row>
    <row r="95" spans="1:21" ht="12.75" customHeight="1">
      <c r="A95" s="134" t="s">
        <v>21</v>
      </c>
      <c r="B95" s="152" t="s">
        <v>12</v>
      </c>
      <c r="C95" s="118" t="s">
        <v>12</v>
      </c>
      <c r="D95" s="120" t="s">
        <v>66</v>
      </c>
      <c r="E95" s="147" t="s">
        <v>83</v>
      </c>
      <c r="F95" s="90" t="s">
        <v>14</v>
      </c>
      <c r="G95" s="52">
        <f>H95+J95</f>
        <v>0</v>
      </c>
      <c r="H95" s="53"/>
      <c r="I95" s="53"/>
      <c r="J95" s="53"/>
      <c r="K95" s="53">
        <f>L95+N95</f>
        <v>0</v>
      </c>
      <c r="L95" s="53">
        <v>0</v>
      </c>
      <c r="M95" s="53"/>
      <c r="N95" s="53"/>
      <c r="O95" s="53">
        <f>P95+R95</f>
        <v>0</v>
      </c>
      <c r="P95" s="53">
        <v>0</v>
      </c>
      <c r="Q95" s="53"/>
      <c r="R95" s="53"/>
      <c r="S95" s="74">
        <v>0</v>
      </c>
      <c r="T95" s="75">
        <v>0</v>
      </c>
      <c r="U95" s="24"/>
    </row>
    <row r="96" spans="1:21" ht="12.75" customHeight="1">
      <c r="A96" s="134"/>
      <c r="B96" s="152"/>
      <c r="C96" s="118"/>
      <c r="D96" s="120"/>
      <c r="E96" s="148"/>
      <c r="F96" s="91" t="s">
        <v>14</v>
      </c>
      <c r="G96" s="54">
        <f>H96+J96</f>
        <v>0</v>
      </c>
      <c r="H96" s="53"/>
      <c r="I96" s="53"/>
      <c r="J96" s="53"/>
      <c r="K96" s="53">
        <f>L96+N96</f>
        <v>0</v>
      </c>
      <c r="L96" s="53"/>
      <c r="M96" s="53"/>
      <c r="N96" s="53"/>
      <c r="O96" s="53">
        <f>P96+R96</f>
        <v>0</v>
      </c>
      <c r="P96" s="53"/>
      <c r="Q96" s="53"/>
      <c r="R96" s="53"/>
      <c r="S96" s="74"/>
      <c r="T96" s="75"/>
      <c r="U96" s="24"/>
    </row>
    <row r="97" spans="1:21" ht="12.75" customHeight="1">
      <c r="A97" s="134"/>
      <c r="B97" s="152"/>
      <c r="C97" s="118"/>
      <c r="D97" s="120"/>
      <c r="E97" s="149"/>
      <c r="F97" s="36" t="s">
        <v>56</v>
      </c>
      <c r="G97" s="54">
        <f>SUM(G95:G96)</f>
        <v>0</v>
      </c>
      <c r="H97" s="53">
        <f aca="true" t="shared" si="29" ref="H97:N97">SUM(H95:H96)</f>
        <v>0</v>
      </c>
      <c r="I97" s="53">
        <f t="shared" si="29"/>
        <v>0</v>
      </c>
      <c r="J97" s="53">
        <f t="shared" si="29"/>
        <v>0</v>
      </c>
      <c r="K97" s="53">
        <f t="shared" si="29"/>
        <v>0</v>
      </c>
      <c r="L97" s="53">
        <f t="shared" si="29"/>
        <v>0</v>
      </c>
      <c r="M97" s="53">
        <f t="shared" si="29"/>
        <v>0</v>
      </c>
      <c r="N97" s="53">
        <f t="shared" si="29"/>
        <v>0</v>
      </c>
      <c r="O97" s="53">
        <f aca="true" t="shared" si="30" ref="O97:T97">SUM(O95:O96)</f>
        <v>0</v>
      </c>
      <c r="P97" s="53">
        <f t="shared" si="30"/>
        <v>0</v>
      </c>
      <c r="Q97" s="53">
        <f t="shared" si="30"/>
        <v>0</v>
      </c>
      <c r="R97" s="53">
        <f t="shared" si="30"/>
        <v>0</v>
      </c>
      <c r="S97" s="74">
        <f t="shared" si="30"/>
        <v>0</v>
      </c>
      <c r="T97" s="75">
        <f t="shared" si="30"/>
        <v>0</v>
      </c>
      <c r="U97" s="24"/>
    </row>
    <row r="98" spans="1:21" ht="12" customHeight="1">
      <c r="A98" s="134" t="s">
        <v>21</v>
      </c>
      <c r="B98" s="115" t="s">
        <v>12</v>
      </c>
      <c r="C98" s="118" t="s">
        <v>16</v>
      </c>
      <c r="D98" s="119" t="s">
        <v>38</v>
      </c>
      <c r="E98" s="147" t="s">
        <v>83</v>
      </c>
      <c r="F98" s="35" t="s">
        <v>14</v>
      </c>
      <c r="G98" s="54">
        <f>H98+J98</f>
        <v>0</v>
      </c>
      <c r="H98" s="53"/>
      <c r="I98" s="53"/>
      <c r="J98" s="53"/>
      <c r="K98" s="53">
        <f>L98+N98</f>
        <v>0</v>
      </c>
      <c r="L98" s="53">
        <v>0</v>
      </c>
      <c r="M98" s="53"/>
      <c r="N98" s="53"/>
      <c r="O98" s="53">
        <f>P98+R98</f>
        <v>0</v>
      </c>
      <c r="P98" s="53">
        <v>0</v>
      </c>
      <c r="Q98" s="53"/>
      <c r="R98" s="53"/>
      <c r="S98" s="69">
        <v>0</v>
      </c>
      <c r="T98" s="70">
        <v>0</v>
      </c>
      <c r="U98" s="24"/>
    </row>
    <row r="99" spans="1:21" ht="12" customHeight="1">
      <c r="A99" s="134"/>
      <c r="B99" s="116"/>
      <c r="C99" s="118"/>
      <c r="D99" s="120"/>
      <c r="E99" s="148"/>
      <c r="F99" s="37" t="s">
        <v>31</v>
      </c>
      <c r="G99" s="54">
        <f>H99+J99</f>
        <v>0</v>
      </c>
      <c r="H99" s="53"/>
      <c r="I99" s="53"/>
      <c r="J99" s="53"/>
      <c r="K99" s="53">
        <f>L99+N99</f>
        <v>0</v>
      </c>
      <c r="L99" s="53"/>
      <c r="M99" s="53"/>
      <c r="N99" s="53"/>
      <c r="O99" s="53">
        <f>P99+R99</f>
        <v>0</v>
      </c>
      <c r="P99" s="53"/>
      <c r="Q99" s="53"/>
      <c r="R99" s="53"/>
      <c r="S99" s="69"/>
      <c r="T99" s="70"/>
      <c r="U99" s="24"/>
    </row>
    <row r="100" spans="1:21" ht="12" customHeight="1">
      <c r="A100" s="134"/>
      <c r="B100" s="117"/>
      <c r="C100" s="118"/>
      <c r="D100" s="120"/>
      <c r="E100" s="149"/>
      <c r="F100" s="36" t="s">
        <v>56</v>
      </c>
      <c r="G100" s="54">
        <f>SUM(G98:G99)</f>
        <v>0</v>
      </c>
      <c r="H100" s="53">
        <f aca="true" t="shared" si="31" ref="H100:N100">SUM(H98:H99)</f>
        <v>0</v>
      </c>
      <c r="I100" s="53">
        <f t="shared" si="31"/>
        <v>0</v>
      </c>
      <c r="J100" s="53">
        <f t="shared" si="31"/>
        <v>0</v>
      </c>
      <c r="K100" s="53">
        <f t="shared" si="31"/>
        <v>0</v>
      </c>
      <c r="L100" s="53">
        <f t="shared" si="31"/>
        <v>0</v>
      </c>
      <c r="M100" s="53">
        <f t="shared" si="31"/>
        <v>0</v>
      </c>
      <c r="N100" s="53">
        <f t="shared" si="31"/>
        <v>0</v>
      </c>
      <c r="O100" s="53">
        <f aca="true" t="shared" si="32" ref="O100:T100">SUM(O98:O99)</f>
        <v>0</v>
      </c>
      <c r="P100" s="53">
        <f t="shared" si="32"/>
        <v>0</v>
      </c>
      <c r="Q100" s="53">
        <f t="shared" si="32"/>
        <v>0</v>
      </c>
      <c r="R100" s="53">
        <f t="shared" si="32"/>
        <v>0</v>
      </c>
      <c r="S100" s="74">
        <f t="shared" si="32"/>
        <v>0</v>
      </c>
      <c r="T100" s="75">
        <f t="shared" si="32"/>
        <v>0</v>
      </c>
      <c r="U100" s="24"/>
    </row>
    <row r="101" spans="1:21" ht="13.5" customHeight="1" thickBot="1">
      <c r="A101" s="10" t="s">
        <v>21</v>
      </c>
      <c r="B101" s="6" t="s">
        <v>12</v>
      </c>
      <c r="C101" s="113" t="s">
        <v>58</v>
      </c>
      <c r="D101" s="114"/>
      <c r="E101" s="114"/>
      <c r="F101" s="114"/>
      <c r="G101" s="57">
        <f>SUM(G97+G100)</f>
        <v>0</v>
      </c>
      <c r="H101" s="57">
        <f aca="true" t="shared" si="33" ref="H101:N101">SUM(H97+H100)</f>
        <v>0</v>
      </c>
      <c r="I101" s="57">
        <f t="shared" si="33"/>
        <v>0</v>
      </c>
      <c r="J101" s="57">
        <f t="shared" si="33"/>
        <v>0</v>
      </c>
      <c r="K101" s="57">
        <f t="shared" si="33"/>
        <v>0</v>
      </c>
      <c r="L101" s="57">
        <f t="shared" si="33"/>
        <v>0</v>
      </c>
      <c r="M101" s="57">
        <f t="shared" si="33"/>
        <v>0</v>
      </c>
      <c r="N101" s="57">
        <f t="shared" si="33"/>
        <v>0</v>
      </c>
      <c r="O101" s="57">
        <f aca="true" t="shared" si="34" ref="O101:T101">SUM(O97+O100)</f>
        <v>0</v>
      </c>
      <c r="P101" s="57">
        <f t="shared" si="34"/>
        <v>0</v>
      </c>
      <c r="Q101" s="57">
        <f t="shared" si="34"/>
        <v>0</v>
      </c>
      <c r="R101" s="57">
        <f t="shared" si="34"/>
        <v>0</v>
      </c>
      <c r="S101" s="85">
        <f t="shared" si="34"/>
        <v>0</v>
      </c>
      <c r="T101" s="79">
        <f t="shared" si="34"/>
        <v>0</v>
      </c>
      <c r="U101" s="24"/>
    </row>
    <row r="102" spans="1:21" ht="13.5" customHeight="1" thickBot="1">
      <c r="A102" s="9" t="s">
        <v>21</v>
      </c>
      <c r="B102" s="126" t="s">
        <v>59</v>
      </c>
      <c r="C102" s="127"/>
      <c r="D102" s="127"/>
      <c r="E102" s="127"/>
      <c r="F102" s="127"/>
      <c r="G102" s="57">
        <f>SUM(G101)</f>
        <v>0</v>
      </c>
      <c r="H102" s="57">
        <f aca="true" t="shared" si="35" ref="H102:R102">SUM(H101)</f>
        <v>0</v>
      </c>
      <c r="I102" s="57">
        <f t="shared" si="35"/>
        <v>0</v>
      </c>
      <c r="J102" s="57">
        <f t="shared" si="35"/>
        <v>0</v>
      </c>
      <c r="K102" s="57">
        <f t="shared" si="35"/>
        <v>0</v>
      </c>
      <c r="L102" s="57">
        <f t="shared" si="35"/>
        <v>0</v>
      </c>
      <c r="M102" s="57">
        <f t="shared" si="35"/>
        <v>0</v>
      </c>
      <c r="N102" s="57">
        <f t="shared" si="35"/>
        <v>0</v>
      </c>
      <c r="O102" s="57">
        <f t="shared" si="35"/>
        <v>0</v>
      </c>
      <c r="P102" s="57">
        <f t="shared" si="35"/>
        <v>0</v>
      </c>
      <c r="Q102" s="57">
        <f t="shared" si="35"/>
        <v>0</v>
      </c>
      <c r="R102" s="57">
        <f t="shared" si="35"/>
        <v>0</v>
      </c>
      <c r="S102" s="85">
        <f>SUM(S101)</f>
        <v>0</v>
      </c>
      <c r="T102" s="79">
        <f>SUM(T101)</f>
        <v>0</v>
      </c>
      <c r="U102" s="25"/>
    </row>
    <row r="103" spans="1:21" ht="13.5" customHeight="1" thickBot="1">
      <c r="A103" s="3" t="s">
        <v>22</v>
      </c>
      <c r="B103" s="162" t="s">
        <v>101</v>
      </c>
      <c r="C103" s="163"/>
      <c r="D103" s="163"/>
      <c r="E103" s="163"/>
      <c r="F103" s="163"/>
      <c r="G103" s="164"/>
      <c r="H103" s="164"/>
      <c r="I103" s="164"/>
      <c r="J103" s="164"/>
      <c r="K103" s="164"/>
      <c r="L103" s="164"/>
      <c r="M103" s="164"/>
      <c r="N103" s="164"/>
      <c r="O103" s="164"/>
      <c r="P103" s="164"/>
      <c r="Q103" s="164"/>
      <c r="R103" s="164"/>
      <c r="S103" s="164"/>
      <c r="T103" s="164"/>
      <c r="U103" s="24"/>
    </row>
    <row r="104" spans="1:21" ht="15.75" customHeight="1" thickBot="1">
      <c r="A104" s="4" t="s">
        <v>22</v>
      </c>
      <c r="B104" s="5" t="s">
        <v>12</v>
      </c>
      <c r="C104" s="124" t="s">
        <v>69</v>
      </c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5"/>
      <c r="P104" s="125"/>
      <c r="Q104" s="125"/>
      <c r="R104" s="125"/>
      <c r="S104" s="125"/>
      <c r="T104" s="125"/>
      <c r="U104" s="24"/>
    </row>
    <row r="105" spans="1:21" ht="15" customHeight="1">
      <c r="A105" s="134" t="s">
        <v>22</v>
      </c>
      <c r="B105" s="152" t="s">
        <v>12</v>
      </c>
      <c r="C105" s="118" t="s">
        <v>12</v>
      </c>
      <c r="D105" s="120" t="s">
        <v>74</v>
      </c>
      <c r="E105" s="159" t="s">
        <v>83</v>
      </c>
      <c r="F105" s="35" t="s">
        <v>13</v>
      </c>
      <c r="G105" s="52">
        <f>H105+J105</f>
        <v>57.5</v>
      </c>
      <c r="H105" s="50">
        <v>57.5</v>
      </c>
      <c r="I105" s="50">
        <v>43</v>
      </c>
      <c r="J105" s="50"/>
      <c r="K105" s="50">
        <f>L105+N105</f>
        <v>78.6</v>
      </c>
      <c r="L105" s="50">
        <v>78.6</v>
      </c>
      <c r="M105" s="50">
        <v>58.5</v>
      </c>
      <c r="N105" s="50"/>
      <c r="O105" s="50">
        <f>P105+R105</f>
        <v>82.4</v>
      </c>
      <c r="P105" s="50">
        <v>82.4</v>
      </c>
      <c r="Q105" s="50">
        <v>61.6</v>
      </c>
      <c r="R105" s="50"/>
      <c r="S105" s="74">
        <v>78.6</v>
      </c>
      <c r="T105" s="75">
        <v>78.6</v>
      </c>
      <c r="U105" s="24"/>
    </row>
    <row r="106" spans="1:21" ht="15" customHeight="1">
      <c r="A106" s="134"/>
      <c r="B106" s="152"/>
      <c r="C106" s="118"/>
      <c r="D106" s="120"/>
      <c r="E106" s="148"/>
      <c r="F106" s="37" t="s">
        <v>31</v>
      </c>
      <c r="G106" s="49">
        <f>H106+J106</f>
        <v>0</v>
      </c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74"/>
      <c r="T106" s="75"/>
      <c r="U106" s="24"/>
    </row>
    <row r="107" spans="1:21" ht="13.5" customHeight="1">
      <c r="A107" s="134"/>
      <c r="B107" s="152"/>
      <c r="C107" s="118"/>
      <c r="D107" s="120"/>
      <c r="E107" s="149"/>
      <c r="F107" s="36" t="s">
        <v>56</v>
      </c>
      <c r="G107" s="49">
        <f>SUM(G105:G106)</f>
        <v>57.5</v>
      </c>
      <c r="H107" s="50">
        <f>SUM(H105:H106)</f>
        <v>57.5</v>
      </c>
      <c r="I107" s="50">
        <f>SUM(I105:I106)</f>
        <v>43</v>
      </c>
      <c r="J107" s="50">
        <f>SUM(J105:J106)</f>
        <v>0</v>
      </c>
      <c r="K107" s="50">
        <f aca="true" t="shared" si="36" ref="K107:R107">SUM(K105:K105)</f>
        <v>78.6</v>
      </c>
      <c r="L107" s="50">
        <f t="shared" si="36"/>
        <v>78.6</v>
      </c>
      <c r="M107" s="50">
        <f t="shared" si="36"/>
        <v>58.5</v>
      </c>
      <c r="N107" s="50">
        <f t="shared" si="36"/>
        <v>0</v>
      </c>
      <c r="O107" s="50">
        <f t="shared" si="36"/>
        <v>82.4</v>
      </c>
      <c r="P107" s="50">
        <f t="shared" si="36"/>
        <v>82.4</v>
      </c>
      <c r="Q107" s="50">
        <f t="shared" si="36"/>
        <v>61.6</v>
      </c>
      <c r="R107" s="50">
        <f t="shared" si="36"/>
        <v>0</v>
      </c>
      <c r="S107" s="69">
        <f>SUM(S105:S106)</f>
        <v>78.6</v>
      </c>
      <c r="T107" s="69">
        <f>SUM(T105:T106)</f>
        <v>78.6</v>
      </c>
      <c r="U107" s="24"/>
    </row>
    <row r="108" spans="1:21" ht="13.5" customHeight="1">
      <c r="A108" s="134" t="s">
        <v>22</v>
      </c>
      <c r="B108" s="115" t="s">
        <v>12</v>
      </c>
      <c r="C108" s="118" t="s">
        <v>16</v>
      </c>
      <c r="D108" s="160" t="s">
        <v>75</v>
      </c>
      <c r="E108" s="147" t="s">
        <v>83</v>
      </c>
      <c r="F108" s="35" t="s">
        <v>13</v>
      </c>
      <c r="G108" s="49">
        <f>H108+J108</f>
        <v>56.4</v>
      </c>
      <c r="H108" s="50">
        <v>56.4</v>
      </c>
      <c r="I108" s="50"/>
      <c r="J108" s="50"/>
      <c r="K108" s="50">
        <f>L108+N108</f>
        <v>59.1</v>
      </c>
      <c r="L108" s="50">
        <v>59.1</v>
      </c>
      <c r="M108" s="50"/>
      <c r="N108" s="50"/>
      <c r="O108" s="50">
        <f>P108+R108</f>
        <v>53.3</v>
      </c>
      <c r="P108" s="50">
        <v>53.3</v>
      </c>
      <c r="Q108" s="50"/>
      <c r="R108" s="50"/>
      <c r="S108" s="69">
        <v>61</v>
      </c>
      <c r="T108" s="70">
        <v>64</v>
      </c>
      <c r="U108" s="24"/>
    </row>
    <row r="109" spans="1:21" ht="13.5" customHeight="1">
      <c r="A109" s="134"/>
      <c r="B109" s="116"/>
      <c r="C109" s="118"/>
      <c r="D109" s="161"/>
      <c r="E109" s="148"/>
      <c r="F109" s="35" t="s">
        <v>15</v>
      </c>
      <c r="G109" s="49">
        <f>H109+J109</f>
        <v>0</v>
      </c>
      <c r="H109" s="50"/>
      <c r="I109" s="50"/>
      <c r="J109" s="50"/>
      <c r="K109" s="50">
        <f>L109+N109</f>
        <v>0</v>
      </c>
      <c r="L109" s="50"/>
      <c r="M109" s="50"/>
      <c r="N109" s="50"/>
      <c r="O109" s="50">
        <f>P109+R109</f>
        <v>0</v>
      </c>
      <c r="P109" s="50"/>
      <c r="Q109" s="50"/>
      <c r="R109" s="50"/>
      <c r="S109" s="69"/>
      <c r="T109" s="70"/>
      <c r="U109" s="24"/>
    </row>
    <row r="110" spans="1:21" ht="13.5" customHeight="1">
      <c r="A110" s="134"/>
      <c r="B110" s="117"/>
      <c r="C110" s="118"/>
      <c r="D110" s="119"/>
      <c r="E110" s="149"/>
      <c r="F110" s="36" t="s">
        <v>56</v>
      </c>
      <c r="G110" s="49">
        <f>SUM(G108:G109)</f>
        <v>56.4</v>
      </c>
      <c r="H110" s="50">
        <f>SUM(H108:H109)</f>
        <v>56.4</v>
      </c>
      <c r="I110" s="50">
        <f>SUM(I108:I109)</f>
        <v>0</v>
      </c>
      <c r="J110" s="50">
        <f>SUM(J108:J109)</f>
        <v>0</v>
      </c>
      <c r="K110" s="50">
        <f aca="true" t="shared" si="37" ref="K110:T110">SUM(K108:K109)</f>
        <v>59.1</v>
      </c>
      <c r="L110" s="50">
        <f t="shared" si="37"/>
        <v>59.1</v>
      </c>
      <c r="M110" s="50">
        <f t="shared" si="37"/>
        <v>0</v>
      </c>
      <c r="N110" s="50">
        <f t="shared" si="37"/>
        <v>0</v>
      </c>
      <c r="O110" s="50">
        <f>SUM(O108:O109)</f>
        <v>53.3</v>
      </c>
      <c r="P110" s="50">
        <f>SUM(P108:P109)</f>
        <v>53.3</v>
      </c>
      <c r="Q110" s="50">
        <f>SUM(Q108:Q109)</f>
        <v>0</v>
      </c>
      <c r="R110" s="50">
        <f>SUM(R108:R109)</f>
        <v>0</v>
      </c>
      <c r="S110" s="69">
        <f t="shared" si="37"/>
        <v>61</v>
      </c>
      <c r="T110" s="75">
        <f t="shared" si="37"/>
        <v>64</v>
      </c>
      <c r="U110" s="24"/>
    </row>
    <row r="111" spans="1:21" ht="15" customHeight="1">
      <c r="A111" s="134" t="s">
        <v>22</v>
      </c>
      <c r="B111" s="115" t="s">
        <v>12</v>
      </c>
      <c r="C111" s="118" t="s">
        <v>17</v>
      </c>
      <c r="D111" s="119" t="s">
        <v>102</v>
      </c>
      <c r="E111" s="147" t="s">
        <v>83</v>
      </c>
      <c r="F111" s="35" t="s">
        <v>13</v>
      </c>
      <c r="G111" s="49">
        <f>H111+J111</f>
        <v>1.7</v>
      </c>
      <c r="H111" s="50">
        <v>1.7</v>
      </c>
      <c r="I111" s="50">
        <v>1.1</v>
      </c>
      <c r="J111" s="50"/>
      <c r="K111" s="50">
        <f>L111+N111</f>
        <v>1.8</v>
      </c>
      <c r="L111" s="50">
        <v>1.8</v>
      </c>
      <c r="M111" s="50">
        <v>1.1</v>
      </c>
      <c r="N111" s="50"/>
      <c r="O111" s="50">
        <f>P111+R111</f>
        <v>1.6</v>
      </c>
      <c r="P111" s="50">
        <v>1.6</v>
      </c>
      <c r="Q111" s="50">
        <v>1.1</v>
      </c>
      <c r="R111" s="50"/>
      <c r="S111" s="69">
        <v>1.9</v>
      </c>
      <c r="T111" s="70">
        <v>2</v>
      </c>
      <c r="U111" s="24"/>
    </row>
    <row r="112" spans="1:21" ht="10.5" customHeight="1">
      <c r="A112" s="134"/>
      <c r="B112" s="116"/>
      <c r="C112" s="118"/>
      <c r="D112" s="120"/>
      <c r="E112" s="148"/>
      <c r="F112" s="35" t="s">
        <v>14</v>
      </c>
      <c r="G112" s="54">
        <f>H112+J112</f>
        <v>0</v>
      </c>
      <c r="H112" s="53"/>
      <c r="I112" s="53"/>
      <c r="J112" s="53"/>
      <c r="K112" s="53">
        <f>L112+N112</f>
        <v>0</v>
      </c>
      <c r="L112" s="53"/>
      <c r="M112" s="53"/>
      <c r="N112" s="53"/>
      <c r="O112" s="53">
        <f>P112+R112</f>
        <v>0</v>
      </c>
      <c r="P112" s="53"/>
      <c r="Q112" s="53"/>
      <c r="R112" s="53"/>
      <c r="S112" s="69"/>
      <c r="T112" s="70"/>
      <c r="U112" s="24"/>
    </row>
    <row r="113" spans="1:21" ht="15" customHeight="1">
      <c r="A113" s="134"/>
      <c r="B113" s="117"/>
      <c r="C113" s="118"/>
      <c r="D113" s="120"/>
      <c r="E113" s="149"/>
      <c r="F113" s="36" t="s">
        <v>56</v>
      </c>
      <c r="G113" s="54">
        <f>SUM(G111:G112)</f>
        <v>1.7</v>
      </c>
      <c r="H113" s="53">
        <f>SUM(H111:H112)</f>
        <v>1.7</v>
      </c>
      <c r="I113" s="53">
        <f>SUM(I111:I112)</f>
        <v>1.1</v>
      </c>
      <c r="J113" s="53">
        <f>SUM(J111:J112)</f>
        <v>0</v>
      </c>
      <c r="K113" s="53">
        <f aca="true" t="shared" si="38" ref="K113:T113">SUM(K111:K112)</f>
        <v>1.8</v>
      </c>
      <c r="L113" s="53">
        <f t="shared" si="38"/>
        <v>1.8</v>
      </c>
      <c r="M113" s="53">
        <f t="shared" si="38"/>
        <v>1.1</v>
      </c>
      <c r="N113" s="53">
        <f t="shared" si="38"/>
        <v>0</v>
      </c>
      <c r="O113" s="53">
        <f>SUM(O111:O112)</f>
        <v>1.6</v>
      </c>
      <c r="P113" s="53">
        <f>SUM(P111:P112)</f>
        <v>1.6</v>
      </c>
      <c r="Q113" s="53">
        <f>SUM(Q111:Q112)</f>
        <v>1.1</v>
      </c>
      <c r="R113" s="53">
        <f>SUM(R111:R112)</f>
        <v>0</v>
      </c>
      <c r="S113" s="74">
        <f t="shared" si="38"/>
        <v>1.9</v>
      </c>
      <c r="T113" s="75">
        <f t="shared" si="38"/>
        <v>2</v>
      </c>
      <c r="U113" s="24"/>
    </row>
    <row r="114" spans="1:21" ht="15" customHeight="1">
      <c r="A114" s="134" t="s">
        <v>22</v>
      </c>
      <c r="B114" s="115" t="s">
        <v>12</v>
      </c>
      <c r="C114" s="118" t="s">
        <v>19</v>
      </c>
      <c r="D114" s="119" t="s">
        <v>127</v>
      </c>
      <c r="E114" s="147" t="s">
        <v>83</v>
      </c>
      <c r="F114" s="35" t="s">
        <v>13</v>
      </c>
      <c r="G114" s="101">
        <f>H114+J114</f>
        <v>0</v>
      </c>
      <c r="H114" s="67"/>
      <c r="I114" s="67"/>
      <c r="J114" s="67"/>
      <c r="K114" s="67">
        <f>L114+N114</f>
        <v>0</v>
      </c>
      <c r="L114" s="67"/>
      <c r="M114" s="67"/>
      <c r="N114" s="67"/>
      <c r="O114" s="67">
        <f>P114+R114</f>
        <v>0</v>
      </c>
      <c r="P114" s="67"/>
      <c r="Q114" s="67"/>
      <c r="R114" s="67"/>
      <c r="S114" s="80"/>
      <c r="T114" s="105"/>
      <c r="U114" s="24"/>
    </row>
    <row r="115" spans="1:21" ht="14.25" customHeight="1">
      <c r="A115" s="134"/>
      <c r="B115" s="116"/>
      <c r="C115" s="118"/>
      <c r="D115" s="120"/>
      <c r="E115" s="148"/>
      <c r="F115" s="35" t="s">
        <v>14</v>
      </c>
      <c r="G115" s="102">
        <f>H115+J115</f>
        <v>0</v>
      </c>
      <c r="H115" s="66"/>
      <c r="I115" s="66"/>
      <c r="J115" s="66"/>
      <c r="K115" s="66">
        <f>L115+N115</f>
        <v>0</v>
      </c>
      <c r="L115" s="66"/>
      <c r="M115" s="66"/>
      <c r="N115" s="66"/>
      <c r="O115" s="66">
        <f>P115+R115</f>
        <v>30</v>
      </c>
      <c r="P115" s="66">
        <v>30</v>
      </c>
      <c r="Q115" s="66">
        <v>18.7</v>
      </c>
      <c r="R115" s="66"/>
      <c r="S115" s="80"/>
      <c r="T115" s="105"/>
      <c r="U115" s="24"/>
    </row>
    <row r="116" spans="1:21" ht="15" customHeight="1">
      <c r="A116" s="134"/>
      <c r="B116" s="117"/>
      <c r="C116" s="118"/>
      <c r="D116" s="120"/>
      <c r="E116" s="149"/>
      <c r="F116" s="36" t="s">
        <v>56</v>
      </c>
      <c r="G116" s="102">
        <f aca="true" t="shared" si="39" ref="G116:T116">SUM(G114:G115)</f>
        <v>0</v>
      </c>
      <c r="H116" s="66">
        <f t="shared" si="39"/>
        <v>0</v>
      </c>
      <c r="I116" s="66">
        <f t="shared" si="39"/>
        <v>0</v>
      </c>
      <c r="J116" s="66">
        <f t="shared" si="39"/>
        <v>0</v>
      </c>
      <c r="K116" s="66">
        <f t="shared" si="39"/>
        <v>0</v>
      </c>
      <c r="L116" s="66">
        <f t="shared" si="39"/>
        <v>0</v>
      </c>
      <c r="M116" s="66">
        <f t="shared" si="39"/>
        <v>0</v>
      </c>
      <c r="N116" s="66">
        <f t="shared" si="39"/>
        <v>0</v>
      </c>
      <c r="O116" s="66">
        <f t="shared" si="39"/>
        <v>30</v>
      </c>
      <c r="P116" s="66">
        <f t="shared" si="39"/>
        <v>30</v>
      </c>
      <c r="Q116" s="66">
        <f t="shared" si="39"/>
        <v>18.7</v>
      </c>
      <c r="R116" s="66">
        <f t="shared" si="39"/>
        <v>0</v>
      </c>
      <c r="S116" s="103">
        <f t="shared" si="39"/>
        <v>0</v>
      </c>
      <c r="T116" s="82">
        <f t="shared" si="39"/>
        <v>0</v>
      </c>
      <c r="U116" s="24"/>
    </row>
    <row r="117" spans="1:21" ht="14.25" customHeight="1" thickBot="1">
      <c r="A117" s="10" t="s">
        <v>22</v>
      </c>
      <c r="B117" s="6" t="s">
        <v>12</v>
      </c>
      <c r="C117" s="113" t="s">
        <v>58</v>
      </c>
      <c r="D117" s="114"/>
      <c r="E117" s="114"/>
      <c r="F117" s="114"/>
      <c r="G117" s="55">
        <f aca="true" t="shared" si="40" ref="G117:N117">SUM(G107+G110+G113)</f>
        <v>115.60000000000001</v>
      </c>
      <c r="H117" s="55">
        <f t="shared" si="40"/>
        <v>115.60000000000001</v>
      </c>
      <c r="I117" s="55">
        <f t="shared" si="40"/>
        <v>44.1</v>
      </c>
      <c r="J117" s="55">
        <f t="shared" si="40"/>
        <v>0</v>
      </c>
      <c r="K117" s="55">
        <f t="shared" si="40"/>
        <v>139.5</v>
      </c>
      <c r="L117" s="55">
        <f t="shared" si="40"/>
        <v>139.5</v>
      </c>
      <c r="M117" s="55">
        <f t="shared" si="40"/>
        <v>59.6</v>
      </c>
      <c r="N117" s="55">
        <f t="shared" si="40"/>
        <v>0</v>
      </c>
      <c r="O117" s="55">
        <f aca="true" t="shared" si="41" ref="O117:T117">SUM(O107+O110+O113+O116)</f>
        <v>167.29999999999998</v>
      </c>
      <c r="P117" s="55">
        <f t="shared" si="41"/>
        <v>167.29999999999998</v>
      </c>
      <c r="Q117" s="55">
        <f t="shared" si="41"/>
        <v>81.4</v>
      </c>
      <c r="R117" s="55">
        <f t="shared" si="41"/>
        <v>0</v>
      </c>
      <c r="S117" s="55">
        <f t="shared" si="41"/>
        <v>141.5</v>
      </c>
      <c r="T117" s="55">
        <f t="shared" si="41"/>
        <v>144.6</v>
      </c>
      <c r="U117" s="24"/>
    </row>
    <row r="118" spans="1:21" ht="15.75" customHeight="1" thickBot="1">
      <c r="A118" s="4" t="s">
        <v>22</v>
      </c>
      <c r="B118" s="5" t="s">
        <v>16</v>
      </c>
      <c r="C118" s="156" t="s">
        <v>39</v>
      </c>
      <c r="D118" s="157"/>
      <c r="E118" s="157"/>
      <c r="F118" s="157"/>
      <c r="G118" s="157"/>
      <c r="H118" s="157"/>
      <c r="I118" s="157"/>
      <c r="J118" s="157"/>
      <c r="K118" s="157"/>
      <c r="L118" s="157"/>
      <c r="M118" s="157"/>
      <c r="N118" s="157"/>
      <c r="O118" s="157"/>
      <c r="P118" s="157"/>
      <c r="Q118" s="157"/>
      <c r="R118" s="157"/>
      <c r="S118" s="157"/>
      <c r="T118" s="158"/>
      <c r="U118" s="24"/>
    </row>
    <row r="119" spans="1:21" ht="14.25" customHeight="1">
      <c r="A119" s="134" t="s">
        <v>22</v>
      </c>
      <c r="B119" s="115" t="s">
        <v>16</v>
      </c>
      <c r="C119" s="118" t="s">
        <v>12</v>
      </c>
      <c r="D119" s="119" t="s">
        <v>76</v>
      </c>
      <c r="E119" s="159" t="s">
        <v>83</v>
      </c>
      <c r="F119" s="35" t="s">
        <v>14</v>
      </c>
      <c r="G119" s="98">
        <f>H119+J119</f>
        <v>130.8</v>
      </c>
      <c r="H119" s="50">
        <v>119.5</v>
      </c>
      <c r="I119" s="50">
        <v>54</v>
      </c>
      <c r="J119" s="50">
        <v>11.3</v>
      </c>
      <c r="K119" s="50">
        <f>L119+N119</f>
        <v>123.4</v>
      </c>
      <c r="L119" s="50">
        <v>108.7</v>
      </c>
      <c r="M119" s="50">
        <v>68.8</v>
      </c>
      <c r="N119" s="50">
        <v>14.7</v>
      </c>
      <c r="O119" s="50">
        <f aca="true" t="shared" si="42" ref="O119:O124">P119+R119</f>
        <v>172.79999999999998</v>
      </c>
      <c r="P119" s="50">
        <v>149.6</v>
      </c>
      <c r="Q119" s="50">
        <v>102.4</v>
      </c>
      <c r="R119" s="50">
        <v>23.2</v>
      </c>
      <c r="S119" s="69">
        <v>76.6</v>
      </c>
      <c r="T119" s="75">
        <v>76.6</v>
      </c>
      <c r="U119" s="24"/>
    </row>
    <row r="120" spans="1:21" s="107" customFormat="1" ht="13.5" customHeight="1">
      <c r="A120" s="134"/>
      <c r="B120" s="116"/>
      <c r="C120" s="118"/>
      <c r="D120" s="119"/>
      <c r="E120" s="148"/>
      <c r="F120" s="37" t="s">
        <v>52</v>
      </c>
      <c r="G120" s="101">
        <f>H120+J120</f>
        <v>1.1</v>
      </c>
      <c r="H120" s="67">
        <v>1.1</v>
      </c>
      <c r="I120" s="67"/>
      <c r="J120" s="67"/>
      <c r="K120" s="67">
        <f>L120+N120</f>
        <v>1.5</v>
      </c>
      <c r="L120" s="67">
        <v>1.5</v>
      </c>
      <c r="M120" s="67"/>
      <c r="N120" s="67"/>
      <c r="O120" s="67">
        <f t="shared" si="42"/>
        <v>1.9</v>
      </c>
      <c r="P120" s="67">
        <v>1.9</v>
      </c>
      <c r="Q120" s="67"/>
      <c r="R120" s="67"/>
      <c r="S120" s="80">
        <v>1</v>
      </c>
      <c r="T120" s="105">
        <v>1</v>
      </c>
      <c r="U120" s="106"/>
    </row>
    <row r="121" spans="1:21" s="107" customFormat="1" ht="13.5" customHeight="1">
      <c r="A121" s="134"/>
      <c r="B121" s="116"/>
      <c r="C121" s="118"/>
      <c r="D121" s="119"/>
      <c r="E121" s="148"/>
      <c r="F121" s="37" t="s">
        <v>111</v>
      </c>
      <c r="G121" s="101">
        <f>H121+J121</f>
        <v>0</v>
      </c>
      <c r="H121" s="67">
        <v>0</v>
      </c>
      <c r="I121" s="67"/>
      <c r="J121" s="67"/>
      <c r="K121" s="67">
        <f>L121+N121</f>
        <v>0</v>
      </c>
      <c r="L121" s="67">
        <v>0</v>
      </c>
      <c r="M121" s="67"/>
      <c r="N121" s="67"/>
      <c r="O121" s="67">
        <f t="shared" si="42"/>
        <v>37.1</v>
      </c>
      <c r="P121" s="67">
        <v>37.1</v>
      </c>
      <c r="Q121" s="67"/>
      <c r="R121" s="67"/>
      <c r="S121" s="80">
        <v>41.5</v>
      </c>
      <c r="T121" s="105"/>
      <c r="U121" s="106"/>
    </row>
    <row r="122" spans="1:21" s="107" customFormat="1" ht="12" customHeight="1">
      <c r="A122" s="134"/>
      <c r="B122" s="116"/>
      <c r="C122" s="118"/>
      <c r="D122" s="119"/>
      <c r="E122" s="148"/>
      <c r="F122" s="37" t="s">
        <v>73</v>
      </c>
      <c r="G122" s="101">
        <f>H122+J122</f>
        <v>10.26</v>
      </c>
      <c r="H122" s="67">
        <v>10.26</v>
      </c>
      <c r="I122" s="67">
        <v>3.4</v>
      </c>
      <c r="J122" s="67"/>
      <c r="K122" s="67">
        <f>L122+N122</f>
        <v>10.3</v>
      </c>
      <c r="L122" s="67">
        <v>10.3</v>
      </c>
      <c r="M122" s="67"/>
      <c r="N122" s="67"/>
      <c r="O122" s="67">
        <f t="shared" si="42"/>
        <v>3.4</v>
      </c>
      <c r="P122" s="67">
        <v>3.4</v>
      </c>
      <c r="Q122" s="67"/>
      <c r="R122" s="67"/>
      <c r="S122" s="80">
        <v>10.2</v>
      </c>
      <c r="T122" s="105">
        <v>10.2</v>
      </c>
      <c r="U122" s="106"/>
    </row>
    <row r="123" spans="1:21" s="107" customFormat="1" ht="12" customHeight="1">
      <c r="A123" s="134"/>
      <c r="B123" s="116"/>
      <c r="C123" s="118"/>
      <c r="D123" s="119"/>
      <c r="E123" s="148"/>
      <c r="F123" s="37" t="s">
        <v>31</v>
      </c>
      <c r="G123" s="101"/>
      <c r="H123" s="67"/>
      <c r="I123" s="67"/>
      <c r="J123" s="67"/>
      <c r="K123" s="67"/>
      <c r="L123" s="67"/>
      <c r="M123" s="67"/>
      <c r="N123" s="67"/>
      <c r="O123" s="67">
        <f t="shared" si="42"/>
        <v>6.9</v>
      </c>
      <c r="P123" s="67">
        <v>6.9</v>
      </c>
      <c r="Q123" s="67"/>
      <c r="R123" s="67"/>
      <c r="S123" s="80"/>
      <c r="T123" s="105"/>
      <c r="U123" s="106"/>
    </row>
    <row r="124" spans="1:21" s="107" customFormat="1" ht="12.75" customHeight="1">
      <c r="A124" s="134"/>
      <c r="B124" s="116"/>
      <c r="C124" s="118"/>
      <c r="D124" s="119"/>
      <c r="E124" s="148"/>
      <c r="F124" s="37" t="s">
        <v>72</v>
      </c>
      <c r="G124" s="101">
        <f>H124+J124</f>
        <v>0.13</v>
      </c>
      <c r="H124" s="67">
        <v>0.13</v>
      </c>
      <c r="I124" s="67"/>
      <c r="J124" s="67"/>
      <c r="K124" s="67">
        <f>L124+N124</f>
        <v>0.1</v>
      </c>
      <c r="L124" s="67">
        <v>0.1</v>
      </c>
      <c r="M124" s="67"/>
      <c r="N124" s="67"/>
      <c r="O124" s="67">
        <f t="shared" si="42"/>
        <v>0.2</v>
      </c>
      <c r="P124" s="67">
        <v>0.2</v>
      </c>
      <c r="Q124" s="67"/>
      <c r="R124" s="67"/>
      <c r="S124" s="80">
        <v>0.1</v>
      </c>
      <c r="T124" s="105">
        <v>0.1</v>
      </c>
      <c r="U124" s="106"/>
    </row>
    <row r="125" spans="1:21" s="107" customFormat="1" ht="14.25" customHeight="1">
      <c r="A125" s="134"/>
      <c r="B125" s="117"/>
      <c r="C125" s="118"/>
      <c r="D125" s="120"/>
      <c r="E125" s="149"/>
      <c r="F125" s="108" t="s">
        <v>56</v>
      </c>
      <c r="G125" s="101">
        <f>SUM(G119:G124)</f>
        <v>142.29</v>
      </c>
      <c r="H125" s="67">
        <f>SUM(H119:H124)</f>
        <v>130.98999999999998</v>
      </c>
      <c r="I125" s="67">
        <f>SUM(I119:I124)</f>
        <v>57.4</v>
      </c>
      <c r="J125" s="67">
        <f>SUM(J119:J124)</f>
        <v>11.3</v>
      </c>
      <c r="K125" s="67">
        <f aca="true" t="shared" si="43" ref="K125:T125">SUM(K119:K124)</f>
        <v>135.3</v>
      </c>
      <c r="L125" s="67">
        <f t="shared" si="43"/>
        <v>120.6</v>
      </c>
      <c r="M125" s="67">
        <f t="shared" si="43"/>
        <v>68.8</v>
      </c>
      <c r="N125" s="67">
        <f t="shared" si="43"/>
        <v>14.7</v>
      </c>
      <c r="O125" s="67">
        <f>SUM(O119:O124)</f>
        <v>222.29999999999998</v>
      </c>
      <c r="P125" s="67">
        <f>SUM(P119:P124)</f>
        <v>199.1</v>
      </c>
      <c r="Q125" s="67">
        <f>SUM(Q119:Q124)</f>
        <v>102.4</v>
      </c>
      <c r="R125" s="67">
        <f>SUM(R119:R124)</f>
        <v>23.2</v>
      </c>
      <c r="S125" s="80">
        <f t="shared" si="43"/>
        <v>129.39999999999998</v>
      </c>
      <c r="T125" s="105">
        <f t="shared" si="43"/>
        <v>87.89999999999999</v>
      </c>
      <c r="U125" s="106"/>
    </row>
    <row r="126" spans="1:21" s="107" customFormat="1" ht="14.25" customHeight="1" thickBot="1">
      <c r="A126" s="109" t="s">
        <v>22</v>
      </c>
      <c r="B126" s="110" t="s">
        <v>16</v>
      </c>
      <c r="C126" s="154" t="s">
        <v>58</v>
      </c>
      <c r="D126" s="155"/>
      <c r="E126" s="155"/>
      <c r="F126" s="155"/>
      <c r="G126" s="104">
        <f>SUM(G125)</f>
        <v>142.29</v>
      </c>
      <c r="H126" s="111">
        <f>SUM(H125)</f>
        <v>130.98999999999998</v>
      </c>
      <c r="I126" s="111">
        <f>SUM(I125)</f>
        <v>57.4</v>
      </c>
      <c r="J126" s="111">
        <f>SUM(J125)</f>
        <v>11.3</v>
      </c>
      <c r="K126" s="111">
        <f aca="true" t="shared" si="44" ref="K126:T126">SUM(K125)</f>
        <v>135.3</v>
      </c>
      <c r="L126" s="111">
        <f t="shared" si="44"/>
        <v>120.6</v>
      </c>
      <c r="M126" s="111">
        <f t="shared" si="44"/>
        <v>68.8</v>
      </c>
      <c r="N126" s="111">
        <f t="shared" si="44"/>
        <v>14.7</v>
      </c>
      <c r="O126" s="111">
        <f>SUM(O125)</f>
        <v>222.29999999999998</v>
      </c>
      <c r="P126" s="111">
        <f>SUM(P125)</f>
        <v>199.1</v>
      </c>
      <c r="Q126" s="111">
        <f>SUM(Q125)</f>
        <v>102.4</v>
      </c>
      <c r="R126" s="111">
        <f>SUM(R125)</f>
        <v>23.2</v>
      </c>
      <c r="S126" s="112">
        <f t="shared" si="44"/>
        <v>129.39999999999998</v>
      </c>
      <c r="T126" s="112">
        <f t="shared" si="44"/>
        <v>87.89999999999999</v>
      </c>
      <c r="U126" s="106"/>
    </row>
    <row r="127" spans="1:21" ht="16.5" customHeight="1" thickBot="1">
      <c r="A127" s="4" t="s">
        <v>22</v>
      </c>
      <c r="B127" s="5" t="s">
        <v>17</v>
      </c>
      <c r="C127" s="124" t="s">
        <v>40</v>
      </c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  <c r="Q127" s="125"/>
      <c r="R127" s="125"/>
      <c r="S127" s="125"/>
      <c r="T127" s="125"/>
      <c r="U127" s="24"/>
    </row>
    <row r="128" spans="1:21" ht="17.25" customHeight="1">
      <c r="A128" s="134" t="s">
        <v>22</v>
      </c>
      <c r="B128" s="115" t="s">
        <v>17</v>
      </c>
      <c r="C128" s="118" t="s">
        <v>12</v>
      </c>
      <c r="D128" s="119" t="s">
        <v>77</v>
      </c>
      <c r="E128" s="147" t="s">
        <v>83</v>
      </c>
      <c r="F128" s="35" t="s">
        <v>14</v>
      </c>
      <c r="G128" s="52">
        <f>H128+J128</f>
        <v>1</v>
      </c>
      <c r="H128" s="53">
        <v>1</v>
      </c>
      <c r="I128" s="53"/>
      <c r="J128" s="53"/>
      <c r="K128" s="53">
        <f>L128+N128</f>
        <v>1.2</v>
      </c>
      <c r="L128" s="53">
        <v>1.2</v>
      </c>
      <c r="M128" s="53"/>
      <c r="N128" s="53"/>
      <c r="O128" s="50">
        <f>P128+R128</f>
        <v>1.2</v>
      </c>
      <c r="P128" s="50">
        <v>1.2</v>
      </c>
      <c r="Q128" s="50"/>
      <c r="R128" s="48"/>
      <c r="S128" s="74">
        <v>1</v>
      </c>
      <c r="T128" s="75">
        <v>1</v>
      </c>
      <c r="U128" s="24"/>
    </row>
    <row r="129" spans="1:21" ht="16.5" customHeight="1">
      <c r="A129" s="134"/>
      <c r="B129" s="116"/>
      <c r="C129" s="118"/>
      <c r="D129" s="120"/>
      <c r="E129" s="148"/>
      <c r="F129" s="35" t="s">
        <v>15</v>
      </c>
      <c r="G129" s="54">
        <f>H129+J129</f>
        <v>0</v>
      </c>
      <c r="H129" s="53"/>
      <c r="I129" s="53"/>
      <c r="J129" s="53"/>
      <c r="K129" s="53">
        <f>L129+N129</f>
        <v>0</v>
      </c>
      <c r="L129" s="53"/>
      <c r="M129" s="53"/>
      <c r="N129" s="53"/>
      <c r="O129" s="50">
        <f>P129+R129</f>
        <v>0</v>
      </c>
      <c r="P129" s="50"/>
      <c r="Q129" s="50"/>
      <c r="R129" s="48"/>
      <c r="S129" s="74"/>
      <c r="T129" s="75"/>
      <c r="U129" s="24"/>
    </row>
    <row r="130" spans="1:21" ht="15.75" customHeight="1">
      <c r="A130" s="134"/>
      <c r="B130" s="117"/>
      <c r="C130" s="118"/>
      <c r="D130" s="120"/>
      <c r="E130" s="149"/>
      <c r="F130" s="36" t="s">
        <v>56</v>
      </c>
      <c r="G130" s="49">
        <f>SUM(G128:G129)</f>
        <v>1</v>
      </c>
      <c r="H130" s="50">
        <f>SUM(H128:H129)</f>
        <v>1</v>
      </c>
      <c r="I130" s="50">
        <f>SUM(I128:I129)</f>
        <v>0</v>
      </c>
      <c r="J130" s="50">
        <f>SUM(J128:J129)</f>
        <v>0</v>
      </c>
      <c r="K130" s="50">
        <f aca="true" t="shared" si="45" ref="K130:T130">SUM(K128:K129)</f>
        <v>1.2</v>
      </c>
      <c r="L130" s="50">
        <f t="shared" si="45"/>
        <v>1.2</v>
      </c>
      <c r="M130" s="50">
        <f t="shared" si="45"/>
        <v>0</v>
      </c>
      <c r="N130" s="50">
        <f t="shared" si="45"/>
        <v>0</v>
      </c>
      <c r="O130" s="50">
        <f>SUM(O128:O129)</f>
        <v>1.2</v>
      </c>
      <c r="P130" s="50">
        <f>SUM(P128:P129)</f>
        <v>1.2</v>
      </c>
      <c r="Q130" s="50">
        <f>SUM(Q128:Q129)</f>
        <v>0</v>
      </c>
      <c r="R130" s="50">
        <f>SUM(R128:R129)</f>
        <v>0</v>
      </c>
      <c r="S130" s="69">
        <f t="shared" si="45"/>
        <v>1</v>
      </c>
      <c r="T130" s="70">
        <f t="shared" si="45"/>
        <v>1</v>
      </c>
      <c r="U130" s="24"/>
    </row>
    <row r="131" spans="1:21" ht="15" customHeight="1" thickBot="1">
      <c r="A131" s="10" t="s">
        <v>22</v>
      </c>
      <c r="B131" s="6" t="s">
        <v>17</v>
      </c>
      <c r="C131" s="113" t="s">
        <v>58</v>
      </c>
      <c r="D131" s="114"/>
      <c r="E131" s="114"/>
      <c r="F131" s="114"/>
      <c r="G131" s="57">
        <f>SUM(G130)</f>
        <v>1</v>
      </c>
      <c r="H131" s="57">
        <f aca="true" t="shared" si="46" ref="H131:R131">SUM(H130)</f>
        <v>1</v>
      </c>
      <c r="I131" s="57">
        <f t="shared" si="46"/>
        <v>0</v>
      </c>
      <c r="J131" s="57">
        <f t="shared" si="46"/>
        <v>0</v>
      </c>
      <c r="K131" s="57">
        <f t="shared" si="46"/>
        <v>1.2</v>
      </c>
      <c r="L131" s="57">
        <f t="shared" si="46"/>
        <v>1.2</v>
      </c>
      <c r="M131" s="57">
        <f t="shared" si="46"/>
        <v>0</v>
      </c>
      <c r="N131" s="57">
        <f t="shared" si="46"/>
        <v>0</v>
      </c>
      <c r="O131" s="57">
        <f t="shared" si="46"/>
        <v>1.2</v>
      </c>
      <c r="P131" s="57">
        <f t="shared" si="46"/>
        <v>1.2</v>
      </c>
      <c r="Q131" s="57">
        <f t="shared" si="46"/>
        <v>0</v>
      </c>
      <c r="R131" s="57">
        <f t="shared" si="46"/>
        <v>0</v>
      </c>
      <c r="S131" s="85">
        <f>SUM(S130)</f>
        <v>1</v>
      </c>
      <c r="T131" s="79">
        <f>SUM(T130)</f>
        <v>1</v>
      </c>
      <c r="U131" s="24"/>
    </row>
    <row r="132" spans="1:21" ht="15" customHeight="1" thickBot="1">
      <c r="A132" s="4" t="s">
        <v>22</v>
      </c>
      <c r="B132" s="5" t="s">
        <v>19</v>
      </c>
      <c r="C132" s="124" t="s">
        <v>103</v>
      </c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  <c r="Q132" s="125"/>
      <c r="R132" s="125"/>
      <c r="S132" s="125"/>
      <c r="T132" s="125"/>
      <c r="U132" s="24"/>
    </row>
    <row r="133" spans="1:21" ht="15.75" customHeight="1">
      <c r="A133" s="134" t="s">
        <v>22</v>
      </c>
      <c r="B133" s="115" t="s">
        <v>19</v>
      </c>
      <c r="C133" s="118" t="s">
        <v>12</v>
      </c>
      <c r="D133" s="119" t="s">
        <v>78</v>
      </c>
      <c r="E133" s="147" t="s">
        <v>83</v>
      </c>
      <c r="F133" s="35" t="s">
        <v>14</v>
      </c>
      <c r="G133" s="52">
        <f>H133+J133</f>
        <v>18.4</v>
      </c>
      <c r="H133" s="53">
        <v>18.4</v>
      </c>
      <c r="I133" s="53"/>
      <c r="J133" s="53"/>
      <c r="K133" s="50">
        <f>L133+N133</f>
        <v>21</v>
      </c>
      <c r="L133" s="50">
        <v>21</v>
      </c>
      <c r="M133" s="53"/>
      <c r="N133" s="53"/>
      <c r="O133" s="50">
        <f>P133+R133</f>
        <v>8</v>
      </c>
      <c r="P133" s="50">
        <v>8</v>
      </c>
      <c r="Q133" s="50"/>
      <c r="R133" s="50"/>
      <c r="S133" s="69">
        <v>26</v>
      </c>
      <c r="T133" s="75">
        <v>27</v>
      </c>
      <c r="U133" s="24"/>
    </row>
    <row r="134" spans="1:21" ht="15.75" customHeight="1">
      <c r="A134" s="134"/>
      <c r="B134" s="116"/>
      <c r="C134" s="118"/>
      <c r="D134" s="120"/>
      <c r="E134" s="148"/>
      <c r="F134" s="35" t="s">
        <v>14</v>
      </c>
      <c r="G134" s="54">
        <f>H134+J134</f>
        <v>0</v>
      </c>
      <c r="H134" s="53"/>
      <c r="I134" s="53"/>
      <c r="J134" s="53"/>
      <c r="K134" s="50">
        <f>L134+N134</f>
        <v>0</v>
      </c>
      <c r="L134" s="50"/>
      <c r="M134" s="53"/>
      <c r="N134" s="53"/>
      <c r="O134" s="50">
        <f>P134+R134</f>
        <v>0</v>
      </c>
      <c r="P134" s="50"/>
      <c r="Q134" s="50"/>
      <c r="R134" s="50"/>
      <c r="S134" s="69"/>
      <c r="T134" s="75"/>
      <c r="U134" s="24"/>
    </row>
    <row r="135" spans="1:21" ht="15.75" customHeight="1">
      <c r="A135" s="134"/>
      <c r="B135" s="117"/>
      <c r="C135" s="118"/>
      <c r="D135" s="120"/>
      <c r="E135" s="149"/>
      <c r="F135" s="36" t="s">
        <v>56</v>
      </c>
      <c r="G135" s="54">
        <f>SUM(G133:G134)</f>
        <v>18.4</v>
      </c>
      <c r="H135" s="53">
        <f>SUM(H133:H134)</f>
        <v>18.4</v>
      </c>
      <c r="I135" s="53">
        <f>SUM(I133:I134)</f>
        <v>0</v>
      </c>
      <c r="J135" s="53">
        <f>SUM(J133:J134)</f>
        <v>0</v>
      </c>
      <c r="K135" s="50">
        <f aca="true" t="shared" si="47" ref="K135:T135">SUM(K133:K134)</f>
        <v>21</v>
      </c>
      <c r="L135" s="50">
        <f t="shared" si="47"/>
        <v>21</v>
      </c>
      <c r="M135" s="53">
        <f t="shared" si="47"/>
        <v>0</v>
      </c>
      <c r="N135" s="53">
        <f t="shared" si="47"/>
        <v>0</v>
      </c>
      <c r="O135" s="50">
        <f>SUM(O133:O134)</f>
        <v>8</v>
      </c>
      <c r="P135" s="50">
        <f>SUM(P133:P134)</f>
        <v>8</v>
      </c>
      <c r="Q135" s="50">
        <f>SUM(Q133:Q134)</f>
        <v>0</v>
      </c>
      <c r="R135" s="50">
        <f>SUM(R133:R134)</f>
        <v>0</v>
      </c>
      <c r="S135" s="69">
        <f t="shared" si="47"/>
        <v>26</v>
      </c>
      <c r="T135" s="75">
        <f t="shared" si="47"/>
        <v>27</v>
      </c>
      <c r="U135" s="24"/>
    </row>
    <row r="136" spans="1:21" ht="15.75" customHeight="1">
      <c r="A136" s="134" t="s">
        <v>22</v>
      </c>
      <c r="B136" s="152" t="s">
        <v>19</v>
      </c>
      <c r="C136" s="118" t="s">
        <v>16</v>
      </c>
      <c r="D136" s="120" t="s">
        <v>124</v>
      </c>
      <c r="E136" s="147" t="s">
        <v>83</v>
      </c>
      <c r="F136" s="35" t="s">
        <v>13</v>
      </c>
      <c r="G136" s="54">
        <f>H136+J136</f>
        <v>0</v>
      </c>
      <c r="H136" s="50"/>
      <c r="I136" s="53"/>
      <c r="J136" s="53"/>
      <c r="K136" s="53">
        <f>L136+N136</f>
        <v>0</v>
      </c>
      <c r="L136" s="50"/>
      <c r="M136" s="53"/>
      <c r="N136" s="53"/>
      <c r="O136" s="50">
        <f>P136+R136</f>
        <v>0</v>
      </c>
      <c r="P136" s="50"/>
      <c r="Q136" s="50"/>
      <c r="R136" s="50"/>
      <c r="S136" s="69">
        <v>0</v>
      </c>
      <c r="T136" s="70">
        <v>0</v>
      </c>
      <c r="U136" s="24"/>
    </row>
    <row r="137" spans="1:21" ht="15.75" customHeight="1">
      <c r="A137" s="134"/>
      <c r="B137" s="152"/>
      <c r="C137" s="118"/>
      <c r="D137" s="120"/>
      <c r="E137" s="148"/>
      <c r="F137" s="35" t="s">
        <v>14</v>
      </c>
      <c r="G137" s="54">
        <f>H137+J137</f>
        <v>0</v>
      </c>
      <c r="H137" s="53"/>
      <c r="I137" s="53"/>
      <c r="J137" s="53"/>
      <c r="K137" s="53">
        <f>L137+N137</f>
        <v>6</v>
      </c>
      <c r="L137" s="53">
        <v>6</v>
      </c>
      <c r="M137" s="53"/>
      <c r="N137" s="53"/>
      <c r="O137" s="53">
        <f>P137+R137</f>
        <v>6</v>
      </c>
      <c r="P137" s="53">
        <v>6</v>
      </c>
      <c r="Q137" s="53"/>
      <c r="R137" s="53"/>
      <c r="S137" s="69">
        <v>6</v>
      </c>
      <c r="T137" s="70">
        <v>6</v>
      </c>
      <c r="U137" s="24"/>
    </row>
    <row r="138" spans="1:21" ht="15.75" customHeight="1">
      <c r="A138" s="134"/>
      <c r="B138" s="152"/>
      <c r="C138" s="118"/>
      <c r="D138" s="120"/>
      <c r="E138" s="149"/>
      <c r="F138" s="36" t="s">
        <v>56</v>
      </c>
      <c r="G138" s="54">
        <f>SUM(G136:G137)</f>
        <v>0</v>
      </c>
      <c r="H138" s="53">
        <f>SUM(H136:H137)</f>
        <v>0</v>
      </c>
      <c r="I138" s="53">
        <f>SUM(I136:I137)</f>
        <v>0</v>
      </c>
      <c r="J138" s="53">
        <f>SUM(J136:J137)</f>
        <v>0</v>
      </c>
      <c r="K138" s="53">
        <f aca="true" t="shared" si="48" ref="K138:T138">SUM(K136:K137)</f>
        <v>6</v>
      </c>
      <c r="L138" s="53">
        <f t="shared" si="48"/>
        <v>6</v>
      </c>
      <c r="M138" s="53">
        <f t="shared" si="48"/>
        <v>0</v>
      </c>
      <c r="N138" s="53">
        <f t="shared" si="48"/>
        <v>0</v>
      </c>
      <c r="O138" s="53">
        <f>SUM(O136:O137)</f>
        <v>6</v>
      </c>
      <c r="P138" s="53">
        <f>SUM(P136:P137)</f>
        <v>6</v>
      </c>
      <c r="Q138" s="53">
        <f>SUM(Q136:Q137)</f>
        <v>0</v>
      </c>
      <c r="R138" s="53">
        <f>SUM(R136:R137)</f>
        <v>0</v>
      </c>
      <c r="S138" s="74">
        <f t="shared" si="48"/>
        <v>6</v>
      </c>
      <c r="T138" s="75">
        <f t="shared" si="48"/>
        <v>6</v>
      </c>
      <c r="U138" s="24"/>
    </row>
    <row r="139" spans="1:21" ht="15" customHeight="1" thickBot="1">
      <c r="A139" s="10" t="s">
        <v>22</v>
      </c>
      <c r="B139" s="6" t="s">
        <v>19</v>
      </c>
      <c r="C139" s="113" t="s">
        <v>58</v>
      </c>
      <c r="D139" s="114"/>
      <c r="E139" s="114"/>
      <c r="F139" s="114"/>
      <c r="G139" s="57">
        <f aca="true" t="shared" si="49" ref="G139:T139">SUM(G135+G138)</f>
        <v>18.4</v>
      </c>
      <c r="H139" s="57">
        <f t="shared" si="49"/>
        <v>18.4</v>
      </c>
      <c r="I139" s="57">
        <f t="shared" si="49"/>
        <v>0</v>
      </c>
      <c r="J139" s="57">
        <f t="shared" si="49"/>
        <v>0</v>
      </c>
      <c r="K139" s="57">
        <f t="shared" si="49"/>
        <v>27</v>
      </c>
      <c r="L139" s="57">
        <f t="shared" si="49"/>
        <v>27</v>
      </c>
      <c r="M139" s="57">
        <f t="shared" si="49"/>
        <v>0</v>
      </c>
      <c r="N139" s="57">
        <f t="shared" si="49"/>
        <v>0</v>
      </c>
      <c r="O139" s="57">
        <f t="shared" si="49"/>
        <v>14</v>
      </c>
      <c r="P139" s="57">
        <f t="shared" si="49"/>
        <v>14</v>
      </c>
      <c r="Q139" s="57">
        <f t="shared" si="49"/>
        <v>0</v>
      </c>
      <c r="R139" s="57">
        <f t="shared" si="49"/>
        <v>0</v>
      </c>
      <c r="S139" s="85">
        <f t="shared" si="49"/>
        <v>32</v>
      </c>
      <c r="T139" s="79">
        <f t="shared" si="49"/>
        <v>33</v>
      </c>
      <c r="U139" s="24"/>
    </row>
    <row r="140" spans="1:21" ht="15" customHeight="1" thickBot="1">
      <c r="A140" s="4" t="s">
        <v>22</v>
      </c>
      <c r="B140" s="5" t="s">
        <v>21</v>
      </c>
      <c r="C140" s="150" t="s">
        <v>104</v>
      </c>
      <c r="D140" s="151"/>
      <c r="E140" s="151"/>
      <c r="F140" s="151"/>
      <c r="G140" s="151"/>
      <c r="H140" s="151"/>
      <c r="I140" s="151"/>
      <c r="J140" s="151"/>
      <c r="K140" s="151"/>
      <c r="L140" s="151"/>
      <c r="M140" s="151"/>
      <c r="N140" s="151"/>
      <c r="O140" s="151"/>
      <c r="P140" s="151"/>
      <c r="Q140" s="151"/>
      <c r="R140" s="151"/>
      <c r="S140" s="151"/>
      <c r="T140" s="151"/>
      <c r="U140" s="24"/>
    </row>
    <row r="141" spans="1:21" ht="15.75" customHeight="1">
      <c r="A141" s="134" t="s">
        <v>22</v>
      </c>
      <c r="B141" s="115" t="s">
        <v>21</v>
      </c>
      <c r="C141" s="118" t="s">
        <v>12</v>
      </c>
      <c r="D141" s="119" t="s">
        <v>79</v>
      </c>
      <c r="E141" s="147" t="s">
        <v>83</v>
      </c>
      <c r="F141" s="35" t="s">
        <v>14</v>
      </c>
      <c r="G141" s="52">
        <f>H141+J141</f>
        <v>25.3</v>
      </c>
      <c r="H141" s="53">
        <v>25.3</v>
      </c>
      <c r="I141" s="53"/>
      <c r="J141" s="53"/>
      <c r="K141" s="53">
        <f>L141+N141</f>
        <v>25</v>
      </c>
      <c r="L141" s="53">
        <v>25</v>
      </c>
      <c r="M141" s="53"/>
      <c r="N141" s="53"/>
      <c r="O141" s="50">
        <f>P141+R141</f>
        <v>42</v>
      </c>
      <c r="P141" s="50">
        <v>42</v>
      </c>
      <c r="Q141" s="50"/>
      <c r="R141" s="53"/>
      <c r="S141" s="74">
        <v>28</v>
      </c>
      <c r="T141" s="75">
        <v>30</v>
      </c>
      <c r="U141" s="24"/>
    </row>
    <row r="142" spans="1:21" ht="15.75" customHeight="1">
      <c r="A142" s="134"/>
      <c r="B142" s="116"/>
      <c r="C142" s="118"/>
      <c r="D142" s="120"/>
      <c r="E142" s="148"/>
      <c r="F142" s="35" t="s">
        <v>14</v>
      </c>
      <c r="G142" s="54">
        <f>H142+J142</f>
        <v>0</v>
      </c>
      <c r="H142" s="53"/>
      <c r="I142" s="53"/>
      <c r="J142" s="53"/>
      <c r="K142" s="53">
        <f>L142+N142</f>
        <v>0</v>
      </c>
      <c r="L142" s="53"/>
      <c r="M142" s="53"/>
      <c r="N142" s="53"/>
      <c r="O142" s="53">
        <f>P142+R142</f>
        <v>0</v>
      </c>
      <c r="P142" s="53"/>
      <c r="Q142" s="53"/>
      <c r="R142" s="53"/>
      <c r="S142" s="86"/>
      <c r="T142" s="87"/>
      <c r="U142" s="24"/>
    </row>
    <row r="143" spans="1:21" ht="15.75" customHeight="1">
      <c r="A143" s="134"/>
      <c r="B143" s="117"/>
      <c r="C143" s="118"/>
      <c r="D143" s="120"/>
      <c r="E143" s="149"/>
      <c r="F143" s="36" t="s">
        <v>56</v>
      </c>
      <c r="G143" s="49">
        <f aca="true" t="shared" si="50" ref="G143:N143">SUM(G141:G142)</f>
        <v>25.3</v>
      </c>
      <c r="H143" s="50">
        <f t="shared" si="50"/>
        <v>25.3</v>
      </c>
      <c r="I143" s="50">
        <f t="shared" si="50"/>
        <v>0</v>
      </c>
      <c r="J143" s="50">
        <f t="shared" si="50"/>
        <v>0</v>
      </c>
      <c r="K143" s="50">
        <f t="shared" si="50"/>
        <v>25</v>
      </c>
      <c r="L143" s="50">
        <f t="shared" si="50"/>
        <v>25</v>
      </c>
      <c r="M143" s="50">
        <f t="shared" si="50"/>
        <v>0</v>
      </c>
      <c r="N143" s="50">
        <f t="shared" si="50"/>
        <v>0</v>
      </c>
      <c r="O143" s="50">
        <f aca="true" t="shared" si="51" ref="O143:T143">SUM(O141:O142)</f>
        <v>42</v>
      </c>
      <c r="P143" s="50">
        <f t="shared" si="51"/>
        <v>42</v>
      </c>
      <c r="Q143" s="50">
        <f t="shared" si="51"/>
        <v>0</v>
      </c>
      <c r="R143" s="50">
        <f t="shared" si="51"/>
        <v>0</v>
      </c>
      <c r="S143" s="69">
        <f t="shared" si="51"/>
        <v>28</v>
      </c>
      <c r="T143" s="70">
        <f t="shared" si="51"/>
        <v>30</v>
      </c>
      <c r="U143" s="24"/>
    </row>
    <row r="144" spans="1:21" ht="15.75" customHeight="1" thickBot="1">
      <c r="A144" s="10" t="s">
        <v>22</v>
      </c>
      <c r="B144" s="6" t="s">
        <v>21</v>
      </c>
      <c r="C144" s="113" t="s">
        <v>58</v>
      </c>
      <c r="D144" s="114"/>
      <c r="E144" s="114"/>
      <c r="F144" s="114"/>
      <c r="G144" s="57">
        <f>SUM(G143)</f>
        <v>25.3</v>
      </c>
      <c r="H144" s="57">
        <f>SUM(H143)</f>
        <v>25.3</v>
      </c>
      <c r="I144" s="57">
        <f>SUM(I143)</f>
        <v>0</v>
      </c>
      <c r="J144" s="57">
        <f>SUM(J143)</f>
        <v>0</v>
      </c>
      <c r="K144" s="57">
        <f aca="true" t="shared" si="52" ref="K144:R144">SUM(K143)</f>
        <v>25</v>
      </c>
      <c r="L144" s="57">
        <f t="shared" si="52"/>
        <v>25</v>
      </c>
      <c r="M144" s="57">
        <f t="shared" si="52"/>
        <v>0</v>
      </c>
      <c r="N144" s="57">
        <f t="shared" si="52"/>
        <v>0</v>
      </c>
      <c r="O144" s="57">
        <f t="shared" si="52"/>
        <v>42</v>
      </c>
      <c r="P144" s="57">
        <f t="shared" si="52"/>
        <v>42</v>
      </c>
      <c r="Q144" s="57">
        <f t="shared" si="52"/>
        <v>0</v>
      </c>
      <c r="R144" s="57">
        <f t="shared" si="52"/>
        <v>0</v>
      </c>
      <c r="S144" s="85">
        <f>SUM(S143)</f>
        <v>28</v>
      </c>
      <c r="T144" s="79">
        <f>SUM(T143)</f>
        <v>30</v>
      </c>
      <c r="U144" s="24"/>
    </row>
    <row r="145" spans="1:21" ht="16.5" customHeight="1" thickBot="1">
      <c r="A145" s="4" t="s">
        <v>22</v>
      </c>
      <c r="B145" s="5" t="s">
        <v>22</v>
      </c>
      <c r="C145" s="150" t="s">
        <v>105</v>
      </c>
      <c r="D145" s="151"/>
      <c r="E145" s="151"/>
      <c r="F145" s="151"/>
      <c r="G145" s="151"/>
      <c r="H145" s="151"/>
      <c r="I145" s="151"/>
      <c r="J145" s="151"/>
      <c r="K145" s="151"/>
      <c r="L145" s="151"/>
      <c r="M145" s="151"/>
      <c r="N145" s="151"/>
      <c r="O145" s="151"/>
      <c r="P145" s="151"/>
      <c r="Q145" s="151"/>
      <c r="R145" s="151"/>
      <c r="S145" s="151"/>
      <c r="T145" s="151"/>
      <c r="U145" s="24"/>
    </row>
    <row r="146" spans="1:21" ht="15.75" customHeight="1">
      <c r="A146" s="153" t="s">
        <v>22</v>
      </c>
      <c r="B146" s="117" t="s">
        <v>22</v>
      </c>
      <c r="C146" s="146" t="s">
        <v>12</v>
      </c>
      <c r="D146" s="119" t="s">
        <v>125</v>
      </c>
      <c r="E146" s="147" t="s">
        <v>83</v>
      </c>
      <c r="F146" s="35" t="s">
        <v>14</v>
      </c>
      <c r="G146" s="54">
        <f>H146+J146</f>
        <v>1</v>
      </c>
      <c r="H146" s="53">
        <v>1</v>
      </c>
      <c r="I146" s="53"/>
      <c r="J146" s="53"/>
      <c r="K146" s="53">
        <f>L146+N146</f>
        <v>0</v>
      </c>
      <c r="L146" s="53">
        <v>0</v>
      </c>
      <c r="M146" s="53"/>
      <c r="N146" s="53"/>
      <c r="O146" s="50">
        <f>P146+R146</f>
        <v>0</v>
      </c>
      <c r="P146" s="50"/>
      <c r="Q146" s="50"/>
      <c r="R146" s="53"/>
      <c r="S146" s="69">
        <v>0</v>
      </c>
      <c r="T146" s="70">
        <v>0</v>
      </c>
      <c r="U146" s="24"/>
    </row>
    <row r="147" spans="1:21" ht="16.5" customHeight="1">
      <c r="A147" s="134"/>
      <c r="B147" s="152"/>
      <c r="C147" s="118"/>
      <c r="D147" s="120"/>
      <c r="E147" s="148"/>
      <c r="F147" s="35" t="s">
        <v>15</v>
      </c>
      <c r="G147" s="54">
        <f>H147+J147</f>
        <v>0</v>
      </c>
      <c r="H147" s="53"/>
      <c r="I147" s="53"/>
      <c r="J147" s="53"/>
      <c r="K147" s="53">
        <f>L147+N147</f>
        <v>0</v>
      </c>
      <c r="L147" s="53"/>
      <c r="M147" s="53"/>
      <c r="N147" s="53"/>
      <c r="O147" s="50">
        <f>P147+R147</f>
        <v>0</v>
      </c>
      <c r="P147" s="50"/>
      <c r="Q147" s="50"/>
      <c r="R147" s="53"/>
      <c r="S147" s="69"/>
      <c r="T147" s="70"/>
      <c r="U147" s="24"/>
    </row>
    <row r="148" spans="1:21" ht="18.75" customHeight="1">
      <c r="A148" s="134"/>
      <c r="B148" s="152"/>
      <c r="C148" s="118"/>
      <c r="D148" s="120"/>
      <c r="E148" s="149"/>
      <c r="F148" s="36" t="s">
        <v>56</v>
      </c>
      <c r="G148" s="54">
        <f aca="true" t="shared" si="53" ref="G148:N148">SUM(G146:G147)</f>
        <v>1</v>
      </c>
      <c r="H148" s="53">
        <f t="shared" si="53"/>
        <v>1</v>
      </c>
      <c r="I148" s="53">
        <f t="shared" si="53"/>
        <v>0</v>
      </c>
      <c r="J148" s="53">
        <f t="shared" si="53"/>
        <v>0</v>
      </c>
      <c r="K148" s="53">
        <f t="shared" si="53"/>
        <v>0</v>
      </c>
      <c r="L148" s="53">
        <f t="shared" si="53"/>
        <v>0</v>
      </c>
      <c r="M148" s="53">
        <f t="shared" si="53"/>
        <v>0</v>
      </c>
      <c r="N148" s="53">
        <f t="shared" si="53"/>
        <v>0</v>
      </c>
      <c r="O148" s="53">
        <f aca="true" t="shared" si="54" ref="O148:T148">SUM(O146:O147)</f>
        <v>0</v>
      </c>
      <c r="P148" s="53">
        <f t="shared" si="54"/>
        <v>0</v>
      </c>
      <c r="Q148" s="53">
        <f t="shared" si="54"/>
        <v>0</v>
      </c>
      <c r="R148" s="53">
        <f t="shared" si="54"/>
        <v>0</v>
      </c>
      <c r="S148" s="74">
        <f t="shared" si="54"/>
        <v>0</v>
      </c>
      <c r="T148" s="75">
        <f t="shared" si="54"/>
        <v>0</v>
      </c>
      <c r="U148" s="24"/>
    </row>
    <row r="149" spans="1:21" ht="14.25" customHeight="1">
      <c r="A149" s="134" t="s">
        <v>22</v>
      </c>
      <c r="B149" s="152" t="s">
        <v>22</v>
      </c>
      <c r="C149" s="118" t="s">
        <v>16</v>
      </c>
      <c r="D149" s="120" t="s">
        <v>106</v>
      </c>
      <c r="E149" s="147" t="s">
        <v>83</v>
      </c>
      <c r="F149" s="35" t="s">
        <v>14</v>
      </c>
      <c r="G149" s="54">
        <f>H149+J149</f>
        <v>7</v>
      </c>
      <c r="H149" s="53">
        <v>7</v>
      </c>
      <c r="I149" s="53"/>
      <c r="J149" s="53"/>
      <c r="K149" s="53">
        <f>L149+N149</f>
        <v>8</v>
      </c>
      <c r="L149" s="53">
        <v>8</v>
      </c>
      <c r="M149" s="53"/>
      <c r="N149" s="53"/>
      <c r="O149" s="50">
        <f>P149+R149</f>
        <v>9.3</v>
      </c>
      <c r="P149" s="50">
        <v>9.3</v>
      </c>
      <c r="Q149" s="50"/>
      <c r="R149" s="53"/>
      <c r="S149" s="69">
        <v>9</v>
      </c>
      <c r="T149" s="70">
        <v>10</v>
      </c>
      <c r="U149" s="24"/>
    </row>
    <row r="150" spans="1:21" ht="14.25" customHeight="1">
      <c r="A150" s="134"/>
      <c r="B150" s="152"/>
      <c r="C150" s="118"/>
      <c r="D150" s="120"/>
      <c r="E150" s="148"/>
      <c r="F150" s="35" t="s">
        <v>14</v>
      </c>
      <c r="G150" s="54">
        <f>H150+J150</f>
        <v>0</v>
      </c>
      <c r="H150" s="53"/>
      <c r="I150" s="53"/>
      <c r="J150" s="53"/>
      <c r="K150" s="53">
        <f>L150+N150</f>
        <v>0</v>
      </c>
      <c r="L150" s="53"/>
      <c r="M150" s="53"/>
      <c r="N150" s="53"/>
      <c r="O150" s="53">
        <f>P150+R150</f>
        <v>0</v>
      </c>
      <c r="P150" s="50"/>
      <c r="Q150" s="53"/>
      <c r="R150" s="53"/>
      <c r="S150" s="69"/>
      <c r="T150" s="70"/>
      <c r="U150" s="24"/>
    </row>
    <row r="151" spans="1:21" ht="18" customHeight="1">
      <c r="A151" s="134"/>
      <c r="B151" s="152"/>
      <c r="C151" s="118"/>
      <c r="D151" s="120"/>
      <c r="E151" s="149"/>
      <c r="F151" s="36" t="s">
        <v>56</v>
      </c>
      <c r="G151" s="54">
        <f aca="true" t="shared" si="55" ref="G151:N151">SUM(G149:G150)</f>
        <v>7</v>
      </c>
      <c r="H151" s="53">
        <f t="shared" si="55"/>
        <v>7</v>
      </c>
      <c r="I151" s="53">
        <f t="shared" si="55"/>
        <v>0</v>
      </c>
      <c r="J151" s="53">
        <f t="shared" si="55"/>
        <v>0</v>
      </c>
      <c r="K151" s="53">
        <f t="shared" si="55"/>
        <v>8</v>
      </c>
      <c r="L151" s="53">
        <f t="shared" si="55"/>
        <v>8</v>
      </c>
      <c r="M151" s="53">
        <f t="shared" si="55"/>
        <v>0</v>
      </c>
      <c r="N151" s="53">
        <f t="shared" si="55"/>
        <v>0</v>
      </c>
      <c r="O151" s="53">
        <f aca="true" t="shared" si="56" ref="O151:T151">SUM(O149:O150)</f>
        <v>9.3</v>
      </c>
      <c r="P151" s="50">
        <f t="shared" si="56"/>
        <v>9.3</v>
      </c>
      <c r="Q151" s="53">
        <f t="shared" si="56"/>
        <v>0</v>
      </c>
      <c r="R151" s="53">
        <f t="shared" si="56"/>
        <v>0</v>
      </c>
      <c r="S151" s="74">
        <f t="shared" si="56"/>
        <v>9</v>
      </c>
      <c r="T151" s="75">
        <f t="shared" si="56"/>
        <v>10</v>
      </c>
      <c r="U151" s="24"/>
    </row>
    <row r="152" spans="1:21" ht="15.75" customHeight="1">
      <c r="A152" s="134" t="s">
        <v>22</v>
      </c>
      <c r="B152" s="115" t="s">
        <v>22</v>
      </c>
      <c r="C152" s="118" t="s">
        <v>17</v>
      </c>
      <c r="D152" s="119" t="s">
        <v>126</v>
      </c>
      <c r="E152" s="147" t="s">
        <v>83</v>
      </c>
      <c r="F152" s="35" t="s">
        <v>14</v>
      </c>
      <c r="G152" s="54">
        <f>H152+J152</f>
        <v>17</v>
      </c>
      <c r="H152" s="53">
        <v>17</v>
      </c>
      <c r="I152" s="53"/>
      <c r="J152" s="53"/>
      <c r="K152" s="50">
        <f>L152+N152</f>
        <v>15</v>
      </c>
      <c r="L152" s="50">
        <v>15</v>
      </c>
      <c r="M152" s="50"/>
      <c r="N152" s="53"/>
      <c r="O152" s="50">
        <f>P152+R152</f>
        <v>11</v>
      </c>
      <c r="P152" s="50">
        <v>11</v>
      </c>
      <c r="Q152" s="50"/>
      <c r="R152" s="53"/>
      <c r="S152" s="69">
        <v>18</v>
      </c>
      <c r="T152" s="70">
        <v>21</v>
      </c>
      <c r="U152" s="24"/>
    </row>
    <row r="153" spans="1:21" ht="12.75" customHeight="1">
      <c r="A153" s="134"/>
      <c r="B153" s="116"/>
      <c r="C153" s="118"/>
      <c r="D153" s="120"/>
      <c r="E153" s="148"/>
      <c r="F153" s="35" t="s">
        <v>15</v>
      </c>
      <c r="G153" s="54">
        <f>H153+J153</f>
        <v>0</v>
      </c>
      <c r="H153" s="53"/>
      <c r="I153" s="53"/>
      <c r="J153" s="53"/>
      <c r="K153" s="50">
        <f>L153+N153</f>
        <v>0</v>
      </c>
      <c r="L153" s="50"/>
      <c r="M153" s="50"/>
      <c r="N153" s="53"/>
      <c r="O153" s="50">
        <f>P153+R153</f>
        <v>0</v>
      </c>
      <c r="P153" s="50"/>
      <c r="Q153" s="50"/>
      <c r="R153" s="53"/>
      <c r="S153" s="69"/>
      <c r="T153" s="70"/>
      <c r="U153" s="24"/>
    </row>
    <row r="154" spans="1:21" ht="15" customHeight="1">
      <c r="A154" s="134"/>
      <c r="B154" s="117"/>
      <c r="C154" s="118"/>
      <c r="D154" s="120"/>
      <c r="E154" s="149"/>
      <c r="F154" s="36" t="s">
        <v>56</v>
      </c>
      <c r="G154" s="54">
        <f>SUM(G152:G153)</f>
        <v>17</v>
      </c>
      <c r="H154" s="53">
        <f>SUM(H152:H153)</f>
        <v>17</v>
      </c>
      <c r="I154" s="53">
        <f>SUM(I152:I153)</f>
        <v>0</v>
      </c>
      <c r="J154" s="53">
        <f>SUM(J152:J153)</f>
        <v>0</v>
      </c>
      <c r="K154" s="53">
        <f>SUM(K152:K153)</f>
        <v>15</v>
      </c>
      <c r="L154" s="53">
        <f aca="true" t="shared" si="57" ref="L154:S154">SUM(L152:L153)</f>
        <v>15</v>
      </c>
      <c r="M154" s="53">
        <f t="shared" si="57"/>
        <v>0</v>
      </c>
      <c r="N154" s="53">
        <f t="shared" si="57"/>
        <v>0</v>
      </c>
      <c r="O154" s="53">
        <f t="shared" si="57"/>
        <v>11</v>
      </c>
      <c r="P154" s="53">
        <f t="shared" si="57"/>
        <v>11</v>
      </c>
      <c r="Q154" s="53">
        <f t="shared" si="57"/>
        <v>0</v>
      </c>
      <c r="R154" s="53">
        <f t="shared" si="57"/>
        <v>0</v>
      </c>
      <c r="S154" s="74">
        <f t="shared" si="57"/>
        <v>18</v>
      </c>
      <c r="T154" s="75">
        <f>SUM(T152:T153)</f>
        <v>21</v>
      </c>
      <c r="U154" s="24"/>
    </row>
    <row r="155" spans="1:21" ht="16.5" customHeight="1" thickBot="1">
      <c r="A155" s="10" t="s">
        <v>22</v>
      </c>
      <c r="B155" s="6" t="s">
        <v>22</v>
      </c>
      <c r="C155" s="113" t="s">
        <v>58</v>
      </c>
      <c r="D155" s="114"/>
      <c r="E155" s="114"/>
      <c r="F155" s="114"/>
      <c r="G155" s="57">
        <f>SUM(G148+G151+G154)</f>
        <v>25</v>
      </c>
      <c r="H155" s="57">
        <f aca="true" t="shared" si="58" ref="H155:T155">SUM(H148+H151+H154)</f>
        <v>25</v>
      </c>
      <c r="I155" s="57">
        <f t="shared" si="58"/>
        <v>0</v>
      </c>
      <c r="J155" s="57">
        <f t="shared" si="58"/>
        <v>0</v>
      </c>
      <c r="K155" s="57">
        <f t="shared" si="58"/>
        <v>23</v>
      </c>
      <c r="L155" s="57">
        <f t="shared" si="58"/>
        <v>23</v>
      </c>
      <c r="M155" s="57">
        <f t="shared" si="58"/>
        <v>0</v>
      </c>
      <c r="N155" s="57">
        <f t="shared" si="58"/>
        <v>0</v>
      </c>
      <c r="O155" s="57">
        <f t="shared" si="58"/>
        <v>20.3</v>
      </c>
      <c r="P155" s="57">
        <f t="shared" si="58"/>
        <v>20.3</v>
      </c>
      <c r="Q155" s="57">
        <f t="shared" si="58"/>
        <v>0</v>
      </c>
      <c r="R155" s="57">
        <f t="shared" si="58"/>
        <v>0</v>
      </c>
      <c r="S155" s="85">
        <f t="shared" si="58"/>
        <v>27</v>
      </c>
      <c r="T155" s="85">
        <f t="shared" si="58"/>
        <v>31</v>
      </c>
      <c r="U155" s="24"/>
    </row>
    <row r="156" spans="1:21" ht="16.5" customHeight="1" thickBot="1">
      <c r="A156" s="9" t="s">
        <v>22</v>
      </c>
      <c r="B156" s="126" t="s">
        <v>59</v>
      </c>
      <c r="C156" s="127"/>
      <c r="D156" s="127"/>
      <c r="E156" s="127"/>
      <c r="F156" s="127"/>
      <c r="G156" s="57">
        <f>SUM(G117+G126+G131+G139+G144+G155)</f>
        <v>327.59</v>
      </c>
      <c r="H156" s="57">
        <f aca="true" t="shared" si="59" ref="H156:T156">SUM(H117+H126+H131+H139+H144+H155)</f>
        <v>316.28999999999996</v>
      </c>
      <c r="I156" s="57">
        <f t="shared" si="59"/>
        <v>101.5</v>
      </c>
      <c r="J156" s="57">
        <f t="shared" si="59"/>
        <v>11.3</v>
      </c>
      <c r="K156" s="57">
        <f t="shared" si="59"/>
        <v>351</v>
      </c>
      <c r="L156" s="57">
        <f t="shared" si="59"/>
        <v>336.3</v>
      </c>
      <c r="M156" s="57">
        <f t="shared" si="59"/>
        <v>128.4</v>
      </c>
      <c r="N156" s="57">
        <f t="shared" si="59"/>
        <v>14.7</v>
      </c>
      <c r="O156" s="57">
        <f t="shared" si="59"/>
        <v>467.09999999999997</v>
      </c>
      <c r="P156" s="57">
        <f t="shared" si="59"/>
        <v>443.9</v>
      </c>
      <c r="Q156" s="57">
        <f t="shared" si="59"/>
        <v>183.8</v>
      </c>
      <c r="R156" s="57">
        <f t="shared" si="59"/>
        <v>23.2</v>
      </c>
      <c r="S156" s="85">
        <f t="shared" si="59"/>
        <v>358.9</v>
      </c>
      <c r="T156" s="85">
        <f t="shared" si="59"/>
        <v>327.5</v>
      </c>
      <c r="U156" s="25"/>
    </row>
    <row r="157" spans="1:21" ht="16.5" customHeight="1" thickBot="1">
      <c r="A157" s="3" t="s">
        <v>23</v>
      </c>
      <c r="B157" s="143" t="s">
        <v>107</v>
      </c>
      <c r="C157" s="144"/>
      <c r="D157" s="144"/>
      <c r="E157" s="144"/>
      <c r="F157" s="144"/>
      <c r="G157" s="144"/>
      <c r="H157" s="144"/>
      <c r="I157" s="144"/>
      <c r="J157" s="144"/>
      <c r="K157" s="144"/>
      <c r="L157" s="144"/>
      <c r="M157" s="144"/>
      <c r="N157" s="144"/>
      <c r="O157" s="144"/>
      <c r="P157" s="144"/>
      <c r="Q157" s="144"/>
      <c r="R157" s="144"/>
      <c r="S157" s="144"/>
      <c r="T157" s="145"/>
      <c r="U157" s="24"/>
    </row>
    <row r="158" spans="1:21" ht="16.5" customHeight="1" thickBot="1">
      <c r="A158" s="4" t="s">
        <v>23</v>
      </c>
      <c r="B158" s="5" t="s">
        <v>12</v>
      </c>
      <c r="C158" s="124" t="s">
        <v>67</v>
      </c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  <c r="O158" s="125"/>
      <c r="P158" s="125"/>
      <c r="Q158" s="125"/>
      <c r="R158" s="125"/>
      <c r="S158" s="125"/>
      <c r="T158" s="125"/>
      <c r="U158" s="24"/>
    </row>
    <row r="159" spans="1:21" ht="13.5" customHeight="1">
      <c r="A159" s="134" t="s">
        <v>23</v>
      </c>
      <c r="B159" s="115" t="s">
        <v>12</v>
      </c>
      <c r="C159" s="118" t="s">
        <v>12</v>
      </c>
      <c r="D159" s="119" t="s">
        <v>94</v>
      </c>
      <c r="E159" s="138" t="s">
        <v>83</v>
      </c>
      <c r="F159" s="35" t="s">
        <v>14</v>
      </c>
      <c r="G159" s="98">
        <f>H159+J159</f>
        <v>8.7</v>
      </c>
      <c r="H159" s="50">
        <v>8.7</v>
      </c>
      <c r="I159" s="50">
        <v>0</v>
      </c>
      <c r="J159" s="50"/>
      <c r="K159" s="53">
        <f>L159+N159</f>
        <v>10</v>
      </c>
      <c r="L159" s="50">
        <v>10</v>
      </c>
      <c r="M159" s="50">
        <v>0</v>
      </c>
      <c r="N159" s="50"/>
      <c r="O159" s="53">
        <f>P159+R159</f>
        <v>12.5</v>
      </c>
      <c r="P159" s="50">
        <v>12.5</v>
      </c>
      <c r="Q159" s="50">
        <v>0</v>
      </c>
      <c r="R159" s="50"/>
      <c r="S159" s="69">
        <v>10</v>
      </c>
      <c r="T159" s="70">
        <v>10</v>
      </c>
      <c r="U159" s="24"/>
    </row>
    <row r="160" spans="1:21" s="29" customFormat="1" ht="13.5" customHeight="1">
      <c r="A160" s="134"/>
      <c r="B160" s="116"/>
      <c r="C160" s="118"/>
      <c r="D160" s="120"/>
      <c r="E160" s="139"/>
      <c r="F160" s="35" t="s">
        <v>31</v>
      </c>
      <c r="G160" s="54">
        <f>H160+J160</f>
        <v>0</v>
      </c>
      <c r="H160" s="50">
        <v>0</v>
      </c>
      <c r="I160" s="50"/>
      <c r="J160" s="50"/>
      <c r="K160" s="53">
        <f>L160+N160</f>
        <v>0</v>
      </c>
      <c r="L160" s="50">
        <v>0</v>
      </c>
      <c r="M160" s="50"/>
      <c r="N160" s="50"/>
      <c r="O160" s="53">
        <f>P160+R160</f>
        <v>0</v>
      </c>
      <c r="P160" s="50">
        <v>0</v>
      </c>
      <c r="Q160" s="50"/>
      <c r="R160" s="50"/>
      <c r="S160" s="69">
        <v>0</v>
      </c>
      <c r="T160" s="70">
        <v>0</v>
      </c>
      <c r="U160" s="28"/>
    </row>
    <row r="161" spans="1:21" ht="15" customHeight="1">
      <c r="A161" s="134"/>
      <c r="B161" s="117"/>
      <c r="C161" s="118"/>
      <c r="D161" s="120"/>
      <c r="E161" s="140"/>
      <c r="F161" s="36" t="s">
        <v>56</v>
      </c>
      <c r="G161" s="49">
        <f>SUM(G159:G160)</f>
        <v>8.7</v>
      </c>
      <c r="H161" s="50">
        <f>SUM(H159:H160)</f>
        <v>8.7</v>
      </c>
      <c r="I161" s="50">
        <f>SUM(I159:I160)</f>
        <v>0</v>
      </c>
      <c r="J161" s="50">
        <f>SUM(J159:J160)</f>
        <v>0</v>
      </c>
      <c r="K161" s="50">
        <f aca="true" t="shared" si="60" ref="K161:T161">SUM(K159:K160)</f>
        <v>10</v>
      </c>
      <c r="L161" s="50">
        <f t="shared" si="60"/>
        <v>10</v>
      </c>
      <c r="M161" s="50">
        <f t="shared" si="60"/>
        <v>0</v>
      </c>
      <c r="N161" s="50">
        <f t="shared" si="60"/>
        <v>0</v>
      </c>
      <c r="O161" s="50">
        <f>SUM(O159:O160)</f>
        <v>12.5</v>
      </c>
      <c r="P161" s="50">
        <f>SUM(P159:P160)</f>
        <v>12.5</v>
      </c>
      <c r="Q161" s="50">
        <f>SUM(Q159:Q160)</f>
        <v>0</v>
      </c>
      <c r="R161" s="50">
        <f>SUM(R159:R160)</f>
        <v>0</v>
      </c>
      <c r="S161" s="69">
        <f t="shared" si="60"/>
        <v>10</v>
      </c>
      <c r="T161" s="69">
        <f t="shared" si="60"/>
        <v>10</v>
      </c>
      <c r="U161" s="24"/>
    </row>
    <row r="162" spans="1:21" ht="15.75" customHeight="1">
      <c r="A162" s="134" t="s">
        <v>23</v>
      </c>
      <c r="B162" s="115" t="s">
        <v>12</v>
      </c>
      <c r="C162" s="118" t="s">
        <v>16</v>
      </c>
      <c r="D162" s="119" t="s">
        <v>51</v>
      </c>
      <c r="E162" s="138" t="s">
        <v>83</v>
      </c>
      <c r="F162" s="35" t="s">
        <v>14</v>
      </c>
      <c r="G162" s="49">
        <f>H162+J162</f>
        <v>1.5</v>
      </c>
      <c r="H162" s="50">
        <v>1.5</v>
      </c>
      <c r="I162" s="50"/>
      <c r="J162" s="50"/>
      <c r="K162" s="53">
        <f>L162+N162</f>
        <v>1.5</v>
      </c>
      <c r="L162" s="53">
        <v>1.5</v>
      </c>
      <c r="M162" s="53"/>
      <c r="N162" s="50"/>
      <c r="O162" s="53">
        <f>P162+R162</f>
        <v>1.5</v>
      </c>
      <c r="P162" s="53">
        <v>1.5</v>
      </c>
      <c r="Q162" s="53"/>
      <c r="R162" s="50"/>
      <c r="S162" s="69">
        <v>1.5</v>
      </c>
      <c r="T162" s="70">
        <v>1.5</v>
      </c>
      <c r="U162" s="24"/>
    </row>
    <row r="163" spans="1:21" ht="15" customHeight="1">
      <c r="A163" s="134"/>
      <c r="B163" s="116"/>
      <c r="C163" s="118"/>
      <c r="D163" s="120"/>
      <c r="E163" s="139"/>
      <c r="F163" s="35" t="s">
        <v>15</v>
      </c>
      <c r="G163" s="54">
        <f>H163+J163</f>
        <v>0</v>
      </c>
      <c r="H163" s="50"/>
      <c r="I163" s="50"/>
      <c r="J163" s="50"/>
      <c r="K163" s="53">
        <f>L163+N163</f>
        <v>0</v>
      </c>
      <c r="L163" s="50"/>
      <c r="M163" s="50"/>
      <c r="N163" s="50"/>
      <c r="O163" s="53">
        <f>P163+R163</f>
        <v>0</v>
      </c>
      <c r="P163" s="50"/>
      <c r="Q163" s="50"/>
      <c r="R163" s="50"/>
      <c r="S163" s="76"/>
      <c r="T163" s="77"/>
      <c r="U163" s="24"/>
    </row>
    <row r="164" spans="1:21" ht="15" customHeight="1">
      <c r="A164" s="134"/>
      <c r="B164" s="117"/>
      <c r="C164" s="118"/>
      <c r="D164" s="120"/>
      <c r="E164" s="140"/>
      <c r="F164" s="36" t="s">
        <v>56</v>
      </c>
      <c r="G164" s="49">
        <f>SUM(G162:G163)</f>
        <v>1.5</v>
      </c>
      <c r="H164" s="50">
        <f>SUM(H162:H163)</f>
        <v>1.5</v>
      </c>
      <c r="I164" s="50">
        <f>SUM(I162:I163)</f>
        <v>0</v>
      </c>
      <c r="J164" s="50">
        <f>SUM(J162:J163)</f>
        <v>0</v>
      </c>
      <c r="K164" s="50">
        <f aca="true" t="shared" si="61" ref="K164:T164">SUM(K162:K163)</f>
        <v>1.5</v>
      </c>
      <c r="L164" s="50">
        <f t="shared" si="61"/>
        <v>1.5</v>
      </c>
      <c r="M164" s="50">
        <f t="shared" si="61"/>
        <v>0</v>
      </c>
      <c r="N164" s="50">
        <f t="shared" si="61"/>
        <v>0</v>
      </c>
      <c r="O164" s="50">
        <f>SUM(O162:O163)</f>
        <v>1.5</v>
      </c>
      <c r="P164" s="50">
        <f>SUM(P162:P163)</f>
        <v>1.5</v>
      </c>
      <c r="Q164" s="50">
        <f>SUM(Q162:Q163)</f>
        <v>0</v>
      </c>
      <c r="R164" s="50">
        <f>SUM(R162:R163)</f>
        <v>0</v>
      </c>
      <c r="S164" s="69">
        <f t="shared" si="61"/>
        <v>1.5</v>
      </c>
      <c r="T164" s="70">
        <f t="shared" si="61"/>
        <v>1.5</v>
      </c>
      <c r="U164" s="24"/>
    </row>
    <row r="165" spans="1:21" ht="13.5" customHeight="1">
      <c r="A165" s="134" t="s">
        <v>23</v>
      </c>
      <c r="B165" s="115" t="s">
        <v>12</v>
      </c>
      <c r="C165" s="118" t="s">
        <v>17</v>
      </c>
      <c r="D165" s="119" t="s">
        <v>95</v>
      </c>
      <c r="E165" s="138" t="s">
        <v>83</v>
      </c>
      <c r="F165" s="35" t="s">
        <v>14</v>
      </c>
      <c r="G165" s="49">
        <f>H165+J165</f>
        <v>0</v>
      </c>
      <c r="H165" s="50">
        <v>0</v>
      </c>
      <c r="I165" s="50"/>
      <c r="J165" s="50"/>
      <c r="K165" s="50">
        <f>L165+N165</f>
        <v>0</v>
      </c>
      <c r="L165" s="50"/>
      <c r="M165" s="50"/>
      <c r="N165" s="50"/>
      <c r="O165" s="50">
        <f>P165+R165</f>
        <v>0</v>
      </c>
      <c r="P165" s="50"/>
      <c r="Q165" s="50"/>
      <c r="R165" s="50"/>
      <c r="S165" s="69">
        <v>1.9</v>
      </c>
      <c r="T165" s="70">
        <v>1.9</v>
      </c>
      <c r="U165" s="24"/>
    </row>
    <row r="166" spans="1:21" ht="17.25" customHeight="1">
      <c r="A166" s="134"/>
      <c r="B166" s="116"/>
      <c r="C166" s="118"/>
      <c r="D166" s="120"/>
      <c r="E166" s="139"/>
      <c r="F166" s="35" t="s">
        <v>31</v>
      </c>
      <c r="G166" s="49">
        <f>H166+J166</f>
        <v>19.1</v>
      </c>
      <c r="H166" s="50">
        <v>19.1</v>
      </c>
      <c r="I166" s="50">
        <v>0.6</v>
      </c>
      <c r="J166" s="50"/>
      <c r="K166" s="53">
        <f>L166+N166</f>
        <v>15.7</v>
      </c>
      <c r="L166" s="50">
        <v>15.7</v>
      </c>
      <c r="M166" s="50">
        <v>0.8</v>
      </c>
      <c r="N166" s="50"/>
      <c r="O166" s="53">
        <f>P166+R166</f>
        <v>15.7</v>
      </c>
      <c r="P166" s="50">
        <v>15.7</v>
      </c>
      <c r="Q166" s="50">
        <v>0.8</v>
      </c>
      <c r="R166" s="50"/>
      <c r="S166" s="69">
        <v>19.1</v>
      </c>
      <c r="T166" s="70">
        <v>19.1</v>
      </c>
      <c r="U166" s="24"/>
    </row>
    <row r="167" spans="1:21" ht="12" customHeight="1">
      <c r="A167" s="134"/>
      <c r="B167" s="117"/>
      <c r="C167" s="118"/>
      <c r="D167" s="120"/>
      <c r="E167" s="140"/>
      <c r="F167" s="36" t="s">
        <v>56</v>
      </c>
      <c r="G167" s="49">
        <f>SUM(G165:G166)</f>
        <v>19.1</v>
      </c>
      <c r="H167" s="50">
        <f>SUM(H165:H166)</f>
        <v>19.1</v>
      </c>
      <c r="I167" s="50">
        <f>SUM(I165:I166)</f>
        <v>0.6</v>
      </c>
      <c r="J167" s="50">
        <f>SUM(J165:J166)</f>
        <v>0</v>
      </c>
      <c r="K167" s="50">
        <f aca="true" t="shared" si="62" ref="K167:T167">SUM(K165:K166)</f>
        <v>15.7</v>
      </c>
      <c r="L167" s="50">
        <f t="shared" si="62"/>
        <v>15.7</v>
      </c>
      <c r="M167" s="50">
        <f t="shared" si="62"/>
        <v>0.8</v>
      </c>
      <c r="N167" s="50">
        <f t="shared" si="62"/>
        <v>0</v>
      </c>
      <c r="O167" s="50">
        <f>SUM(O165:O166)</f>
        <v>15.7</v>
      </c>
      <c r="P167" s="50">
        <f>SUM(P165:P166)</f>
        <v>15.7</v>
      </c>
      <c r="Q167" s="50">
        <f>SUM(Q165:Q166)</f>
        <v>0.8</v>
      </c>
      <c r="R167" s="50">
        <f>SUM(R165:R166)</f>
        <v>0</v>
      </c>
      <c r="S167" s="69">
        <f t="shared" si="62"/>
        <v>21</v>
      </c>
      <c r="T167" s="70">
        <f t="shared" si="62"/>
        <v>21</v>
      </c>
      <c r="U167" s="24"/>
    </row>
    <row r="168" spans="1:21" s="14" customFormat="1" ht="13.5" customHeight="1" thickBot="1">
      <c r="A168" s="12" t="s">
        <v>23</v>
      </c>
      <c r="B168" s="13" t="s">
        <v>12</v>
      </c>
      <c r="C168" s="113" t="s">
        <v>58</v>
      </c>
      <c r="D168" s="114"/>
      <c r="E168" s="114"/>
      <c r="F168" s="114"/>
      <c r="G168" s="57">
        <f>SUM(G161+G164+G167)</f>
        <v>29.3</v>
      </c>
      <c r="H168" s="57">
        <f>SUM(H161+H164+H167)</f>
        <v>29.3</v>
      </c>
      <c r="I168" s="57">
        <f>SUM(I161+I164+I167)</f>
        <v>0.6</v>
      </c>
      <c r="J168" s="57">
        <f>SUM(J161+J164+J167)</f>
        <v>0</v>
      </c>
      <c r="K168" s="57">
        <f aca="true" t="shared" si="63" ref="K168:T168">SUM(K161+K164+K167)</f>
        <v>27.2</v>
      </c>
      <c r="L168" s="57">
        <f t="shared" si="63"/>
        <v>27.2</v>
      </c>
      <c r="M168" s="57">
        <f t="shared" si="63"/>
        <v>0.8</v>
      </c>
      <c r="N168" s="57">
        <f t="shared" si="63"/>
        <v>0</v>
      </c>
      <c r="O168" s="57">
        <f>SUM(O161+O164+O167)</f>
        <v>29.7</v>
      </c>
      <c r="P168" s="57">
        <f>SUM(P161+P164+P167)</f>
        <v>29.7</v>
      </c>
      <c r="Q168" s="57">
        <f>SUM(Q161+Q164+Q167)</f>
        <v>0.8</v>
      </c>
      <c r="R168" s="57">
        <f>SUM(R161+R164+R167)</f>
        <v>0</v>
      </c>
      <c r="S168" s="85">
        <f t="shared" si="63"/>
        <v>32.5</v>
      </c>
      <c r="T168" s="85">
        <f t="shared" si="63"/>
        <v>32.5</v>
      </c>
      <c r="U168" s="26"/>
    </row>
    <row r="169" spans="1:21" s="14" customFormat="1" ht="13.5" customHeight="1" thickBot="1">
      <c r="A169" s="15" t="s">
        <v>23</v>
      </c>
      <c r="B169" s="126" t="s">
        <v>28</v>
      </c>
      <c r="C169" s="127"/>
      <c r="D169" s="127"/>
      <c r="E169" s="127"/>
      <c r="F169" s="127"/>
      <c r="G169" s="57">
        <f aca="true" t="shared" si="64" ref="G169:T169">SUM(G168)</f>
        <v>29.3</v>
      </c>
      <c r="H169" s="57">
        <f t="shared" si="64"/>
        <v>29.3</v>
      </c>
      <c r="I169" s="57">
        <f t="shared" si="64"/>
        <v>0.6</v>
      </c>
      <c r="J169" s="57">
        <f t="shared" si="64"/>
        <v>0</v>
      </c>
      <c r="K169" s="57">
        <f t="shared" si="64"/>
        <v>27.2</v>
      </c>
      <c r="L169" s="57">
        <f t="shared" si="64"/>
        <v>27.2</v>
      </c>
      <c r="M169" s="57">
        <f t="shared" si="64"/>
        <v>0.8</v>
      </c>
      <c r="N169" s="57">
        <f t="shared" si="64"/>
        <v>0</v>
      </c>
      <c r="O169" s="57">
        <f t="shared" si="64"/>
        <v>29.7</v>
      </c>
      <c r="P169" s="57">
        <f t="shared" si="64"/>
        <v>29.7</v>
      </c>
      <c r="Q169" s="57">
        <f t="shared" si="64"/>
        <v>0.8</v>
      </c>
      <c r="R169" s="57">
        <f t="shared" si="64"/>
        <v>0</v>
      </c>
      <c r="S169" s="85">
        <f t="shared" si="64"/>
        <v>32.5</v>
      </c>
      <c r="T169" s="79">
        <f t="shared" si="64"/>
        <v>32.5</v>
      </c>
      <c r="U169" s="27"/>
    </row>
    <row r="170" spans="1:21" ht="13.5" customHeight="1" thickBot="1">
      <c r="A170" s="3" t="s">
        <v>24</v>
      </c>
      <c r="B170" s="128" t="s">
        <v>41</v>
      </c>
      <c r="C170" s="129"/>
      <c r="D170" s="129"/>
      <c r="E170" s="129"/>
      <c r="F170" s="129"/>
      <c r="G170" s="130"/>
      <c r="H170" s="130"/>
      <c r="I170" s="130"/>
      <c r="J170" s="130"/>
      <c r="K170" s="130"/>
      <c r="L170" s="130"/>
      <c r="M170" s="130"/>
      <c r="N170" s="130"/>
      <c r="O170" s="130"/>
      <c r="P170" s="130"/>
      <c r="Q170" s="130"/>
      <c r="R170" s="130"/>
      <c r="S170" s="130"/>
      <c r="T170" s="130"/>
      <c r="U170" s="24"/>
    </row>
    <row r="171" spans="1:21" ht="13.5" customHeight="1" thickBot="1">
      <c r="A171" s="4" t="s">
        <v>24</v>
      </c>
      <c r="B171" s="5" t="s">
        <v>12</v>
      </c>
      <c r="C171" s="124" t="s">
        <v>42</v>
      </c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/>
      <c r="O171" s="125"/>
      <c r="P171" s="125"/>
      <c r="Q171" s="125"/>
      <c r="R171" s="125"/>
      <c r="S171" s="125"/>
      <c r="T171" s="125"/>
      <c r="U171" s="24"/>
    </row>
    <row r="172" spans="1:21" ht="14.25" customHeight="1">
      <c r="A172" s="134" t="s">
        <v>24</v>
      </c>
      <c r="B172" s="115" t="s">
        <v>12</v>
      </c>
      <c r="C172" s="118"/>
      <c r="D172" s="119" t="s">
        <v>80</v>
      </c>
      <c r="E172" s="138" t="s">
        <v>83</v>
      </c>
      <c r="F172" s="35" t="s">
        <v>14</v>
      </c>
      <c r="G172" s="52">
        <f>H172+J172</f>
        <v>0</v>
      </c>
      <c r="H172" s="53"/>
      <c r="I172" s="53"/>
      <c r="J172" s="53"/>
      <c r="K172" s="53">
        <f>L172+N172</f>
        <v>0</v>
      </c>
      <c r="L172" s="48"/>
      <c r="M172" s="48"/>
      <c r="N172" s="53"/>
      <c r="O172" s="53">
        <f>P172+R172</f>
        <v>0</v>
      </c>
      <c r="P172" s="53"/>
      <c r="Q172" s="53"/>
      <c r="R172" s="53"/>
      <c r="S172" s="74">
        <v>0</v>
      </c>
      <c r="T172" s="75">
        <v>0</v>
      </c>
      <c r="U172" s="24"/>
    </row>
    <row r="173" spans="1:21" ht="14.25" customHeight="1">
      <c r="A173" s="134"/>
      <c r="B173" s="116"/>
      <c r="C173" s="118"/>
      <c r="D173" s="120"/>
      <c r="E173" s="139"/>
      <c r="F173" s="35" t="s">
        <v>15</v>
      </c>
      <c r="G173" s="54">
        <f>H173+J173</f>
        <v>0</v>
      </c>
      <c r="H173" s="53"/>
      <c r="I173" s="53"/>
      <c r="J173" s="53"/>
      <c r="K173" s="53">
        <f>L173+N173</f>
        <v>0</v>
      </c>
      <c r="L173" s="48"/>
      <c r="M173" s="48"/>
      <c r="N173" s="53"/>
      <c r="O173" s="53">
        <f>P173+R173</f>
        <v>0</v>
      </c>
      <c r="P173" s="53"/>
      <c r="Q173" s="53"/>
      <c r="R173" s="53"/>
      <c r="S173" s="86"/>
      <c r="T173" s="87"/>
      <c r="U173" s="24"/>
    </row>
    <row r="174" spans="1:21" ht="14.25" customHeight="1">
      <c r="A174" s="134"/>
      <c r="B174" s="117"/>
      <c r="C174" s="118"/>
      <c r="D174" s="120"/>
      <c r="E174" s="140"/>
      <c r="F174" s="36" t="s">
        <v>56</v>
      </c>
      <c r="G174" s="49">
        <f>SUM(G172:G173)</f>
        <v>0</v>
      </c>
      <c r="H174" s="50">
        <f aca="true" t="shared" si="65" ref="H174:N174">SUM(H172:H173)</f>
        <v>0</v>
      </c>
      <c r="I174" s="50">
        <f t="shared" si="65"/>
        <v>0</v>
      </c>
      <c r="J174" s="50">
        <f t="shared" si="65"/>
        <v>0</v>
      </c>
      <c r="K174" s="50">
        <f t="shared" si="65"/>
        <v>0</v>
      </c>
      <c r="L174" s="50">
        <f t="shared" si="65"/>
        <v>0</v>
      </c>
      <c r="M174" s="50">
        <f t="shared" si="65"/>
        <v>0</v>
      </c>
      <c r="N174" s="50">
        <f t="shared" si="65"/>
        <v>0</v>
      </c>
      <c r="O174" s="50">
        <f aca="true" t="shared" si="66" ref="O174:T174">SUM(O172:O173)</f>
        <v>0</v>
      </c>
      <c r="P174" s="50">
        <f t="shared" si="66"/>
        <v>0</v>
      </c>
      <c r="Q174" s="50">
        <f t="shared" si="66"/>
        <v>0</v>
      </c>
      <c r="R174" s="50">
        <f t="shared" si="66"/>
        <v>0</v>
      </c>
      <c r="S174" s="69">
        <f t="shared" si="66"/>
        <v>0</v>
      </c>
      <c r="T174" s="70">
        <f t="shared" si="66"/>
        <v>0</v>
      </c>
      <c r="U174" s="24"/>
    </row>
    <row r="175" spans="1:21" ht="17.25" customHeight="1" thickBot="1">
      <c r="A175" s="10" t="s">
        <v>24</v>
      </c>
      <c r="B175" s="6" t="s">
        <v>12</v>
      </c>
      <c r="C175" s="113" t="s">
        <v>58</v>
      </c>
      <c r="D175" s="114"/>
      <c r="E175" s="114"/>
      <c r="F175" s="114"/>
      <c r="G175" s="55">
        <f>SUM(G174)</f>
        <v>0</v>
      </c>
      <c r="H175" s="55">
        <f aca="true" t="shared" si="67" ref="H175:R175">SUM(H174)</f>
        <v>0</v>
      </c>
      <c r="I175" s="55">
        <f t="shared" si="67"/>
        <v>0</v>
      </c>
      <c r="J175" s="55">
        <f t="shared" si="67"/>
        <v>0</v>
      </c>
      <c r="K175" s="55">
        <f t="shared" si="67"/>
        <v>0</v>
      </c>
      <c r="L175" s="55">
        <f t="shared" si="67"/>
        <v>0</v>
      </c>
      <c r="M175" s="55">
        <f t="shared" si="67"/>
        <v>0</v>
      </c>
      <c r="N175" s="55">
        <f t="shared" si="67"/>
        <v>0</v>
      </c>
      <c r="O175" s="55">
        <f t="shared" si="67"/>
        <v>0</v>
      </c>
      <c r="P175" s="55">
        <f t="shared" si="67"/>
        <v>0</v>
      </c>
      <c r="Q175" s="55">
        <f t="shared" si="67"/>
        <v>0</v>
      </c>
      <c r="R175" s="55">
        <f t="shared" si="67"/>
        <v>0</v>
      </c>
      <c r="S175" s="78">
        <f>SUM(S174)</f>
        <v>0</v>
      </c>
      <c r="T175" s="79">
        <f>SUM(T174)</f>
        <v>0</v>
      </c>
      <c r="U175" s="24"/>
    </row>
    <row r="176" spans="1:21" ht="17.25" customHeight="1" thickBot="1">
      <c r="A176" s="4" t="s">
        <v>24</v>
      </c>
      <c r="B176" s="5" t="s">
        <v>16</v>
      </c>
      <c r="C176" s="124" t="s">
        <v>43</v>
      </c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  <c r="N176" s="125"/>
      <c r="O176" s="125"/>
      <c r="P176" s="125"/>
      <c r="Q176" s="125"/>
      <c r="R176" s="125"/>
      <c r="S176" s="125"/>
      <c r="T176" s="125"/>
      <c r="U176" s="24"/>
    </row>
    <row r="177" spans="1:21" ht="12.75" customHeight="1">
      <c r="A177" s="134" t="s">
        <v>24</v>
      </c>
      <c r="B177" s="115" t="s">
        <v>16</v>
      </c>
      <c r="C177" s="118" t="s">
        <v>12</v>
      </c>
      <c r="D177" s="119" t="s">
        <v>81</v>
      </c>
      <c r="E177" s="138" t="s">
        <v>83</v>
      </c>
      <c r="F177" s="35" t="s">
        <v>14</v>
      </c>
      <c r="G177" s="58">
        <f>H177+J177</f>
        <v>0.6</v>
      </c>
      <c r="H177" s="53">
        <v>0.6</v>
      </c>
      <c r="I177" s="53"/>
      <c r="J177" s="53"/>
      <c r="K177" s="50">
        <f>L177+N177</f>
        <v>1</v>
      </c>
      <c r="L177" s="50">
        <v>1</v>
      </c>
      <c r="M177" s="50"/>
      <c r="N177" s="50"/>
      <c r="O177" s="50">
        <f>P177+R177</f>
        <v>0</v>
      </c>
      <c r="P177" s="50">
        <v>0</v>
      </c>
      <c r="Q177" s="50"/>
      <c r="R177" s="50"/>
      <c r="S177" s="74">
        <v>2</v>
      </c>
      <c r="T177" s="75">
        <v>2</v>
      </c>
      <c r="U177" s="24"/>
    </row>
    <row r="178" spans="1:21" ht="11.25" customHeight="1">
      <c r="A178" s="134"/>
      <c r="B178" s="116"/>
      <c r="C178" s="118"/>
      <c r="D178" s="120"/>
      <c r="E178" s="139"/>
      <c r="F178" s="35" t="s">
        <v>31</v>
      </c>
      <c r="G178" s="54">
        <f>H178+J178</f>
        <v>1.4</v>
      </c>
      <c r="H178" s="53">
        <v>1.4</v>
      </c>
      <c r="I178" s="53"/>
      <c r="J178" s="53"/>
      <c r="K178" s="50">
        <f>L178+N178</f>
        <v>0</v>
      </c>
      <c r="L178" s="50">
        <v>0</v>
      </c>
      <c r="M178" s="50"/>
      <c r="N178" s="50"/>
      <c r="O178" s="50">
        <f>P178+R178</f>
        <v>0</v>
      </c>
      <c r="P178" s="53"/>
      <c r="Q178" s="53"/>
      <c r="R178" s="53"/>
      <c r="S178" s="74">
        <v>1.2</v>
      </c>
      <c r="T178" s="75">
        <v>1.5</v>
      </c>
      <c r="U178" s="24"/>
    </row>
    <row r="179" spans="1:21" ht="15.75" customHeight="1">
      <c r="A179" s="134"/>
      <c r="B179" s="117"/>
      <c r="C179" s="118"/>
      <c r="D179" s="120"/>
      <c r="E179" s="140"/>
      <c r="F179" s="36" t="s">
        <v>56</v>
      </c>
      <c r="G179" s="49">
        <f>SUM(G177:G178)</f>
        <v>2</v>
      </c>
      <c r="H179" s="50">
        <f>SUM(H177:H178)</f>
        <v>2</v>
      </c>
      <c r="I179" s="50">
        <f>SUM(I177:I178)</f>
        <v>0</v>
      </c>
      <c r="J179" s="50">
        <f>SUM(J177:J178)</f>
        <v>0</v>
      </c>
      <c r="K179" s="50">
        <f aca="true" t="shared" si="68" ref="K179:T179">SUM(K177:K178)</f>
        <v>1</v>
      </c>
      <c r="L179" s="50">
        <f t="shared" si="68"/>
        <v>1</v>
      </c>
      <c r="M179" s="50">
        <f t="shared" si="68"/>
        <v>0</v>
      </c>
      <c r="N179" s="50">
        <f t="shared" si="68"/>
        <v>0</v>
      </c>
      <c r="O179" s="50">
        <f>SUM(O177:O178)</f>
        <v>0</v>
      </c>
      <c r="P179" s="50">
        <f>SUM(P177:P178)</f>
        <v>0</v>
      </c>
      <c r="Q179" s="50">
        <f>SUM(Q177:Q178)</f>
        <v>0</v>
      </c>
      <c r="R179" s="50">
        <f>SUM(R177:R178)</f>
        <v>0</v>
      </c>
      <c r="S179" s="69">
        <f t="shared" si="68"/>
        <v>3.2</v>
      </c>
      <c r="T179" s="70">
        <f t="shared" si="68"/>
        <v>3.5</v>
      </c>
      <c r="U179" s="24"/>
    </row>
    <row r="180" spans="1:21" ht="14.25" customHeight="1" thickBot="1">
      <c r="A180" s="10" t="s">
        <v>24</v>
      </c>
      <c r="B180" s="6" t="s">
        <v>16</v>
      </c>
      <c r="C180" s="113" t="s">
        <v>58</v>
      </c>
      <c r="D180" s="114"/>
      <c r="E180" s="114"/>
      <c r="F180" s="114"/>
      <c r="G180" s="57">
        <f>SUM(G179)</f>
        <v>2</v>
      </c>
      <c r="H180" s="57">
        <f aca="true" t="shared" si="69" ref="H180:T180">SUM(H179)</f>
        <v>2</v>
      </c>
      <c r="I180" s="57">
        <f t="shared" si="69"/>
        <v>0</v>
      </c>
      <c r="J180" s="57">
        <f t="shared" si="69"/>
        <v>0</v>
      </c>
      <c r="K180" s="57">
        <f t="shared" si="69"/>
        <v>1</v>
      </c>
      <c r="L180" s="57">
        <f t="shared" si="69"/>
        <v>1</v>
      </c>
      <c r="M180" s="57">
        <f t="shared" si="69"/>
        <v>0</v>
      </c>
      <c r="N180" s="57">
        <f t="shared" si="69"/>
        <v>0</v>
      </c>
      <c r="O180" s="57">
        <f t="shared" si="69"/>
        <v>0</v>
      </c>
      <c r="P180" s="57">
        <f t="shared" si="69"/>
        <v>0</v>
      </c>
      <c r="Q180" s="57">
        <f t="shared" si="69"/>
        <v>0</v>
      </c>
      <c r="R180" s="57">
        <f t="shared" si="69"/>
        <v>0</v>
      </c>
      <c r="S180" s="85">
        <f t="shared" si="69"/>
        <v>3.2</v>
      </c>
      <c r="T180" s="85">
        <f t="shared" si="69"/>
        <v>3.5</v>
      </c>
      <c r="U180" s="24"/>
    </row>
    <row r="181" spans="1:21" ht="14.25" customHeight="1" thickBot="1">
      <c r="A181" s="9" t="s">
        <v>24</v>
      </c>
      <c r="B181" s="126" t="s">
        <v>59</v>
      </c>
      <c r="C181" s="127"/>
      <c r="D181" s="127"/>
      <c r="E181" s="127"/>
      <c r="F181" s="127"/>
      <c r="G181" s="59">
        <f aca="true" t="shared" si="70" ref="G181:T181">SUM(G175+G180)</f>
        <v>2</v>
      </c>
      <c r="H181" s="59">
        <f t="shared" si="70"/>
        <v>2</v>
      </c>
      <c r="I181" s="59">
        <f t="shared" si="70"/>
        <v>0</v>
      </c>
      <c r="J181" s="59">
        <f t="shared" si="70"/>
        <v>0</v>
      </c>
      <c r="K181" s="57">
        <f t="shared" si="70"/>
        <v>1</v>
      </c>
      <c r="L181" s="59">
        <f t="shared" si="70"/>
        <v>1</v>
      </c>
      <c r="M181" s="59">
        <f t="shared" si="70"/>
        <v>0</v>
      </c>
      <c r="N181" s="59">
        <f t="shared" si="70"/>
        <v>0</v>
      </c>
      <c r="O181" s="59">
        <f t="shared" si="70"/>
        <v>0</v>
      </c>
      <c r="P181" s="59">
        <f t="shared" si="70"/>
        <v>0</v>
      </c>
      <c r="Q181" s="59">
        <f t="shared" si="70"/>
        <v>0</v>
      </c>
      <c r="R181" s="59">
        <f t="shared" si="70"/>
        <v>0</v>
      </c>
      <c r="S181" s="88">
        <f t="shared" si="70"/>
        <v>3.2</v>
      </c>
      <c r="T181" s="89">
        <f t="shared" si="70"/>
        <v>3.5</v>
      </c>
      <c r="U181" s="25"/>
    </row>
    <row r="182" spans="1:21" ht="14.25" customHeight="1" thickBot="1">
      <c r="A182" s="3" t="s">
        <v>44</v>
      </c>
      <c r="B182" s="128" t="s">
        <v>70</v>
      </c>
      <c r="C182" s="129"/>
      <c r="D182" s="129"/>
      <c r="E182" s="129"/>
      <c r="F182" s="129"/>
      <c r="G182" s="130"/>
      <c r="H182" s="130"/>
      <c r="I182" s="130"/>
      <c r="J182" s="130"/>
      <c r="K182" s="130"/>
      <c r="L182" s="130"/>
      <c r="M182" s="130"/>
      <c r="N182" s="130"/>
      <c r="O182" s="130"/>
      <c r="P182" s="130"/>
      <c r="Q182" s="130"/>
      <c r="R182" s="130"/>
      <c r="S182" s="130"/>
      <c r="T182" s="130"/>
      <c r="U182" s="24"/>
    </row>
    <row r="183" spans="1:21" ht="14.25" customHeight="1" thickBot="1">
      <c r="A183" s="4" t="s">
        <v>44</v>
      </c>
      <c r="B183" s="5" t="s">
        <v>12</v>
      </c>
      <c r="C183" s="124" t="s">
        <v>71</v>
      </c>
      <c r="D183" s="125"/>
      <c r="E183" s="125"/>
      <c r="F183" s="125"/>
      <c r="G183" s="125"/>
      <c r="H183" s="125"/>
      <c r="I183" s="125"/>
      <c r="J183" s="125"/>
      <c r="K183" s="125"/>
      <c r="L183" s="125"/>
      <c r="M183" s="125"/>
      <c r="N183" s="125"/>
      <c r="O183" s="125"/>
      <c r="P183" s="125"/>
      <c r="Q183" s="125"/>
      <c r="R183" s="125"/>
      <c r="S183" s="125"/>
      <c r="T183" s="125"/>
      <c r="U183" s="24"/>
    </row>
    <row r="184" spans="1:21" ht="13.5" customHeight="1">
      <c r="A184" s="134" t="s">
        <v>44</v>
      </c>
      <c r="B184" s="115" t="s">
        <v>12</v>
      </c>
      <c r="C184" s="118" t="s">
        <v>12</v>
      </c>
      <c r="D184" s="119" t="s">
        <v>47</v>
      </c>
      <c r="E184" s="135" t="s">
        <v>83</v>
      </c>
      <c r="F184" s="39" t="s">
        <v>13</v>
      </c>
      <c r="G184" s="99">
        <f>H184+J184</f>
        <v>12.774</v>
      </c>
      <c r="H184" s="92">
        <v>12.774</v>
      </c>
      <c r="I184" s="50">
        <v>0</v>
      </c>
      <c r="J184" s="53"/>
      <c r="K184" s="50">
        <f>L184+N184</f>
        <v>16.9</v>
      </c>
      <c r="L184" s="50">
        <v>16.9</v>
      </c>
      <c r="M184" s="50"/>
      <c r="N184" s="53"/>
      <c r="O184" s="50">
        <f>P184+R184</f>
        <v>17.22</v>
      </c>
      <c r="P184" s="50">
        <v>17.22</v>
      </c>
      <c r="Q184" s="50"/>
      <c r="R184" s="53"/>
      <c r="S184" s="74">
        <v>18</v>
      </c>
      <c r="T184" s="75">
        <v>20</v>
      </c>
      <c r="U184" s="24"/>
    </row>
    <row r="185" spans="1:21" ht="15.75" customHeight="1">
      <c r="A185" s="134"/>
      <c r="B185" s="116"/>
      <c r="C185" s="118"/>
      <c r="D185" s="119"/>
      <c r="E185" s="136"/>
      <c r="F185" s="37" t="s">
        <v>13</v>
      </c>
      <c r="G185" s="94">
        <f>H185+J185</f>
        <v>2.426</v>
      </c>
      <c r="H185" s="92">
        <v>2.426</v>
      </c>
      <c r="I185" s="92">
        <v>1.536</v>
      </c>
      <c r="J185" s="93"/>
      <c r="K185" s="50">
        <f>L185+N185</f>
        <v>0</v>
      </c>
      <c r="L185" s="50">
        <v>0</v>
      </c>
      <c r="M185" s="50"/>
      <c r="N185" s="53"/>
      <c r="O185" s="50">
        <f>P185+R185</f>
        <v>0</v>
      </c>
      <c r="P185" s="50">
        <v>0</v>
      </c>
      <c r="Q185" s="50"/>
      <c r="R185" s="53"/>
      <c r="S185" s="74">
        <v>15</v>
      </c>
      <c r="T185" s="75">
        <v>15</v>
      </c>
      <c r="U185" s="24"/>
    </row>
    <row r="186" spans="1:21" ht="12.75" customHeight="1">
      <c r="A186" s="134"/>
      <c r="B186" s="116"/>
      <c r="C186" s="118"/>
      <c r="D186" s="120"/>
      <c r="E186" s="136"/>
      <c r="F186" s="37" t="s">
        <v>45</v>
      </c>
      <c r="G186" s="49">
        <f>H186+J186</f>
        <v>15.2</v>
      </c>
      <c r="H186" s="50">
        <v>15.2</v>
      </c>
      <c r="I186" s="50"/>
      <c r="J186" s="53"/>
      <c r="K186" s="53">
        <f>L186+N186</f>
        <v>0</v>
      </c>
      <c r="L186" s="53"/>
      <c r="M186" s="53"/>
      <c r="N186" s="53"/>
      <c r="O186" s="53">
        <f>P186+R186</f>
        <v>0</v>
      </c>
      <c r="P186" s="53"/>
      <c r="Q186" s="53"/>
      <c r="R186" s="53"/>
      <c r="S186" s="74">
        <v>0</v>
      </c>
      <c r="T186" s="75">
        <v>0</v>
      </c>
      <c r="U186" s="24"/>
    </row>
    <row r="187" spans="1:21" ht="13.5" customHeight="1">
      <c r="A187" s="134"/>
      <c r="B187" s="117"/>
      <c r="C187" s="118"/>
      <c r="D187" s="120"/>
      <c r="E187" s="137"/>
      <c r="F187" s="36" t="s">
        <v>56</v>
      </c>
      <c r="G187" s="94">
        <f>SUM(G184:G186)</f>
        <v>30.4</v>
      </c>
      <c r="H187" s="94">
        <f>SUM(H184:H186)</f>
        <v>30.4</v>
      </c>
      <c r="I187" s="94">
        <f>SUM(I184:I186)</f>
        <v>1.536</v>
      </c>
      <c r="J187" s="94">
        <f>SUM(J184:J186)</f>
        <v>0</v>
      </c>
      <c r="K187" s="49">
        <f aca="true" t="shared" si="71" ref="K187:T187">SUM(K184:K186)</f>
        <v>16.9</v>
      </c>
      <c r="L187" s="49">
        <f t="shared" si="71"/>
        <v>16.9</v>
      </c>
      <c r="M187" s="49">
        <f t="shared" si="71"/>
        <v>0</v>
      </c>
      <c r="N187" s="49">
        <f t="shared" si="71"/>
        <v>0</v>
      </c>
      <c r="O187" s="49">
        <f>SUM(O184:O186)</f>
        <v>17.22</v>
      </c>
      <c r="P187" s="49">
        <f>SUM(P184:P186)</f>
        <v>17.22</v>
      </c>
      <c r="Q187" s="49">
        <f>SUM(Q184:Q186)</f>
        <v>0</v>
      </c>
      <c r="R187" s="49">
        <f>SUM(R184:R186)</f>
        <v>0</v>
      </c>
      <c r="S187" s="71">
        <f t="shared" si="71"/>
        <v>33</v>
      </c>
      <c r="T187" s="71">
        <f t="shared" si="71"/>
        <v>35</v>
      </c>
      <c r="U187" s="24"/>
    </row>
    <row r="188" spans="1:21" ht="12" customHeight="1">
      <c r="A188" s="134" t="s">
        <v>44</v>
      </c>
      <c r="B188" s="115" t="s">
        <v>12</v>
      </c>
      <c r="C188" s="118" t="s">
        <v>16</v>
      </c>
      <c r="D188" s="119" t="s">
        <v>87</v>
      </c>
      <c r="E188" s="131" t="s">
        <v>83</v>
      </c>
      <c r="F188" s="40" t="s">
        <v>14</v>
      </c>
      <c r="G188" s="49">
        <f>H188+J188</f>
        <v>0</v>
      </c>
      <c r="H188" s="50"/>
      <c r="I188" s="50"/>
      <c r="J188" s="53"/>
      <c r="K188" s="53">
        <f>L188+N188</f>
        <v>0</v>
      </c>
      <c r="L188" s="53">
        <v>0</v>
      </c>
      <c r="M188" s="53"/>
      <c r="N188" s="53"/>
      <c r="O188" s="53">
        <f>P188+R188</f>
        <v>0</v>
      </c>
      <c r="P188" s="53">
        <v>0</v>
      </c>
      <c r="Q188" s="53"/>
      <c r="R188" s="53"/>
      <c r="S188" s="74">
        <v>0</v>
      </c>
      <c r="T188" s="75">
        <v>0</v>
      </c>
      <c r="U188" s="24"/>
    </row>
    <row r="189" spans="1:21" ht="15" customHeight="1">
      <c r="A189" s="134"/>
      <c r="B189" s="116"/>
      <c r="C189" s="118"/>
      <c r="D189" s="119"/>
      <c r="E189" s="132"/>
      <c r="F189" s="37" t="s">
        <v>13</v>
      </c>
      <c r="G189" s="49">
        <f>H189+J189</f>
        <v>12.6</v>
      </c>
      <c r="H189" s="50">
        <v>12.6</v>
      </c>
      <c r="I189" s="50"/>
      <c r="J189" s="53"/>
      <c r="K189" s="53">
        <f>L189+N189</f>
        <v>13</v>
      </c>
      <c r="L189" s="53">
        <v>13</v>
      </c>
      <c r="M189" s="53"/>
      <c r="N189" s="53"/>
      <c r="O189" s="53">
        <f>P189+R189</f>
        <v>13.25</v>
      </c>
      <c r="P189" s="53">
        <v>13.25</v>
      </c>
      <c r="Q189" s="53"/>
      <c r="R189" s="53"/>
      <c r="S189" s="74">
        <v>13.5</v>
      </c>
      <c r="T189" s="75">
        <v>14</v>
      </c>
      <c r="U189" s="24"/>
    </row>
    <row r="190" spans="1:21" ht="12.75" customHeight="1">
      <c r="A190" s="134"/>
      <c r="B190" s="116"/>
      <c r="C190" s="118"/>
      <c r="D190" s="120"/>
      <c r="E190" s="132"/>
      <c r="F190" s="39" t="s">
        <v>84</v>
      </c>
      <c r="G190" s="54">
        <f>H190+J190</f>
        <v>27.8</v>
      </c>
      <c r="H190" s="53">
        <v>27.8</v>
      </c>
      <c r="I190" s="53"/>
      <c r="J190" s="53"/>
      <c r="K190" s="53">
        <f>L190+N190</f>
        <v>0</v>
      </c>
      <c r="L190" s="53">
        <v>0</v>
      </c>
      <c r="M190" s="53"/>
      <c r="N190" s="53"/>
      <c r="O190" s="53">
        <f>P190+R190</f>
        <v>0</v>
      </c>
      <c r="P190" s="53">
        <v>0</v>
      </c>
      <c r="Q190" s="53"/>
      <c r="R190" s="53"/>
      <c r="S190" s="74">
        <v>27.4</v>
      </c>
      <c r="T190" s="75">
        <v>27.4</v>
      </c>
      <c r="U190" s="24"/>
    </row>
    <row r="191" spans="1:21" ht="15.75" customHeight="1" thickBot="1">
      <c r="A191" s="134"/>
      <c r="B191" s="117"/>
      <c r="C191" s="118"/>
      <c r="D191" s="120"/>
      <c r="E191" s="133"/>
      <c r="F191" s="36" t="s">
        <v>56</v>
      </c>
      <c r="G191" s="49">
        <f>SUM(G188:G190)</f>
        <v>40.4</v>
      </c>
      <c r="H191" s="50">
        <f>SUM(H188:H190)</f>
        <v>40.4</v>
      </c>
      <c r="I191" s="50">
        <f>SUM(I188:I190)</f>
        <v>0</v>
      </c>
      <c r="J191" s="50">
        <f>SUM(J188:J190)</f>
        <v>0</v>
      </c>
      <c r="K191" s="50">
        <f aca="true" t="shared" si="72" ref="K191:T191">SUM(K188:K190)</f>
        <v>13</v>
      </c>
      <c r="L191" s="50">
        <f t="shared" si="72"/>
        <v>13</v>
      </c>
      <c r="M191" s="50">
        <f t="shared" si="72"/>
        <v>0</v>
      </c>
      <c r="N191" s="50">
        <f t="shared" si="72"/>
        <v>0</v>
      </c>
      <c r="O191" s="50">
        <f>SUM(O188:O190)</f>
        <v>13.25</v>
      </c>
      <c r="P191" s="50">
        <f>SUM(P188:P190)</f>
        <v>13.25</v>
      </c>
      <c r="Q191" s="50">
        <f>SUM(Q188:Q190)</f>
        <v>0</v>
      </c>
      <c r="R191" s="50">
        <f>SUM(R188:R190)</f>
        <v>0</v>
      </c>
      <c r="S191" s="69">
        <f t="shared" si="72"/>
        <v>40.9</v>
      </c>
      <c r="T191" s="69">
        <f t="shared" si="72"/>
        <v>41.4</v>
      </c>
      <c r="U191" s="24"/>
    </row>
    <row r="192" spans="1:21" ht="13.5" customHeight="1">
      <c r="A192" s="134" t="s">
        <v>44</v>
      </c>
      <c r="B192" s="115" t="s">
        <v>12</v>
      </c>
      <c r="C192" s="118" t="s">
        <v>17</v>
      </c>
      <c r="D192" s="119" t="s">
        <v>123</v>
      </c>
      <c r="E192" s="121" t="s">
        <v>83</v>
      </c>
      <c r="F192" s="37" t="s">
        <v>13</v>
      </c>
      <c r="G192" s="49">
        <f>H192+J192</f>
        <v>0</v>
      </c>
      <c r="H192" s="96">
        <v>0</v>
      </c>
      <c r="I192" s="96">
        <v>0</v>
      </c>
      <c r="J192" s="96"/>
      <c r="K192" s="50">
        <f>L192+N192</f>
        <v>2.7</v>
      </c>
      <c r="L192" s="96">
        <v>2.7</v>
      </c>
      <c r="M192" s="96"/>
      <c r="N192" s="96"/>
      <c r="O192" s="50">
        <f>P192+R192</f>
        <v>0</v>
      </c>
      <c r="P192" s="96">
        <v>0</v>
      </c>
      <c r="Q192" s="96"/>
      <c r="R192" s="96"/>
      <c r="S192" s="74">
        <v>2.8</v>
      </c>
      <c r="T192" s="75">
        <v>2.9</v>
      </c>
      <c r="U192" s="24"/>
    </row>
    <row r="193" spans="1:21" ht="13.5" customHeight="1">
      <c r="A193" s="134"/>
      <c r="B193" s="116"/>
      <c r="C193" s="118"/>
      <c r="D193" s="120"/>
      <c r="E193" s="122"/>
      <c r="F193" s="37" t="s">
        <v>91</v>
      </c>
      <c r="G193" s="49">
        <f>H193+J193</f>
        <v>0</v>
      </c>
      <c r="H193" s="96"/>
      <c r="I193" s="96"/>
      <c r="J193" s="96"/>
      <c r="K193" s="50">
        <f>L193+N193</f>
        <v>0</v>
      </c>
      <c r="L193" s="100"/>
      <c r="M193" s="100"/>
      <c r="N193" s="100"/>
      <c r="O193" s="50">
        <f>P193+R193</f>
        <v>0</v>
      </c>
      <c r="P193" s="96"/>
      <c r="Q193" s="96"/>
      <c r="R193" s="100"/>
      <c r="S193" s="69"/>
      <c r="T193" s="70"/>
      <c r="U193" s="24"/>
    </row>
    <row r="194" spans="1:21" ht="14.25" customHeight="1">
      <c r="A194" s="134"/>
      <c r="B194" s="117"/>
      <c r="C194" s="118"/>
      <c r="D194" s="120"/>
      <c r="E194" s="123"/>
      <c r="F194" s="36" t="s">
        <v>56</v>
      </c>
      <c r="G194" s="62">
        <f aca="true" t="shared" si="73" ref="G194:T194">SUM(G192:G193)</f>
        <v>0</v>
      </c>
      <c r="H194" s="61">
        <f t="shared" si="73"/>
        <v>0</v>
      </c>
      <c r="I194" s="61">
        <f t="shared" si="73"/>
        <v>0</v>
      </c>
      <c r="J194" s="61">
        <f t="shared" si="73"/>
        <v>0</v>
      </c>
      <c r="K194" s="61">
        <f t="shared" si="73"/>
        <v>2.7</v>
      </c>
      <c r="L194" s="61">
        <f t="shared" si="73"/>
        <v>2.7</v>
      </c>
      <c r="M194" s="61">
        <f t="shared" si="73"/>
        <v>0</v>
      </c>
      <c r="N194" s="61">
        <f t="shared" si="73"/>
        <v>0</v>
      </c>
      <c r="O194" s="61">
        <f>SUM(O192:O193)</f>
        <v>0</v>
      </c>
      <c r="P194" s="61">
        <f>SUM(P192:P193)</f>
        <v>0</v>
      </c>
      <c r="Q194" s="61">
        <f>SUM(Q192:Q193)</f>
        <v>0</v>
      </c>
      <c r="R194" s="61">
        <f>SUM(R192:R193)</f>
        <v>0</v>
      </c>
      <c r="S194" s="69">
        <f t="shared" si="73"/>
        <v>2.8</v>
      </c>
      <c r="T194" s="70">
        <f t="shared" si="73"/>
        <v>2.9</v>
      </c>
      <c r="U194" s="24"/>
    </row>
    <row r="195" spans="1:21" ht="17.25" customHeight="1" thickBot="1">
      <c r="A195" s="10" t="s">
        <v>44</v>
      </c>
      <c r="B195" s="6" t="s">
        <v>12</v>
      </c>
      <c r="C195" s="113" t="s">
        <v>58</v>
      </c>
      <c r="D195" s="114"/>
      <c r="E195" s="114"/>
      <c r="F195" s="114"/>
      <c r="G195" s="57">
        <f>SUM(G187+G191+G194)</f>
        <v>70.8</v>
      </c>
      <c r="H195" s="57">
        <f aca="true" t="shared" si="74" ref="H195:T195">SUM(H187+H191+H194)</f>
        <v>70.8</v>
      </c>
      <c r="I195" s="95">
        <f t="shared" si="74"/>
        <v>1.536</v>
      </c>
      <c r="J195" s="95">
        <f t="shared" si="74"/>
        <v>0</v>
      </c>
      <c r="K195" s="57">
        <f t="shared" si="74"/>
        <v>32.6</v>
      </c>
      <c r="L195" s="57">
        <f t="shared" si="74"/>
        <v>32.6</v>
      </c>
      <c r="M195" s="57">
        <f t="shared" si="74"/>
        <v>0</v>
      </c>
      <c r="N195" s="57">
        <f t="shared" si="74"/>
        <v>0</v>
      </c>
      <c r="O195" s="57">
        <f>SUM(O187+O191+O194)</f>
        <v>30.47</v>
      </c>
      <c r="P195" s="57">
        <f>SUM(P187+P191+P194)</f>
        <v>30.47</v>
      </c>
      <c r="Q195" s="57">
        <f>SUM(Q187+Q191+Q194)</f>
        <v>0</v>
      </c>
      <c r="R195" s="57">
        <f>SUM(R187+R191+R194)</f>
        <v>0</v>
      </c>
      <c r="S195" s="57">
        <f t="shared" si="74"/>
        <v>76.7</v>
      </c>
      <c r="T195" s="57">
        <f t="shared" si="74"/>
        <v>79.30000000000001</v>
      </c>
      <c r="U195" s="24"/>
    </row>
    <row r="196" spans="1:21" ht="17.25" customHeight="1" thickBot="1">
      <c r="A196" s="9" t="s">
        <v>44</v>
      </c>
      <c r="B196" s="126" t="s">
        <v>59</v>
      </c>
      <c r="C196" s="127"/>
      <c r="D196" s="127"/>
      <c r="E196" s="127"/>
      <c r="F196" s="127"/>
      <c r="G196" s="57">
        <f aca="true" t="shared" si="75" ref="G196:T196">SUM(G195)</f>
        <v>70.8</v>
      </c>
      <c r="H196" s="57">
        <f t="shared" si="75"/>
        <v>70.8</v>
      </c>
      <c r="I196" s="95">
        <f t="shared" si="75"/>
        <v>1.536</v>
      </c>
      <c r="J196" s="95">
        <f t="shared" si="75"/>
        <v>0</v>
      </c>
      <c r="K196" s="57">
        <f t="shared" si="75"/>
        <v>32.6</v>
      </c>
      <c r="L196" s="57">
        <f t="shared" si="75"/>
        <v>32.6</v>
      </c>
      <c r="M196" s="57">
        <f t="shared" si="75"/>
        <v>0</v>
      </c>
      <c r="N196" s="57">
        <f t="shared" si="75"/>
        <v>0</v>
      </c>
      <c r="O196" s="57">
        <f t="shared" si="75"/>
        <v>30.47</v>
      </c>
      <c r="P196" s="57">
        <f t="shared" si="75"/>
        <v>30.47</v>
      </c>
      <c r="Q196" s="57">
        <f t="shared" si="75"/>
        <v>0</v>
      </c>
      <c r="R196" s="57">
        <f t="shared" si="75"/>
        <v>0</v>
      </c>
      <c r="S196" s="85">
        <f t="shared" si="75"/>
        <v>76.7</v>
      </c>
      <c r="T196" s="79">
        <f t="shared" si="75"/>
        <v>79.30000000000001</v>
      </c>
      <c r="U196" s="25"/>
    </row>
    <row r="197" spans="1:21" ht="17.25" customHeight="1" thickBot="1">
      <c r="A197" s="3" t="s">
        <v>46</v>
      </c>
      <c r="B197" s="128" t="s">
        <v>49</v>
      </c>
      <c r="C197" s="129"/>
      <c r="D197" s="129"/>
      <c r="E197" s="129"/>
      <c r="F197" s="129"/>
      <c r="G197" s="130"/>
      <c r="H197" s="130"/>
      <c r="I197" s="130"/>
      <c r="J197" s="130"/>
      <c r="K197" s="130"/>
      <c r="L197" s="130"/>
      <c r="M197" s="130"/>
      <c r="N197" s="130"/>
      <c r="O197" s="130"/>
      <c r="P197" s="130"/>
      <c r="Q197" s="130"/>
      <c r="R197" s="130"/>
      <c r="S197" s="130"/>
      <c r="T197" s="130"/>
      <c r="U197" s="24"/>
    </row>
    <row r="198" spans="1:21" ht="17.25" customHeight="1" thickBot="1">
      <c r="A198" s="4" t="s">
        <v>46</v>
      </c>
      <c r="B198" s="5" t="s">
        <v>12</v>
      </c>
      <c r="C198" s="124" t="s">
        <v>109</v>
      </c>
      <c r="D198" s="125"/>
      <c r="E198" s="125"/>
      <c r="F198" s="125"/>
      <c r="G198" s="125"/>
      <c r="H198" s="125"/>
      <c r="I198" s="125"/>
      <c r="J198" s="125"/>
      <c r="K198" s="125"/>
      <c r="L198" s="125"/>
      <c r="M198" s="125"/>
      <c r="N198" s="125"/>
      <c r="O198" s="125"/>
      <c r="P198" s="125"/>
      <c r="Q198" s="125"/>
      <c r="R198" s="125"/>
      <c r="S198" s="125"/>
      <c r="T198" s="125"/>
      <c r="U198" s="24"/>
    </row>
    <row r="199" spans="1:21" ht="13.5" customHeight="1">
      <c r="A199" s="134" t="s">
        <v>46</v>
      </c>
      <c r="B199" s="115" t="s">
        <v>12</v>
      </c>
      <c r="C199" s="118" t="s">
        <v>12</v>
      </c>
      <c r="D199" s="119" t="s">
        <v>82</v>
      </c>
      <c r="E199" s="121" t="s">
        <v>83</v>
      </c>
      <c r="F199" s="35" t="s">
        <v>50</v>
      </c>
      <c r="G199" s="54">
        <f>H199+J199</f>
        <v>0</v>
      </c>
      <c r="H199" s="60"/>
      <c r="I199" s="60"/>
      <c r="J199" s="60"/>
      <c r="K199" s="53">
        <f>L199+N199</f>
        <v>0</v>
      </c>
      <c r="L199" s="60"/>
      <c r="M199" s="60"/>
      <c r="N199" s="60"/>
      <c r="O199" s="53">
        <f>P199+R199</f>
        <v>0</v>
      </c>
      <c r="P199" s="60"/>
      <c r="Q199" s="60"/>
      <c r="R199" s="60"/>
      <c r="S199" s="74"/>
      <c r="T199" s="75"/>
      <c r="U199" s="24"/>
    </row>
    <row r="200" spans="1:21" ht="13.5" customHeight="1">
      <c r="A200" s="134"/>
      <c r="B200" s="116"/>
      <c r="C200" s="118"/>
      <c r="D200" s="120"/>
      <c r="E200" s="122"/>
      <c r="F200" s="35" t="s">
        <v>31</v>
      </c>
      <c r="G200" s="54">
        <f>H200+J200</f>
        <v>0.1</v>
      </c>
      <c r="H200" s="61">
        <v>0.1</v>
      </c>
      <c r="I200" s="61"/>
      <c r="J200" s="61"/>
      <c r="K200" s="53">
        <f>L200+N200</f>
        <v>0.1</v>
      </c>
      <c r="L200" s="61">
        <v>0.1</v>
      </c>
      <c r="M200" s="61"/>
      <c r="N200" s="61"/>
      <c r="O200" s="53">
        <f>P200+R200</f>
        <v>0.1</v>
      </c>
      <c r="P200" s="61">
        <v>0.1</v>
      </c>
      <c r="Q200" s="61"/>
      <c r="R200" s="61"/>
      <c r="S200" s="69">
        <v>0.1</v>
      </c>
      <c r="T200" s="70">
        <v>0.1</v>
      </c>
      <c r="U200" s="24"/>
    </row>
    <row r="201" spans="1:21" ht="14.25" customHeight="1" thickBot="1">
      <c r="A201" s="134"/>
      <c r="B201" s="117"/>
      <c r="C201" s="118"/>
      <c r="D201" s="120"/>
      <c r="E201" s="123"/>
      <c r="F201" s="36" t="s">
        <v>56</v>
      </c>
      <c r="G201" s="62">
        <f>SUM(G199:G200)</f>
        <v>0.1</v>
      </c>
      <c r="H201" s="61">
        <f>SUM(H199:H200)</f>
        <v>0.1</v>
      </c>
      <c r="I201" s="61">
        <f>SUM(I199:I200)</f>
        <v>0</v>
      </c>
      <c r="J201" s="61">
        <f>SUM(J199:J200)</f>
        <v>0</v>
      </c>
      <c r="K201" s="61">
        <f aca="true" t="shared" si="76" ref="K201:T201">SUM(K199:K200)</f>
        <v>0.1</v>
      </c>
      <c r="L201" s="61">
        <f t="shared" si="76"/>
        <v>0.1</v>
      </c>
      <c r="M201" s="61">
        <f t="shared" si="76"/>
        <v>0</v>
      </c>
      <c r="N201" s="61">
        <f t="shared" si="76"/>
        <v>0</v>
      </c>
      <c r="O201" s="61">
        <f>SUM(O199:O200)</f>
        <v>0.1</v>
      </c>
      <c r="P201" s="61">
        <f>SUM(P199:P200)</f>
        <v>0.1</v>
      </c>
      <c r="Q201" s="61">
        <f>SUM(Q199:Q200)</f>
        <v>0</v>
      </c>
      <c r="R201" s="61">
        <f>SUM(R199:R200)</f>
        <v>0</v>
      </c>
      <c r="S201" s="69">
        <f t="shared" si="76"/>
        <v>0.1</v>
      </c>
      <c r="T201" s="70">
        <f t="shared" si="76"/>
        <v>0.1</v>
      </c>
      <c r="U201" s="24"/>
    </row>
    <row r="202" spans="1:21" ht="13.5" customHeight="1">
      <c r="A202" s="134" t="s">
        <v>46</v>
      </c>
      <c r="B202" s="115" t="s">
        <v>12</v>
      </c>
      <c r="C202" s="118" t="s">
        <v>16</v>
      </c>
      <c r="D202" s="119" t="s">
        <v>92</v>
      </c>
      <c r="E202" s="121" t="s">
        <v>83</v>
      </c>
      <c r="F202" s="35" t="s">
        <v>13</v>
      </c>
      <c r="G202" s="54">
        <f>H202+J202</f>
        <v>0</v>
      </c>
      <c r="H202" s="60">
        <v>0</v>
      </c>
      <c r="I202" s="60">
        <v>0</v>
      </c>
      <c r="J202" s="60"/>
      <c r="K202" s="53">
        <f>L202+N202</f>
        <v>0.1</v>
      </c>
      <c r="L202" s="60">
        <v>0.1</v>
      </c>
      <c r="M202" s="60">
        <v>0</v>
      </c>
      <c r="N202" s="60"/>
      <c r="O202" s="53">
        <f>P202+R202</f>
        <v>0.1</v>
      </c>
      <c r="P202" s="60">
        <v>0.1</v>
      </c>
      <c r="Q202" s="60">
        <v>0</v>
      </c>
      <c r="R202" s="60"/>
      <c r="S202" s="74">
        <v>4</v>
      </c>
      <c r="T202" s="75">
        <v>4.4</v>
      </c>
      <c r="U202" s="24"/>
    </row>
    <row r="203" spans="1:21" ht="13.5" customHeight="1">
      <c r="A203" s="134"/>
      <c r="B203" s="116"/>
      <c r="C203" s="118"/>
      <c r="D203" s="120"/>
      <c r="E203" s="122"/>
      <c r="F203" s="35" t="s">
        <v>91</v>
      </c>
      <c r="G203" s="54">
        <f>H203+J203</f>
        <v>0</v>
      </c>
      <c r="H203" s="61"/>
      <c r="I203" s="61"/>
      <c r="J203" s="61"/>
      <c r="K203" s="53">
        <f>L203+N203</f>
        <v>0</v>
      </c>
      <c r="L203" s="61"/>
      <c r="M203" s="61"/>
      <c r="N203" s="61"/>
      <c r="O203" s="53">
        <f>P203+R203</f>
        <v>0</v>
      </c>
      <c r="P203" s="61"/>
      <c r="Q203" s="61"/>
      <c r="R203" s="61"/>
      <c r="S203" s="69"/>
      <c r="T203" s="70"/>
      <c r="U203" s="24"/>
    </row>
    <row r="204" spans="1:21" ht="14.25" customHeight="1">
      <c r="A204" s="134"/>
      <c r="B204" s="117"/>
      <c r="C204" s="118"/>
      <c r="D204" s="120"/>
      <c r="E204" s="123"/>
      <c r="F204" s="36" t="s">
        <v>56</v>
      </c>
      <c r="G204" s="62">
        <f aca="true" t="shared" si="77" ref="G204:T204">SUM(G202:G203)</f>
        <v>0</v>
      </c>
      <c r="H204" s="61">
        <f t="shared" si="77"/>
        <v>0</v>
      </c>
      <c r="I204" s="61">
        <f t="shared" si="77"/>
        <v>0</v>
      </c>
      <c r="J204" s="61">
        <f t="shared" si="77"/>
        <v>0</v>
      </c>
      <c r="K204" s="61">
        <f t="shared" si="77"/>
        <v>0.1</v>
      </c>
      <c r="L204" s="61">
        <f t="shared" si="77"/>
        <v>0.1</v>
      </c>
      <c r="M204" s="61">
        <f t="shared" si="77"/>
        <v>0</v>
      </c>
      <c r="N204" s="61">
        <f t="shared" si="77"/>
        <v>0</v>
      </c>
      <c r="O204" s="61">
        <f t="shared" si="77"/>
        <v>0.1</v>
      </c>
      <c r="P204" s="61">
        <f t="shared" si="77"/>
        <v>0.1</v>
      </c>
      <c r="Q204" s="61">
        <f t="shared" si="77"/>
        <v>0</v>
      </c>
      <c r="R204" s="61">
        <f t="shared" si="77"/>
        <v>0</v>
      </c>
      <c r="S204" s="69">
        <f t="shared" si="77"/>
        <v>4</v>
      </c>
      <c r="T204" s="70">
        <f t="shared" si="77"/>
        <v>4.4</v>
      </c>
      <c r="U204" s="24"/>
    </row>
    <row r="205" spans="1:21" ht="13.5" customHeight="1" thickBot="1">
      <c r="A205" s="16" t="s">
        <v>46</v>
      </c>
      <c r="B205" s="17" t="s">
        <v>12</v>
      </c>
      <c r="C205" s="113" t="s">
        <v>58</v>
      </c>
      <c r="D205" s="114"/>
      <c r="E205" s="114"/>
      <c r="F205" s="114"/>
      <c r="G205" s="59">
        <f>SUM(G201+G204)</f>
        <v>0.1</v>
      </c>
      <c r="H205" s="59">
        <f aca="true" t="shared" si="78" ref="H205:T205">SUM(H201+H204)</f>
        <v>0.1</v>
      </c>
      <c r="I205" s="59">
        <f t="shared" si="78"/>
        <v>0</v>
      </c>
      <c r="J205" s="59">
        <f t="shared" si="78"/>
        <v>0</v>
      </c>
      <c r="K205" s="59">
        <f t="shared" si="78"/>
        <v>0.2</v>
      </c>
      <c r="L205" s="59">
        <f t="shared" si="78"/>
        <v>0.2</v>
      </c>
      <c r="M205" s="59">
        <f t="shared" si="78"/>
        <v>0</v>
      </c>
      <c r="N205" s="59">
        <f t="shared" si="78"/>
        <v>0</v>
      </c>
      <c r="O205" s="59">
        <f t="shared" si="78"/>
        <v>0.2</v>
      </c>
      <c r="P205" s="59">
        <f t="shared" si="78"/>
        <v>0.2</v>
      </c>
      <c r="Q205" s="59">
        <f t="shared" si="78"/>
        <v>0</v>
      </c>
      <c r="R205" s="59">
        <f t="shared" si="78"/>
        <v>0</v>
      </c>
      <c r="S205" s="88">
        <f t="shared" si="78"/>
        <v>4.1</v>
      </c>
      <c r="T205" s="88">
        <f t="shared" si="78"/>
        <v>4.5</v>
      </c>
      <c r="U205" s="24"/>
    </row>
    <row r="206" spans="1:21" ht="13.5" customHeight="1" thickBot="1">
      <c r="A206" s="9" t="s">
        <v>46</v>
      </c>
      <c r="B206" s="126" t="s">
        <v>59</v>
      </c>
      <c r="C206" s="127"/>
      <c r="D206" s="127"/>
      <c r="E206" s="127"/>
      <c r="F206" s="127"/>
      <c r="G206" s="57">
        <f>SUM(G205)</f>
        <v>0.1</v>
      </c>
      <c r="H206" s="57">
        <f aca="true" t="shared" si="79" ref="H206:T206">SUM(H205)</f>
        <v>0.1</v>
      </c>
      <c r="I206" s="57">
        <f t="shared" si="79"/>
        <v>0</v>
      </c>
      <c r="J206" s="57">
        <f t="shared" si="79"/>
        <v>0</v>
      </c>
      <c r="K206" s="57">
        <f t="shared" si="79"/>
        <v>0.2</v>
      </c>
      <c r="L206" s="57">
        <f t="shared" si="79"/>
        <v>0.2</v>
      </c>
      <c r="M206" s="57">
        <f t="shared" si="79"/>
        <v>0</v>
      </c>
      <c r="N206" s="57">
        <f t="shared" si="79"/>
        <v>0</v>
      </c>
      <c r="O206" s="57">
        <f t="shared" si="79"/>
        <v>0.2</v>
      </c>
      <c r="P206" s="57">
        <f t="shared" si="79"/>
        <v>0.2</v>
      </c>
      <c r="Q206" s="57">
        <f t="shared" si="79"/>
        <v>0</v>
      </c>
      <c r="R206" s="57">
        <f t="shared" si="79"/>
        <v>0</v>
      </c>
      <c r="S206" s="85">
        <f t="shared" si="79"/>
        <v>4.1</v>
      </c>
      <c r="T206" s="85">
        <f t="shared" si="79"/>
        <v>4.5</v>
      </c>
      <c r="U206" s="25"/>
    </row>
    <row r="207" spans="1:21" ht="17.25" customHeight="1" thickBot="1">
      <c r="A207" s="3" t="s">
        <v>48</v>
      </c>
      <c r="B207" s="128" t="s">
        <v>86</v>
      </c>
      <c r="C207" s="129"/>
      <c r="D207" s="129"/>
      <c r="E207" s="129"/>
      <c r="F207" s="129"/>
      <c r="G207" s="130"/>
      <c r="H207" s="130"/>
      <c r="I207" s="130"/>
      <c r="J207" s="130"/>
      <c r="K207" s="130"/>
      <c r="L207" s="130"/>
      <c r="M207" s="130"/>
      <c r="N207" s="130"/>
      <c r="O207" s="130"/>
      <c r="P207" s="130"/>
      <c r="Q207" s="130"/>
      <c r="R207" s="130"/>
      <c r="S207" s="130"/>
      <c r="T207" s="130"/>
      <c r="U207" s="24"/>
    </row>
    <row r="208" spans="1:21" ht="17.25" customHeight="1" thickBot="1">
      <c r="A208" s="4" t="s">
        <v>48</v>
      </c>
      <c r="B208" s="5" t="s">
        <v>12</v>
      </c>
      <c r="C208" s="124" t="s">
        <v>113</v>
      </c>
      <c r="D208" s="125"/>
      <c r="E208" s="125"/>
      <c r="F208" s="125"/>
      <c r="G208" s="125"/>
      <c r="H208" s="125"/>
      <c r="I208" s="125"/>
      <c r="J208" s="125"/>
      <c r="K208" s="125"/>
      <c r="L208" s="125"/>
      <c r="M208" s="125"/>
      <c r="N208" s="125"/>
      <c r="O208" s="125"/>
      <c r="P208" s="125"/>
      <c r="Q208" s="125"/>
      <c r="R208" s="125"/>
      <c r="S208" s="125"/>
      <c r="T208" s="125"/>
      <c r="U208" s="24"/>
    </row>
    <row r="209" spans="1:21" ht="14.25" customHeight="1">
      <c r="A209" s="134" t="s">
        <v>48</v>
      </c>
      <c r="B209" s="115" t="s">
        <v>12</v>
      </c>
      <c r="C209" s="118" t="s">
        <v>12</v>
      </c>
      <c r="D209" s="119" t="s">
        <v>110</v>
      </c>
      <c r="E209" s="121" t="s">
        <v>83</v>
      </c>
      <c r="F209" s="35" t="s">
        <v>50</v>
      </c>
      <c r="G209" s="98">
        <f>H209+J209</f>
        <v>178.3</v>
      </c>
      <c r="H209" s="96">
        <v>178.3</v>
      </c>
      <c r="I209" s="96"/>
      <c r="J209" s="96"/>
      <c r="K209" s="53">
        <f>L209+N209</f>
        <v>206.9</v>
      </c>
      <c r="L209" s="60">
        <v>206.9</v>
      </c>
      <c r="M209" s="60"/>
      <c r="N209" s="60"/>
      <c r="O209" s="50">
        <f>P209+R209</f>
        <v>146.2</v>
      </c>
      <c r="P209" s="96">
        <v>146.2</v>
      </c>
      <c r="Q209" s="96"/>
      <c r="R209" s="96"/>
      <c r="S209" s="74">
        <v>230</v>
      </c>
      <c r="T209" s="75">
        <v>240</v>
      </c>
      <c r="U209" s="24"/>
    </row>
    <row r="210" spans="1:21" ht="14.25" customHeight="1">
      <c r="A210" s="134"/>
      <c r="B210" s="116"/>
      <c r="C210" s="118"/>
      <c r="D210" s="119"/>
      <c r="E210" s="122"/>
      <c r="F210" s="37" t="s">
        <v>14</v>
      </c>
      <c r="G210" s="49">
        <f>H210+J210</f>
        <v>19.2</v>
      </c>
      <c r="H210" s="96">
        <v>19.2</v>
      </c>
      <c r="I210" s="96">
        <v>14.2</v>
      </c>
      <c r="J210" s="96"/>
      <c r="K210" s="53">
        <f>L210+N210</f>
        <v>13.7</v>
      </c>
      <c r="L210" s="60">
        <v>13.7</v>
      </c>
      <c r="M210" s="60">
        <v>10</v>
      </c>
      <c r="N210" s="60"/>
      <c r="O210" s="50">
        <f>P210+R210</f>
        <v>13.7</v>
      </c>
      <c r="P210" s="96">
        <v>13.7</v>
      </c>
      <c r="Q210" s="96">
        <v>10</v>
      </c>
      <c r="R210" s="96"/>
      <c r="S210" s="74">
        <v>19.2</v>
      </c>
      <c r="T210" s="75">
        <v>19.4</v>
      </c>
      <c r="U210" s="24"/>
    </row>
    <row r="211" spans="1:21" ht="13.5" customHeight="1">
      <c r="A211" s="134"/>
      <c r="B211" s="116"/>
      <c r="C211" s="118"/>
      <c r="D211" s="120"/>
      <c r="E211" s="122"/>
      <c r="F211" s="35" t="s">
        <v>31</v>
      </c>
      <c r="G211" s="54">
        <f>H211+J211</f>
        <v>0</v>
      </c>
      <c r="H211" s="61"/>
      <c r="I211" s="61"/>
      <c r="J211" s="61"/>
      <c r="K211" s="53">
        <f>L211+N211</f>
        <v>0</v>
      </c>
      <c r="L211" s="61"/>
      <c r="M211" s="61"/>
      <c r="N211" s="61"/>
      <c r="O211" s="53">
        <f>P211+R211</f>
        <v>0</v>
      </c>
      <c r="P211" s="61"/>
      <c r="Q211" s="61"/>
      <c r="R211" s="61"/>
      <c r="S211" s="69"/>
      <c r="T211" s="70"/>
      <c r="U211" s="24"/>
    </row>
    <row r="212" spans="1:21" ht="14.25" customHeight="1">
      <c r="A212" s="134"/>
      <c r="B212" s="117"/>
      <c r="C212" s="118"/>
      <c r="D212" s="120"/>
      <c r="E212" s="123"/>
      <c r="F212" s="36" t="s">
        <v>56</v>
      </c>
      <c r="G212" s="62">
        <f>SUM(G209:G211)</f>
        <v>197.5</v>
      </c>
      <c r="H212" s="62">
        <f>SUM(H209:H211)</f>
        <v>197.5</v>
      </c>
      <c r="I212" s="62">
        <f>SUM(I209:I211)</f>
        <v>14.2</v>
      </c>
      <c r="J212" s="62">
        <f>SUM(J209:J211)</f>
        <v>0</v>
      </c>
      <c r="K212" s="62">
        <f aca="true" t="shared" si="80" ref="K212:T212">SUM(K209:K211)</f>
        <v>220.6</v>
      </c>
      <c r="L212" s="62">
        <f t="shared" si="80"/>
        <v>220.6</v>
      </c>
      <c r="M212" s="62">
        <f t="shared" si="80"/>
        <v>10</v>
      </c>
      <c r="N212" s="62">
        <f t="shared" si="80"/>
        <v>0</v>
      </c>
      <c r="O212" s="62">
        <f t="shared" si="80"/>
        <v>159.89999999999998</v>
      </c>
      <c r="P212" s="62">
        <f t="shared" si="80"/>
        <v>159.89999999999998</v>
      </c>
      <c r="Q212" s="62">
        <f t="shared" si="80"/>
        <v>10</v>
      </c>
      <c r="R212" s="62">
        <f t="shared" si="80"/>
        <v>0</v>
      </c>
      <c r="S212" s="62">
        <f t="shared" si="80"/>
        <v>249.2</v>
      </c>
      <c r="T212" s="62">
        <f t="shared" si="80"/>
        <v>259.4</v>
      </c>
      <c r="U212" s="24"/>
    </row>
    <row r="213" spans="1:21" ht="17.25" customHeight="1" thickBot="1">
      <c r="A213" s="16" t="s">
        <v>48</v>
      </c>
      <c r="B213" s="17" t="s">
        <v>12</v>
      </c>
      <c r="C213" s="113" t="s">
        <v>58</v>
      </c>
      <c r="D213" s="114"/>
      <c r="E213" s="114"/>
      <c r="F213" s="114"/>
      <c r="G213" s="59">
        <f aca="true" t="shared" si="81" ref="G213:J214">SUM(G212)</f>
        <v>197.5</v>
      </c>
      <c r="H213" s="59">
        <f t="shared" si="81"/>
        <v>197.5</v>
      </c>
      <c r="I213" s="59">
        <f t="shared" si="81"/>
        <v>14.2</v>
      </c>
      <c r="J213" s="59">
        <f t="shared" si="81"/>
        <v>0</v>
      </c>
      <c r="K213" s="59">
        <f aca="true" t="shared" si="82" ref="K213:T213">SUM(K212)</f>
        <v>220.6</v>
      </c>
      <c r="L213" s="59">
        <f t="shared" si="82"/>
        <v>220.6</v>
      </c>
      <c r="M213" s="59">
        <f t="shared" si="82"/>
        <v>10</v>
      </c>
      <c r="N213" s="59">
        <f t="shared" si="82"/>
        <v>0</v>
      </c>
      <c r="O213" s="59">
        <f t="shared" si="82"/>
        <v>159.89999999999998</v>
      </c>
      <c r="P213" s="59">
        <f t="shared" si="82"/>
        <v>159.89999999999998</v>
      </c>
      <c r="Q213" s="59">
        <f t="shared" si="82"/>
        <v>10</v>
      </c>
      <c r="R213" s="59">
        <f t="shared" si="82"/>
        <v>0</v>
      </c>
      <c r="S213" s="88">
        <f t="shared" si="82"/>
        <v>249.2</v>
      </c>
      <c r="T213" s="88">
        <f t="shared" si="82"/>
        <v>259.4</v>
      </c>
      <c r="U213" s="38"/>
    </row>
    <row r="214" spans="1:21" ht="17.25" customHeight="1" thickBot="1">
      <c r="A214" s="9" t="s">
        <v>48</v>
      </c>
      <c r="B214" s="126" t="s">
        <v>59</v>
      </c>
      <c r="C214" s="127"/>
      <c r="D214" s="127"/>
      <c r="E214" s="127"/>
      <c r="F214" s="127"/>
      <c r="G214" s="57">
        <f t="shared" si="81"/>
        <v>197.5</v>
      </c>
      <c r="H214" s="57">
        <f t="shared" si="81"/>
        <v>197.5</v>
      </c>
      <c r="I214" s="57">
        <f t="shared" si="81"/>
        <v>14.2</v>
      </c>
      <c r="J214" s="57">
        <f t="shared" si="81"/>
        <v>0</v>
      </c>
      <c r="K214" s="57">
        <f aca="true" t="shared" si="83" ref="K214:T214">SUM(K213)</f>
        <v>220.6</v>
      </c>
      <c r="L214" s="57">
        <f t="shared" si="83"/>
        <v>220.6</v>
      </c>
      <c r="M214" s="57">
        <f t="shared" si="83"/>
        <v>10</v>
      </c>
      <c r="N214" s="57">
        <f t="shared" si="83"/>
        <v>0</v>
      </c>
      <c r="O214" s="57">
        <f t="shared" si="83"/>
        <v>159.89999999999998</v>
      </c>
      <c r="P214" s="57">
        <f t="shared" si="83"/>
        <v>159.89999999999998</v>
      </c>
      <c r="Q214" s="57">
        <f t="shared" si="83"/>
        <v>10</v>
      </c>
      <c r="R214" s="57">
        <f t="shared" si="83"/>
        <v>0</v>
      </c>
      <c r="S214" s="57">
        <f t="shared" si="83"/>
        <v>249.2</v>
      </c>
      <c r="T214" s="57">
        <f t="shared" si="83"/>
        <v>259.4</v>
      </c>
      <c r="U214" s="25"/>
    </row>
    <row r="215" spans="1:22" ht="17.25" customHeight="1" thickBot="1">
      <c r="A215" s="141" t="s">
        <v>60</v>
      </c>
      <c r="B215" s="142"/>
      <c r="C215" s="142"/>
      <c r="D215" s="142"/>
      <c r="E215" s="142"/>
      <c r="F215" s="142"/>
      <c r="G215" s="63">
        <f aca="true" t="shared" si="84" ref="G215:T215">SUM(G51+G66+G82+G92+G102+G156+G169+G181+G196+G206+G214)</f>
        <v>2211.0899999999997</v>
      </c>
      <c r="H215" s="63">
        <f t="shared" si="84"/>
        <v>2199.79</v>
      </c>
      <c r="I215" s="63">
        <f t="shared" si="84"/>
        <v>143.736</v>
      </c>
      <c r="J215" s="63">
        <f t="shared" si="84"/>
        <v>11.3</v>
      </c>
      <c r="K215" s="63">
        <f t="shared" si="84"/>
        <v>2288.7999999999997</v>
      </c>
      <c r="L215" s="63">
        <f t="shared" si="84"/>
        <v>2274.1</v>
      </c>
      <c r="M215" s="63">
        <f t="shared" si="84"/>
        <v>165.40000000000003</v>
      </c>
      <c r="N215" s="63">
        <f t="shared" si="84"/>
        <v>14.7</v>
      </c>
      <c r="O215" s="63">
        <f t="shared" si="84"/>
        <v>2293.296</v>
      </c>
      <c r="P215" s="63">
        <f t="shared" si="84"/>
        <v>2270.0959999999995</v>
      </c>
      <c r="Q215" s="63">
        <f t="shared" si="84"/>
        <v>220.40000000000003</v>
      </c>
      <c r="R215" s="63">
        <f t="shared" si="84"/>
        <v>23.2</v>
      </c>
      <c r="S215" s="63">
        <f t="shared" si="84"/>
        <v>2391.999999999999</v>
      </c>
      <c r="T215" s="63">
        <f t="shared" si="84"/>
        <v>2385.1000000000004</v>
      </c>
      <c r="U215" s="25"/>
      <c r="V215" s="2"/>
    </row>
    <row r="216" spans="1:20" s="21" customFormat="1" ht="12.75" customHeight="1">
      <c r="A216" s="18"/>
      <c r="B216" s="18"/>
      <c r="C216" s="19"/>
      <c r="D216" s="20"/>
      <c r="E216" s="19"/>
      <c r="G216" s="31"/>
      <c r="H216" s="31"/>
      <c r="I216" s="31"/>
      <c r="J216" s="31"/>
      <c r="K216" s="64"/>
      <c r="L216" s="31"/>
      <c r="M216" s="31"/>
      <c r="N216" s="31"/>
      <c r="O216" s="31"/>
      <c r="P216" s="32"/>
      <c r="Q216" s="32"/>
      <c r="R216" s="32"/>
      <c r="S216" s="32"/>
      <c r="T216" s="43"/>
    </row>
    <row r="217" spans="1:22" ht="12.75">
      <c r="A217" s="2"/>
      <c r="B217" s="2"/>
      <c r="C217" s="2"/>
      <c r="D217" s="22" t="s">
        <v>54</v>
      </c>
      <c r="E217" s="23"/>
      <c r="P217" s="34"/>
      <c r="Q217" s="34"/>
      <c r="R217" s="34"/>
      <c r="S217" s="47" t="s">
        <v>85</v>
      </c>
      <c r="U217" s="2"/>
      <c r="V217" s="2"/>
    </row>
    <row r="218" spans="1:22" ht="12.75">
      <c r="A218" s="2"/>
      <c r="B218" s="2"/>
      <c r="C218" s="2"/>
      <c r="D218" s="22"/>
      <c r="E218" s="23"/>
      <c r="P218" s="34"/>
      <c r="Q218" s="34"/>
      <c r="R218" s="34"/>
      <c r="S218" s="47"/>
      <c r="U218" s="2"/>
      <c r="V218" s="2"/>
    </row>
    <row r="219" spans="1:22" ht="12.75">
      <c r="A219" s="2"/>
      <c r="B219" s="2"/>
      <c r="C219" s="2"/>
      <c r="D219" s="22"/>
      <c r="E219" s="23"/>
      <c r="P219" s="34"/>
      <c r="Q219" s="34"/>
      <c r="R219" s="34"/>
      <c r="S219" s="47"/>
      <c r="U219" s="2"/>
      <c r="V219" s="2"/>
    </row>
    <row r="220" spans="1:22" ht="12.75">
      <c r="A220" s="2"/>
      <c r="B220" s="2"/>
      <c r="C220" s="2"/>
      <c r="D220" s="22"/>
      <c r="E220" s="23"/>
      <c r="P220" s="34"/>
      <c r="Q220" s="34"/>
      <c r="R220" s="34"/>
      <c r="S220" s="47"/>
      <c r="U220" s="2"/>
      <c r="V220" s="2"/>
    </row>
    <row r="221" spans="1:22" ht="12.75">
      <c r="A221" s="2"/>
      <c r="B221" s="2"/>
      <c r="C221" s="2"/>
      <c r="D221" s="22"/>
      <c r="E221" s="23"/>
      <c r="P221" s="34"/>
      <c r="Q221" s="34"/>
      <c r="R221" s="34"/>
      <c r="S221" s="47"/>
      <c r="U221" s="2"/>
      <c r="V221" s="2"/>
    </row>
    <row r="222" spans="1:22" ht="12.75">
      <c r="A222" s="2"/>
      <c r="B222" s="2"/>
      <c r="C222" s="2"/>
      <c r="D222" s="22"/>
      <c r="E222" s="23"/>
      <c r="P222" s="34"/>
      <c r="Q222" s="34"/>
      <c r="R222" s="34"/>
      <c r="S222" s="47"/>
      <c r="U222" s="2"/>
      <c r="V222" s="2"/>
    </row>
    <row r="223" spans="1:22" ht="12.75">
      <c r="A223" s="2"/>
      <c r="B223" s="2"/>
      <c r="C223" s="2"/>
      <c r="D223" s="22"/>
      <c r="E223" s="23"/>
      <c r="P223" s="34"/>
      <c r="Q223" s="34"/>
      <c r="R223" s="34"/>
      <c r="S223" s="47"/>
      <c r="U223" s="2"/>
      <c r="V223" s="2"/>
    </row>
    <row r="224" spans="1:22" ht="12.75">
      <c r="A224" s="2"/>
      <c r="B224" s="2"/>
      <c r="C224" s="2"/>
      <c r="D224" s="22"/>
      <c r="E224" s="23"/>
      <c r="P224" s="34"/>
      <c r="Q224" s="34"/>
      <c r="R224" s="34"/>
      <c r="S224" s="47"/>
      <c r="U224" s="2"/>
      <c r="V224" s="2"/>
    </row>
    <row r="225" spans="1:22" ht="12.75">
      <c r="A225" s="2"/>
      <c r="B225" s="2"/>
      <c r="C225" s="2"/>
      <c r="D225" s="22"/>
      <c r="E225" s="23"/>
      <c r="P225" s="34"/>
      <c r="Q225" s="34"/>
      <c r="R225" s="34"/>
      <c r="S225" s="47"/>
      <c r="U225" s="2"/>
      <c r="V225" s="2"/>
    </row>
    <row r="226" spans="1:22" ht="12.75">
      <c r="A226" s="2"/>
      <c r="B226" s="2"/>
      <c r="C226" s="2"/>
      <c r="D226" s="22"/>
      <c r="E226" s="23"/>
      <c r="P226" s="34"/>
      <c r="Q226" s="34"/>
      <c r="R226" s="34"/>
      <c r="S226" s="47"/>
      <c r="U226" s="2"/>
      <c r="V226" s="2"/>
    </row>
    <row r="227" spans="1:22" ht="12.75">
      <c r="A227" s="2"/>
      <c r="B227" s="2"/>
      <c r="C227" s="2"/>
      <c r="D227" s="22"/>
      <c r="E227" s="23"/>
      <c r="P227" s="34"/>
      <c r="Q227" s="34"/>
      <c r="R227" s="34"/>
      <c r="S227" s="47"/>
      <c r="U227" s="2"/>
      <c r="V227" s="2"/>
    </row>
    <row r="228" spans="1:22" ht="12.75">
      <c r="A228" s="2"/>
      <c r="B228" s="2"/>
      <c r="C228" s="2"/>
      <c r="D228" s="22"/>
      <c r="E228" s="23"/>
      <c r="P228" s="34"/>
      <c r="Q228" s="34"/>
      <c r="R228" s="34"/>
      <c r="S228" s="47"/>
      <c r="U228" s="2"/>
      <c r="V228" s="2"/>
    </row>
    <row r="229" spans="1:22" ht="12.75">
      <c r="A229" s="2"/>
      <c r="B229" s="2"/>
      <c r="C229" s="2"/>
      <c r="D229" s="22"/>
      <c r="E229" s="23"/>
      <c r="P229" s="34"/>
      <c r="Q229" s="34"/>
      <c r="R229" s="34"/>
      <c r="S229" s="47"/>
      <c r="U229" s="2"/>
      <c r="V229" s="2"/>
    </row>
    <row r="230" spans="1:22" ht="12.75">
      <c r="A230" s="2"/>
      <c r="B230" s="2"/>
      <c r="C230" s="2"/>
      <c r="D230" s="22"/>
      <c r="E230" s="23"/>
      <c r="P230" s="34"/>
      <c r="Q230" s="34"/>
      <c r="R230" s="34"/>
      <c r="S230" s="47"/>
      <c r="U230" s="2"/>
      <c r="V230" s="2"/>
    </row>
    <row r="231" spans="1:22" ht="12.75">
      <c r="A231" s="2"/>
      <c r="B231" s="2"/>
      <c r="C231" s="2"/>
      <c r="D231" s="22"/>
      <c r="E231" s="23"/>
      <c r="P231" s="34"/>
      <c r="Q231" s="34"/>
      <c r="R231" s="34"/>
      <c r="S231" s="47"/>
      <c r="U231" s="2"/>
      <c r="V231" s="2"/>
    </row>
    <row r="232" spans="1:22" ht="12.75">
      <c r="A232" s="2"/>
      <c r="B232" s="2"/>
      <c r="C232" s="2"/>
      <c r="D232" s="22"/>
      <c r="E232" s="23"/>
      <c r="P232" s="34"/>
      <c r="Q232" s="34"/>
      <c r="R232" s="34"/>
      <c r="S232" s="47"/>
      <c r="U232" s="2"/>
      <c r="V232" s="2"/>
    </row>
    <row r="233" spans="1:22" ht="12.75">
      <c r="A233" s="2"/>
      <c r="B233" s="2"/>
      <c r="C233" s="2"/>
      <c r="D233" s="22"/>
      <c r="E233" s="23"/>
      <c r="P233" s="34"/>
      <c r="Q233" s="34"/>
      <c r="R233" s="34"/>
      <c r="S233" s="47"/>
      <c r="U233" s="2"/>
      <c r="V233" s="2"/>
    </row>
    <row r="234" spans="1:22" ht="12.75">
      <c r="A234" s="2"/>
      <c r="B234" s="2"/>
      <c r="C234" s="2"/>
      <c r="D234" s="22"/>
      <c r="E234" s="23"/>
      <c r="P234" s="34"/>
      <c r="Q234" s="34"/>
      <c r="R234" s="34"/>
      <c r="S234" s="47"/>
      <c r="U234" s="2"/>
      <c r="V234" s="2"/>
    </row>
  </sheetData>
  <sheetProtection/>
  <mergeCells count="312">
    <mergeCell ref="A114:A116"/>
    <mergeCell ref="B114:B116"/>
    <mergeCell ref="C114:C116"/>
    <mergeCell ref="D114:D116"/>
    <mergeCell ref="E114:E116"/>
    <mergeCell ref="A202:A204"/>
    <mergeCell ref="B202:B204"/>
    <mergeCell ref="C202:C204"/>
    <mergeCell ref="D202:D204"/>
    <mergeCell ref="E202:E204"/>
    <mergeCell ref="C192:C194"/>
    <mergeCell ref="D192:D194"/>
    <mergeCell ref="E192:E194"/>
    <mergeCell ref="D62:D64"/>
    <mergeCell ref="E33:E35"/>
    <mergeCell ref="A33:A35"/>
    <mergeCell ref="B33:B35"/>
    <mergeCell ref="C33:C35"/>
    <mergeCell ref="D33:D35"/>
    <mergeCell ref="C36:C38"/>
    <mergeCell ref="B36:B38"/>
    <mergeCell ref="A36:A38"/>
    <mergeCell ref="E36:E38"/>
    <mergeCell ref="A1:T1"/>
    <mergeCell ref="A2:T2"/>
    <mergeCell ref="A3:T3"/>
    <mergeCell ref="A4:T4"/>
    <mergeCell ref="S7:S9"/>
    <mergeCell ref="R8:R9"/>
    <mergeCell ref="A5:T5"/>
    <mergeCell ref="A6:T6"/>
    <mergeCell ref="A7:A9"/>
    <mergeCell ref="B7:B9"/>
    <mergeCell ref="C7:C9"/>
    <mergeCell ref="D7:D9"/>
    <mergeCell ref="E7:E9"/>
    <mergeCell ref="F7:F9"/>
    <mergeCell ref="P8:Q8"/>
    <mergeCell ref="G7:J7"/>
    <mergeCell ref="K7:N7"/>
    <mergeCell ref="O7:R7"/>
    <mergeCell ref="T7:T9"/>
    <mergeCell ref="G8:G9"/>
    <mergeCell ref="H8:I8"/>
    <mergeCell ref="J8:J9"/>
    <mergeCell ref="K8:K9"/>
    <mergeCell ref="L8:M8"/>
    <mergeCell ref="N8:N9"/>
    <mergeCell ref="O8:O9"/>
    <mergeCell ref="B12:T12"/>
    <mergeCell ref="C13:T13"/>
    <mergeCell ref="C20:C22"/>
    <mergeCell ref="D20:D22"/>
    <mergeCell ref="E14:E16"/>
    <mergeCell ref="A10:T10"/>
    <mergeCell ref="A11:T11"/>
    <mergeCell ref="A17:A19"/>
    <mergeCell ref="B17:B19"/>
    <mergeCell ref="C17:C19"/>
    <mergeCell ref="D17:D19"/>
    <mergeCell ref="E17:E19"/>
    <mergeCell ref="A14:A16"/>
    <mergeCell ref="B14:B16"/>
    <mergeCell ref="C14:C16"/>
    <mergeCell ref="D14:D16"/>
    <mergeCell ref="E20:E22"/>
    <mergeCell ref="A23:A25"/>
    <mergeCell ref="B23:B25"/>
    <mergeCell ref="C23:C25"/>
    <mergeCell ref="D23:D25"/>
    <mergeCell ref="E23:E25"/>
    <mergeCell ref="A20:A22"/>
    <mergeCell ref="B20:B22"/>
    <mergeCell ref="E26:E29"/>
    <mergeCell ref="A30:A32"/>
    <mergeCell ref="B30:B32"/>
    <mergeCell ref="C30:C32"/>
    <mergeCell ref="D30:D32"/>
    <mergeCell ref="E30:E32"/>
    <mergeCell ref="A26:A29"/>
    <mergeCell ref="B26:B29"/>
    <mergeCell ref="C26:C29"/>
    <mergeCell ref="D26:D29"/>
    <mergeCell ref="C40:T40"/>
    <mergeCell ref="A41:A43"/>
    <mergeCell ref="B41:B43"/>
    <mergeCell ref="C41:C43"/>
    <mergeCell ref="D41:D43"/>
    <mergeCell ref="E41:E43"/>
    <mergeCell ref="C39:F39"/>
    <mergeCell ref="D36:D38"/>
    <mergeCell ref="E44:E46"/>
    <mergeCell ref="A47:A49"/>
    <mergeCell ref="B47:B49"/>
    <mergeCell ref="C47:C49"/>
    <mergeCell ref="D47:D49"/>
    <mergeCell ref="E47:E49"/>
    <mergeCell ref="A44:A46"/>
    <mergeCell ref="B44:B46"/>
    <mergeCell ref="C44:C46"/>
    <mergeCell ref="D44:D46"/>
    <mergeCell ref="C50:F50"/>
    <mergeCell ref="B51:F51"/>
    <mergeCell ref="B52:T52"/>
    <mergeCell ref="C53:T53"/>
    <mergeCell ref="E54:E56"/>
    <mergeCell ref="A54:A56"/>
    <mergeCell ref="B54:B56"/>
    <mergeCell ref="C54:C56"/>
    <mergeCell ref="D54:D56"/>
    <mergeCell ref="A57:A61"/>
    <mergeCell ref="B57:B61"/>
    <mergeCell ref="C57:C61"/>
    <mergeCell ref="D57:D61"/>
    <mergeCell ref="E57:E61"/>
    <mergeCell ref="C65:F65"/>
    <mergeCell ref="E62:E64"/>
    <mergeCell ref="A62:A64"/>
    <mergeCell ref="B62:B64"/>
    <mergeCell ref="C62:C64"/>
    <mergeCell ref="A162:A164"/>
    <mergeCell ref="B162:B164"/>
    <mergeCell ref="C162:C164"/>
    <mergeCell ref="D162:D164"/>
    <mergeCell ref="E162:E164"/>
    <mergeCell ref="B66:F66"/>
    <mergeCell ref="B67:T67"/>
    <mergeCell ref="C68:T68"/>
    <mergeCell ref="A69:A71"/>
    <mergeCell ref="B69:B71"/>
    <mergeCell ref="C69:C71"/>
    <mergeCell ref="D69:D71"/>
    <mergeCell ref="E69:E71"/>
    <mergeCell ref="E72:E74"/>
    <mergeCell ref="A75:A77"/>
    <mergeCell ref="B75:B77"/>
    <mergeCell ref="C75:C77"/>
    <mergeCell ref="D75:D77"/>
    <mergeCell ref="E75:E77"/>
    <mergeCell ref="A72:A74"/>
    <mergeCell ref="B72:B74"/>
    <mergeCell ref="C72:C74"/>
    <mergeCell ref="D72:D74"/>
    <mergeCell ref="E78:E80"/>
    <mergeCell ref="C81:F81"/>
    <mergeCell ref="A78:A80"/>
    <mergeCell ref="B78:B80"/>
    <mergeCell ref="C78:C80"/>
    <mergeCell ref="D78:D80"/>
    <mergeCell ref="B82:F82"/>
    <mergeCell ref="B83:T83"/>
    <mergeCell ref="C84:T84"/>
    <mergeCell ref="A85:A87"/>
    <mergeCell ref="B85:B87"/>
    <mergeCell ref="C85:C87"/>
    <mergeCell ref="D85:D87"/>
    <mergeCell ref="E85:E87"/>
    <mergeCell ref="E88:E90"/>
    <mergeCell ref="A88:A90"/>
    <mergeCell ref="B88:B90"/>
    <mergeCell ref="C88:C90"/>
    <mergeCell ref="D88:D90"/>
    <mergeCell ref="C91:F91"/>
    <mergeCell ref="B92:F92"/>
    <mergeCell ref="B93:T93"/>
    <mergeCell ref="C94:T94"/>
    <mergeCell ref="E95:E97"/>
    <mergeCell ref="A95:A97"/>
    <mergeCell ref="B95:B97"/>
    <mergeCell ref="C95:C97"/>
    <mergeCell ref="D95:D97"/>
    <mergeCell ref="E98:E100"/>
    <mergeCell ref="C101:F101"/>
    <mergeCell ref="A98:A100"/>
    <mergeCell ref="B98:B100"/>
    <mergeCell ref="C98:C100"/>
    <mergeCell ref="D98:D100"/>
    <mergeCell ref="B102:F102"/>
    <mergeCell ref="B103:T103"/>
    <mergeCell ref="C104:T104"/>
    <mergeCell ref="A105:A107"/>
    <mergeCell ref="B105:B107"/>
    <mergeCell ref="C105:C107"/>
    <mergeCell ref="D105:D107"/>
    <mergeCell ref="E105:E107"/>
    <mergeCell ref="E108:E110"/>
    <mergeCell ref="A111:A113"/>
    <mergeCell ref="B111:B113"/>
    <mergeCell ref="C111:C113"/>
    <mergeCell ref="D111:D113"/>
    <mergeCell ref="E111:E113"/>
    <mergeCell ref="A108:A110"/>
    <mergeCell ref="B108:B110"/>
    <mergeCell ref="C108:C110"/>
    <mergeCell ref="D108:D110"/>
    <mergeCell ref="C117:F117"/>
    <mergeCell ref="C118:T118"/>
    <mergeCell ref="A119:A125"/>
    <mergeCell ref="B119:B125"/>
    <mergeCell ref="C119:C125"/>
    <mergeCell ref="D119:D125"/>
    <mergeCell ref="E119:E125"/>
    <mergeCell ref="C126:F126"/>
    <mergeCell ref="C127:T127"/>
    <mergeCell ref="A128:A130"/>
    <mergeCell ref="B128:B130"/>
    <mergeCell ref="C128:C130"/>
    <mergeCell ref="D128:D130"/>
    <mergeCell ref="E128:E130"/>
    <mergeCell ref="C131:F131"/>
    <mergeCell ref="C132:T132"/>
    <mergeCell ref="A133:A135"/>
    <mergeCell ref="B133:B135"/>
    <mergeCell ref="C133:C135"/>
    <mergeCell ref="D133:D135"/>
    <mergeCell ref="E133:E135"/>
    <mergeCell ref="E136:E138"/>
    <mergeCell ref="C139:F139"/>
    <mergeCell ref="A136:A138"/>
    <mergeCell ref="B136:B138"/>
    <mergeCell ref="C136:C138"/>
    <mergeCell ref="D136:D138"/>
    <mergeCell ref="C140:T140"/>
    <mergeCell ref="A141:A143"/>
    <mergeCell ref="B141:B143"/>
    <mergeCell ref="C141:C143"/>
    <mergeCell ref="D141:D143"/>
    <mergeCell ref="E141:E143"/>
    <mergeCell ref="C144:F144"/>
    <mergeCell ref="C145:T145"/>
    <mergeCell ref="E146:E148"/>
    <mergeCell ref="A149:A151"/>
    <mergeCell ref="B149:B151"/>
    <mergeCell ref="C149:C151"/>
    <mergeCell ref="D149:D151"/>
    <mergeCell ref="E149:E151"/>
    <mergeCell ref="A146:A148"/>
    <mergeCell ref="B146:B148"/>
    <mergeCell ref="C146:C148"/>
    <mergeCell ref="D146:D148"/>
    <mergeCell ref="E152:E154"/>
    <mergeCell ref="C155:F155"/>
    <mergeCell ref="A152:A154"/>
    <mergeCell ref="B152:B154"/>
    <mergeCell ref="C152:C154"/>
    <mergeCell ref="D152:D154"/>
    <mergeCell ref="C175:F175"/>
    <mergeCell ref="D172:D174"/>
    <mergeCell ref="B156:F156"/>
    <mergeCell ref="B157:T157"/>
    <mergeCell ref="C158:T158"/>
    <mergeCell ref="A159:A161"/>
    <mergeCell ref="B159:B161"/>
    <mergeCell ref="C159:C161"/>
    <mergeCell ref="D159:D161"/>
    <mergeCell ref="E159:E161"/>
    <mergeCell ref="A177:A179"/>
    <mergeCell ref="B177:B179"/>
    <mergeCell ref="C177:C179"/>
    <mergeCell ref="D177:D179"/>
    <mergeCell ref="E177:E179"/>
    <mergeCell ref="C168:F168"/>
    <mergeCell ref="B169:F169"/>
    <mergeCell ref="B170:T170"/>
    <mergeCell ref="C171:T171"/>
    <mergeCell ref="E172:E174"/>
    <mergeCell ref="A215:F215"/>
    <mergeCell ref="E199:E201"/>
    <mergeCell ref="C205:F205"/>
    <mergeCell ref="A199:A201"/>
    <mergeCell ref="B199:B201"/>
    <mergeCell ref="B214:F214"/>
    <mergeCell ref="D199:D201"/>
    <mergeCell ref="B207:T207"/>
    <mergeCell ref="C208:T208"/>
    <mergeCell ref="A209:A212"/>
    <mergeCell ref="A165:A167"/>
    <mergeCell ref="B165:B167"/>
    <mergeCell ref="C165:C167"/>
    <mergeCell ref="D165:D167"/>
    <mergeCell ref="E165:E167"/>
    <mergeCell ref="C180:F180"/>
    <mergeCell ref="A172:A174"/>
    <mergeCell ref="B172:B174"/>
    <mergeCell ref="C172:C174"/>
    <mergeCell ref="C176:T176"/>
    <mergeCell ref="B181:F181"/>
    <mergeCell ref="D184:D187"/>
    <mergeCell ref="A184:A187"/>
    <mergeCell ref="B184:B187"/>
    <mergeCell ref="E184:E187"/>
    <mergeCell ref="C184:C187"/>
    <mergeCell ref="B182:T182"/>
    <mergeCell ref="C183:T183"/>
    <mergeCell ref="D188:D191"/>
    <mergeCell ref="B196:F196"/>
    <mergeCell ref="B197:T197"/>
    <mergeCell ref="C195:F195"/>
    <mergeCell ref="E188:E191"/>
    <mergeCell ref="A188:A191"/>
    <mergeCell ref="B188:B191"/>
    <mergeCell ref="C188:C191"/>
    <mergeCell ref="A192:A194"/>
    <mergeCell ref="B192:B194"/>
    <mergeCell ref="C213:F213"/>
    <mergeCell ref="B209:B212"/>
    <mergeCell ref="C209:C212"/>
    <mergeCell ref="D209:D212"/>
    <mergeCell ref="E209:E212"/>
    <mergeCell ref="C198:T198"/>
    <mergeCell ref="C199:C201"/>
    <mergeCell ref="B206:F206"/>
  </mergeCells>
  <printOptions/>
  <pageMargins left="0" right="0" top="0.3937007874015748" bottom="0.3937007874015748" header="0" footer="0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Aim</cp:lastModifiedBy>
  <cp:lastPrinted>2017-12-15T12:41:58Z</cp:lastPrinted>
  <dcterms:created xsi:type="dcterms:W3CDTF">1996-10-14T23:33:28Z</dcterms:created>
  <dcterms:modified xsi:type="dcterms:W3CDTF">2017-12-15T12:42:00Z</dcterms:modified>
  <cp:category/>
  <cp:version/>
  <cp:contentType/>
  <cp:contentStatus/>
</cp:coreProperties>
</file>