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<sst xmlns="http://schemas.openxmlformats.org/spreadsheetml/2006/main" count="270" uniqueCount="81">
  <si>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</si>
  <si>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</si>
  <si>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</si>
  <si>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</si>
  <si>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</si>
  <si>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</si>
  <si>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</si>
  <si>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</si>
  <si>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</si>
  <si>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</si>
  <si>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</si>
  <si>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</si>
  <si>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</si>
  <si>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</si>
  <si>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Bendrojo lavinimo švietimo įstaigų aplinkos finansavimas</t>
  </si>
  <si>
    <t>SB</t>
  </si>
  <si>
    <t>Kt. (2 proc.)</t>
  </si>
  <si>
    <t>02</t>
  </si>
  <si>
    <t>SB (MK)</t>
  </si>
  <si>
    <t>Kt.</t>
  </si>
  <si>
    <t>03</t>
  </si>
  <si>
    <t>Ikimokyklinio ir neformalaus ugdymo įstaigų finansavimas</t>
  </si>
  <si>
    <t>04</t>
  </si>
  <si>
    <t>05</t>
  </si>
  <si>
    <t>06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</si>
  <si>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</si>
  <si>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</si>
  <si>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</si>
  <si>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</si>
  <si>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</si>
  <si>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</si>
  <si>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</si>
  <si>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</si>
  <si>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</si>
  <si>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</si>
  <si>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</si>
  <si>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</si>
  <si>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</si>
  <si>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</si>
  <si>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</si>
  <si>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</si>
  <si>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188747184</t>
  </si>
  <si>
    <t>Atviro jaunimo centro išlaikymas</t>
  </si>
  <si>
    <t>SB (ĮP)</t>
  </si>
  <si>
    <t>Rėmėjai</t>
  </si>
  <si>
    <t>Programos koordinatorė</t>
  </si>
  <si>
    <t>TIKSLŲ, PROGRAMŲ TIKSLŲ, UŽDAVINIŲ IR PRIEMONIŲ IŠLAIDŲ SUVESTINĖ</t>
  </si>
  <si>
    <t>03 strateginis tikslas - užtikrinti Savivaldybės valdymo kokybę, racionalų jos turto ir lėšų panaudojimą, gerinti švietimo, kultūros, sporto ir jaunimo užimtumo sistemą</t>
  </si>
  <si>
    <t xml:space="preserve">01 programa - visuomenės ugdymo programa </t>
  </si>
  <si>
    <t>iš viso</t>
  </si>
  <si>
    <t>Užtikrinti efektyvią Rietavo savivaldybės biudžetinių kultūros įstaigų ir Švietimo, kultūros ir sporto skyriaus vaiklą</t>
  </si>
  <si>
    <t>Rietavo Irenėjaus Oginskio viešosios bibliotekos su filialais veiklos finansavimas</t>
  </si>
  <si>
    <t xml:space="preserve">Jaunimo organizacijų finansavimas pagal projektus </t>
  </si>
  <si>
    <t>Kt.(VB)</t>
  </si>
  <si>
    <t>Kt. (ES)</t>
  </si>
  <si>
    <t>Kt. (VB)</t>
  </si>
  <si>
    <t>Kt. (PSDF)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</si>
  <si>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</si>
  <si>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Užtikrinti ugdymo programų įvairovę ir ugdymo kokybę šiuolaikiškai aprūpintose švietimo įstaigose, užtikrinti efektyvią švietimo, kultūros ir sporto skyriaus veiklą </t>
  </si>
  <si>
    <t>Skatinti jaunimą aktyviai dalyvauti tarptautiniame šalies ir Savivaldybės visuomeniniame gyvenime, užtikrinant jų veiklos finansavimą</t>
  </si>
  <si>
    <t>Kt. (rėmėj.)</t>
  </si>
  <si>
    <t>Sudaryti sąlygas jaunimo neformalaus ugdymo plėtrai</t>
  </si>
  <si>
    <t>Atviro darbo su jaunimu plėtra Savivaldybėje ir jaunimo darbuotojų rengimas neformalaus ugdymo veiklų įgyvendinimui</t>
  </si>
  <si>
    <t>Kt. Rėmėjai</t>
  </si>
  <si>
    <t>Jaunimo garantijų iniciatyvos įgyvendinimas</t>
  </si>
  <si>
    <t>Kt. (SADM)</t>
  </si>
  <si>
    <t>2018 m. projektas</t>
  </si>
  <si>
    <t>Projekto "Neįgaliųjų socialinės integracijos per kūno kultūrą ir sportą" įgyvendinimas</t>
  </si>
  <si>
    <t>tūkst. Eur</t>
  </si>
  <si>
    <t>Centralizuotų švietimo priemonių finansavimas</t>
  </si>
  <si>
    <t>Mokslo ir studijų rėmimo programos finansavimas</t>
  </si>
  <si>
    <t>Centrinės institucijos išlaikymo (kultūra) finansavimas</t>
  </si>
  <si>
    <t>Centralizuotų kultūros priemonių finansavimas</t>
  </si>
  <si>
    <t>Specialios tikslinės dotacijos (mokinio krepšelo) finansavimas (priešmok. ugdymas, pradinės, pagrindinės mokyklos ir gimnazija, PPT, NVŠ)</t>
  </si>
  <si>
    <t>Centrinės institucijos išlaikymo (švietimas) finansavimas</t>
  </si>
  <si>
    <t xml:space="preserve">SB </t>
  </si>
  <si>
    <t>2017 M.  RIETAVO SAVIVALDYBĖS</t>
  </si>
  <si>
    <t>2016 m. išlaidos</t>
  </si>
  <si>
    <t>2017 m. išlaidų projektas</t>
  </si>
  <si>
    <t>2017 m. patvirtinta taryboje</t>
  </si>
  <si>
    <t>2019 m. projektas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</si>
</sst>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right" vertical="top" wrapText="1"/>
    </xf>
    <xf numFmtId="0" fontId="2" fillId="35" borderId="13" xfId="0" applyFont="1" applyFill="1" applyBorder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172" fontId="1" fillId="0" borderId="0" xfId="0" applyNumberFormat="1" applyFont="1" applyBorder="1" applyAlignment="1">
      <alignment vertical="top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172" fontId="12" fillId="0" borderId="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55" fillId="0" borderId="0" xfId="0" applyFont="1" applyAlignment="1">
      <alignment vertical="top"/>
    </xf>
    <xf numFmtId="172" fontId="55" fillId="0" borderId="0" xfId="0" applyNumberFormat="1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56" fillId="0" borderId="0" xfId="0" applyNumberFormat="1" applyFont="1" applyBorder="1" applyAlignment="1">
      <alignment vertical="top"/>
    </xf>
    <xf numFmtId="0" fontId="5" fillId="0" borderId="24" xfId="0" applyFont="1" applyBorder="1" applyAlignment="1">
      <alignment horizontal="center" vertical="top" textRotation="90" wrapText="1"/>
    </xf>
    <xf numFmtId="0" fontId="5" fillId="0" borderId="24" xfId="0" applyFont="1" applyFill="1" applyBorder="1" applyAlignment="1">
      <alignment vertical="center" textRotation="90" wrapText="1"/>
    </xf>
    <xf numFmtId="0" fontId="5" fillId="0" borderId="24" xfId="0" applyFont="1" applyBorder="1" applyAlignment="1">
      <alignment vertical="top" textRotation="90" wrapText="1"/>
    </xf>
    <xf numFmtId="2" fontId="1" fillId="36" borderId="25" xfId="0" applyNumberFormat="1" applyFont="1" applyFill="1" applyBorder="1" applyAlignment="1">
      <alignment horizontal="right" vertical="center"/>
    </xf>
    <xf numFmtId="2" fontId="1" fillId="36" borderId="26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2" fontId="1" fillId="36" borderId="27" xfId="0" applyNumberFormat="1" applyFont="1" applyFill="1" applyBorder="1" applyAlignment="1">
      <alignment horizontal="right" vertical="center"/>
    </xf>
    <xf numFmtId="2" fontId="1" fillId="36" borderId="28" xfId="0" applyNumberFormat="1" applyFont="1" applyFill="1" applyBorder="1" applyAlignment="1">
      <alignment horizontal="right" vertical="center"/>
    </xf>
    <xf numFmtId="2" fontId="1" fillId="36" borderId="29" xfId="0" applyNumberFormat="1" applyFont="1" applyFill="1" applyBorder="1" applyAlignment="1">
      <alignment horizontal="right" vertical="top"/>
    </xf>
    <xf numFmtId="2" fontId="1" fillId="0" borderId="28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Fill="1" applyBorder="1" applyAlignment="1">
      <alignment horizontal="right" vertical="center"/>
    </xf>
    <xf numFmtId="2" fontId="1" fillId="36" borderId="30" xfId="0" applyNumberFormat="1" applyFont="1" applyFill="1" applyBorder="1" applyAlignment="1">
      <alignment horizontal="right" vertical="top"/>
    </xf>
    <xf numFmtId="2" fontId="1" fillId="0" borderId="31" xfId="0" applyNumberFormat="1" applyFont="1" applyFill="1" applyBorder="1" applyAlignment="1">
      <alignment horizontal="right" vertical="center"/>
    </xf>
    <xf numFmtId="2" fontId="1" fillId="36" borderId="30" xfId="0" applyNumberFormat="1" applyFont="1" applyFill="1" applyBorder="1" applyAlignment="1">
      <alignment vertical="top"/>
    </xf>
    <xf numFmtId="2" fontId="56" fillId="0" borderId="31" xfId="0" applyNumberFormat="1" applyFont="1" applyFill="1" applyBorder="1" applyAlignment="1">
      <alignment horizontal="right" vertical="center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32" xfId="0" applyNumberFormat="1" applyFont="1" applyFill="1" applyBorder="1" applyAlignment="1">
      <alignment horizontal="right" vertical="center"/>
    </xf>
    <xf numFmtId="2" fontId="56" fillId="0" borderId="32" xfId="0" applyNumberFormat="1" applyFont="1" applyFill="1" applyBorder="1" applyAlignment="1">
      <alignment horizontal="right" vertical="center"/>
    </xf>
    <xf numFmtId="2" fontId="1" fillId="37" borderId="25" xfId="0" applyNumberFormat="1" applyFont="1" applyFill="1" applyBorder="1" applyAlignment="1">
      <alignment horizontal="right" vertical="center"/>
    </xf>
    <xf numFmtId="2" fontId="1" fillId="37" borderId="26" xfId="0" applyNumberFormat="1" applyFont="1" applyFill="1" applyBorder="1" applyAlignment="1">
      <alignment horizontal="right" vertical="center"/>
    </xf>
    <xf numFmtId="2" fontId="2" fillId="36" borderId="29" xfId="0" applyNumberFormat="1" applyFont="1" applyFill="1" applyBorder="1" applyAlignment="1">
      <alignment horizontal="right" vertical="top"/>
    </xf>
    <xf numFmtId="2" fontId="2" fillId="36" borderId="33" xfId="0" applyNumberFormat="1" applyFont="1" applyFill="1" applyBorder="1" applyAlignment="1">
      <alignment horizontal="right" vertical="top"/>
    </xf>
    <xf numFmtId="2" fontId="2" fillId="36" borderId="30" xfId="0" applyNumberFormat="1" applyFont="1" applyFill="1" applyBorder="1" applyAlignment="1">
      <alignment vertical="top"/>
    </xf>
    <xf numFmtId="2" fontId="2" fillId="36" borderId="34" xfId="0" applyNumberFormat="1" applyFont="1" applyFill="1" applyBorder="1" applyAlignment="1">
      <alignment vertical="top"/>
    </xf>
    <xf numFmtId="2" fontId="2" fillId="38" borderId="30" xfId="0" applyNumberFormat="1" applyFont="1" applyFill="1" applyBorder="1" applyAlignment="1">
      <alignment vertical="top"/>
    </xf>
    <xf numFmtId="2" fontId="17" fillId="0" borderId="26" xfId="0" applyNumberFormat="1" applyFont="1" applyFill="1" applyBorder="1" applyAlignment="1">
      <alignment horizontal="right" vertical="center"/>
    </xf>
    <xf numFmtId="2" fontId="1" fillId="37" borderId="28" xfId="0" applyNumberFormat="1" applyFont="1" applyFill="1" applyBorder="1" applyAlignment="1">
      <alignment horizontal="right" vertical="center"/>
    </xf>
    <xf numFmtId="2" fontId="1" fillId="36" borderId="35" xfId="0" applyNumberFormat="1" applyFont="1" applyFill="1" applyBorder="1" applyAlignment="1">
      <alignment horizontal="right" vertical="top"/>
    </xf>
    <xf numFmtId="2" fontId="1" fillId="0" borderId="36" xfId="0" applyNumberFormat="1" applyFont="1" applyFill="1" applyBorder="1" applyAlignment="1">
      <alignment horizontal="right" vertical="center"/>
    </xf>
    <xf numFmtId="2" fontId="1" fillId="36" borderId="36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1" fillId="36" borderId="26" xfId="0" applyNumberFormat="1" applyFont="1" applyFill="1" applyBorder="1" applyAlignment="1">
      <alignment vertical="center"/>
    </xf>
    <xf numFmtId="2" fontId="1" fillId="36" borderId="36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2" fontId="1" fillId="0" borderId="32" xfId="0" applyNumberFormat="1" applyFont="1" applyFill="1" applyBorder="1" applyAlignment="1">
      <alignment vertical="center"/>
    </xf>
    <xf numFmtId="2" fontId="1" fillId="0" borderId="38" xfId="0" applyNumberFormat="1" applyFont="1" applyFill="1" applyBorder="1" applyAlignment="1">
      <alignment vertical="center"/>
    </xf>
    <xf numFmtId="2" fontId="1" fillId="36" borderId="35" xfId="0" applyNumberFormat="1" applyFont="1" applyFill="1" applyBorder="1" applyAlignment="1">
      <alignment horizontal="right" vertical="center"/>
    </xf>
    <xf numFmtId="2" fontId="1" fillId="36" borderId="34" xfId="0" applyNumberFormat="1" applyFont="1" applyFill="1" applyBorder="1" applyAlignment="1">
      <alignment vertical="top"/>
    </xf>
    <xf numFmtId="2" fontId="1" fillId="36" borderId="28" xfId="0" applyNumberFormat="1" applyFont="1" applyFill="1" applyBorder="1" applyAlignment="1">
      <alignment vertical="center"/>
    </xf>
    <xf numFmtId="2" fontId="1" fillId="36" borderId="39" xfId="0" applyNumberFormat="1" applyFont="1" applyFill="1" applyBorder="1" applyAlignment="1">
      <alignment vertical="top"/>
    </xf>
    <xf numFmtId="2" fontId="1" fillId="36" borderId="27" xfId="0" applyNumberFormat="1" applyFont="1" applyFill="1" applyBorder="1" applyAlignment="1">
      <alignment vertical="center"/>
    </xf>
    <xf numFmtId="2" fontId="1" fillId="36" borderId="40" xfId="0" applyNumberFormat="1" applyFont="1" applyFill="1" applyBorder="1" applyAlignment="1">
      <alignment vertical="top"/>
    </xf>
    <xf numFmtId="2" fontId="1" fillId="36" borderId="25" xfId="0" applyNumberFormat="1" applyFont="1" applyFill="1" applyBorder="1" applyAlignment="1">
      <alignment vertical="center"/>
    </xf>
    <xf numFmtId="2" fontId="1" fillId="36" borderId="33" xfId="0" applyNumberFormat="1" applyFont="1" applyFill="1" applyBorder="1" applyAlignment="1">
      <alignment horizontal="right" vertical="top"/>
    </xf>
    <xf numFmtId="2" fontId="1" fillId="0" borderId="35" xfId="0" applyNumberFormat="1" applyFont="1" applyFill="1" applyBorder="1" applyAlignment="1">
      <alignment horizontal="right" vertical="top"/>
    </xf>
    <xf numFmtId="2" fontId="1" fillId="36" borderId="35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horizontal="center" vertical="top" wrapText="1"/>
    </xf>
    <xf numFmtId="2" fontId="1" fillId="0" borderId="35" xfId="0" applyNumberFormat="1" applyFont="1" applyFill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1" fillId="0" borderId="37" xfId="0" applyNumberFormat="1" applyFont="1" applyFill="1" applyBorder="1" applyAlignment="1">
      <alignment horizontal="right" vertical="center"/>
    </xf>
    <xf numFmtId="2" fontId="1" fillId="36" borderId="29" xfId="0" applyNumberFormat="1" applyFont="1" applyFill="1" applyBorder="1" applyAlignment="1">
      <alignment horizontal="right" vertical="top"/>
    </xf>
    <xf numFmtId="2" fontId="1" fillId="0" borderId="26" xfId="0" applyNumberFormat="1" applyFont="1" applyFill="1" applyBorder="1" applyAlignment="1">
      <alignment horizontal="right" vertical="center"/>
    </xf>
    <xf numFmtId="2" fontId="1" fillId="0" borderId="38" xfId="0" applyNumberFormat="1" applyFont="1" applyFill="1" applyBorder="1" applyAlignment="1">
      <alignment horizontal="right" vertical="center"/>
    </xf>
    <xf numFmtId="2" fontId="1" fillId="0" borderId="41" xfId="0" applyNumberFormat="1" applyFont="1" applyFill="1" applyBorder="1" applyAlignment="1">
      <alignment horizontal="right" vertical="center"/>
    </xf>
    <xf numFmtId="173" fontId="1" fillId="36" borderId="26" xfId="0" applyNumberFormat="1" applyFont="1" applyFill="1" applyBorder="1" applyAlignment="1">
      <alignment horizontal="right" vertical="center"/>
    </xf>
    <xf numFmtId="173" fontId="1" fillId="36" borderId="29" xfId="0" applyNumberFormat="1" applyFont="1" applyFill="1" applyBorder="1" applyAlignment="1">
      <alignment horizontal="right" vertical="top"/>
    </xf>
    <xf numFmtId="0" fontId="1" fillId="37" borderId="23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right" vertical="top" wrapText="1"/>
    </xf>
    <xf numFmtId="172" fontId="1" fillId="37" borderId="18" xfId="0" applyNumberFormat="1" applyFont="1" applyFill="1" applyBorder="1" applyAlignment="1">
      <alignment horizontal="center" vertical="center"/>
    </xf>
    <xf numFmtId="173" fontId="1" fillId="37" borderId="25" xfId="0" applyNumberFormat="1" applyFont="1" applyFill="1" applyBorder="1" applyAlignment="1">
      <alignment horizontal="right" vertical="center"/>
    </xf>
    <xf numFmtId="2" fontId="57" fillId="0" borderId="26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173" fontId="1" fillId="0" borderId="41" xfId="0" applyNumberFormat="1" applyFont="1" applyFill="1" applyBorder="1" applyAlignment="1">
      <alignment horizontal="right" vertical="center"/>
    </xf>
    <xf numFmtId="173" fontId="1" fillId="0" borderId="31" xfId="0" applyNumberFormat="1" applyFont="1" applyFill="1" applyBorder="1" applyAlignment="1">
      <alignment horizontal="right" vertical="center"/>
    </xf>
    <xf numFmtId="2" fontId="1" fillId="37" borderId="32" xfId="0" applyNumberFormat="1" applyFont="1" applyFill="1" applyBorder="1" applyAlignment="1">
      <alignment horizontal="right" vertical="center"/>
    </xf>
    <xf numFmtId="173" fontId="1" fillId="37" borderId="26" xfId="0" applyNumberFormat="1" applyFont="1" applyFill="1" applyBorder="1" applyAlignment="1">
      <alignment horizontal="right" vertical="center"/>
    </xf>
    <xf numFmtId="173" fontId="1" fillId="0" borderId="42" xfId="0" applyNumberFormat="1" applyFont="1" applyFill="1" applyBorder="1" applyAlignment="1">
      <alignment horizontal="right" vertical="center"/>
    </xf>
    <xf numFmtId="2" fontId="57" fillId="0" borderId="25" xfId="0" applyNumberFormat="1" applyFont="1" applyFill="1" applyBorder="1" applyAlignment="1">
      <alignment horizontal="right" vertical="center"/>
    </xf>
    <xf numFmtId="173" fontId="1" fillId="0" borderId="26" xfId="0" applyNumberFormat="1" applyFont="1" applyFill="1" applyBorder="1" applyAlignment="1">
      <alignment horizontal="right" vertical="center"/>
    </xf>
    <xf numFmtId="173" fontId="1" fillId="36" borderId="29" xfId="0" applyNumberFormat="1" applyFont="1" applyFill="1" applyBorder="1" applyAlignment="1">
      <alignment horizontal="right" vertical="top"/>
    </xf>
    <xf numFmtId="173" fontId="1" fillId="36" borderId="30" xfId="0" applyNumberFormat="1" applyFont="1" applyFill="1" applyBorder="1" applyAlignment="1">
      <alignment vertical="top"/>
    </xf>
    <xf numFmtId="173" fontId="1" fillId="36" borderId="11" xfId="0" applyNumberFormat="1" applyFont="1" applyFill="1" applyBorder="1" applyAlignment="1">
      <alignment vertical="top"/>
    </xf>
    <xf numFmtId="2" fontId="1" fillId="36" borderId="11" xfId="0" applyNumberFormat="1" applyFont="1" applyFill="1" applyBorder="1" applyAlignment="1">
      <alignment vertical="top"/>
    </xf>
    <xf numFmtId="2" fontId="1" fillId="36" borderId="43" xfId="0" applyNumberFormat="1" applyFont="1" applyFill="1" applyBorder="1" applyAlignment="1">
      <alignment vertical="top"/>
    </xf>
    <xf numFmtId="2" fontId="1" fillId="36" borderId="34" xfId="0" applyNumberFormat="1" applyFont="1" applyFill="1" applyBorder="1" applyAlignment="1">
      <alignment horizontal="right" vertical="top"/>
    </xf>
    <xf numFmtId="2" fontId="1" fillId="36" borderId="35" xfId="0" applyNumberFormat="1" applyFont="1" applyFill="1" applyBorder="1" applyAlignment="1">
      <alignment vertical="center"/>
    </xf>
    <xf numFmtId="49" fontId="6" fillId="34" borderId="16" xfId="0" applyNumberFormat="1" applyFont="1" applyFill="1" applyBorder="1" applyAlignment="1">
      <alignment horizontal="right" vertical="top"/>
    </xf>
    <xf numFmtId="49" fontId="6" fillId="34" borderId="44" xfId="0" applyNumberFormat="1" applyFont="1" applyFill="1" applyBorder="1" applyAlignment="1">
      <alignment horizontal="right" vertical="top"/>
    </xf>
    <xf numFmtId="49" fontId="8" fillId="0" borderId="42" xfId="0" applyNumberFormat="1" applyFont="1" applyBorder="1" applyAlignment="1">
      <alignment horizontal="left" vertical="center" textRotation="90"/>
    </xf>
    <xf numFmtId="49" fontId="8" fillId="0" borderId="45" xfId="0" applyNumberFormat="1" applyFont="1" applyBorder="1" applyAlignment="1">
      <alignment horizontal="left" vertical="center" textRotation="90"/>
    </xf>
    <xf numFmtId="49" fontId="8" fillId="0" borderId="27" xfId="0" applyNumberFormat="1" applyFont="1" applyBorder="1" applyAlignment="1">
      <alignment horizontal="left" vertical="center" textRotation="90"/>
    </xf>
    <xf numFmtId="0" fontId="5" fillId="0" borderId="46" xfId="0" applyFont="1" applyBorder="1" applyAlignment="1">
      <alignment horizontal="center" vertical="top" textRotation="90" wrapText="1"/>
    </xf>
    <xf numFmtId="0" fontId="5" fillId="0" borderId="47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3" fillId="34" borderId="48" xfId="0" applyFont="1" applyFill="1" applyBorder="1" applyAlignment="1">
      <alignment horizontal="left" vertical="top" wrapText="1"/>
    </xf>
    <xf numFmtId="0" fontId="3" fillId="34" borderId="44" xfId="0" applyFont="1" applyFill="1" applyBorder="1" applyAlignment="1">
      <alignment horizontal="left" vertical="top" wrapText="1"/>
    </xf>
    <xf numFmtId="0" fontId="3" fillId="34" borderId="49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49" fontId="6" fillId="33" borderId="48" xfId="0" applyNumberFormat="1" applyFont="1" applyFill="1" applyBorder="1" applyAlignment="1">
      <alignment horizontal="right" vertical="top"/>
    </xf>
    <xf numFmtId="49" fontId="6" fillId="33" borderId="44" xfId="0" applyNumberFormat="1" applyFont="1" applyFill="1" applyBorder="1" applyAlignment="1">
      <alignment horizontal="right" vertical="top"/>
    </xf>
    <xf numFmtId="49" fontId="6" fillId="33" borderId="50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51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24" xfId="0" applyFont="1" applyBorder="1" applyAlignment="1">
      <alignment horizontal="center" vertical="top" textRotation="90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49" fontId="8" fillId="0" borderId="45" xfId="0" applyNumberFormat="1" applyFont="1" applyBorder="1" applyAlignment="1">
      <alignment horizontal="center" vertical="top" textRotation="90"/>
    </xf>
    <xf numFmtId="49" fontId="8" fillId="0" borderId="30" xfId="0" applyNumberFormat="1" applyFont="1" applyBorder="1" applyAlignment="1">
      <alignment horizontal="center" vertical="top" textRotation="90"/>
    </xf>
    <xf numFmtId="0" fontId="3" fillId="33" borderId="48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49" fontId="6" fillId="33" borderId="49" xfId="0" applyNumberFormat="1" applyFont="1" applyFill="1" applyBorder="1" applyAlignment="1">
      <alignment horizontal="right" vertical="top"/>
    </xf>
    <xf numFmtId="0" fontId="5" fillId="0" borderId="25" xfId="0" applyFont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textRotation="90" wrapText="1"/>
    </xf>
    <xf numFmtId="0" fontId="5" fillId="0" borderId="52" xfId="0" applyFont="1" applyFill="1" applyBorder="1" applyAlignment="1">
      <alignment horizontal="center" vertical="top" textRotation="90" wrapText="1"/>
    </xf>
    <xf numFmtId="0" fontId="5" fillId="0" borderId="53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5" fillId="0" borderId="39" xfId="0" applyFont="1" applyBorder="1" applyAlignment="1">
      <alignment horizontal="center" vertical="top" textRotation="90" wrapText="1"/>
    </xf>
    <xf numFmtId="0" fontId="5" fillId="0" borderId="35" xfId="0" applyFont="1" applyBorder="1" applyAlignment="1">
      <alignment horizontal="center" vertical="top" textRotation="90" wrapText="1"/>
    </xf>
    <xf numFmtId="0" fontId="5" fillId="0" borderId="52" xfId="0" applyFont="1" applyBorder="1" applyAlignment="1">
      <alignment horizontal="center" vertical="top" textRotation="90" wrapText="1"/>
    </xf>
    <xf numFmtId="0" fontId="5" fillId="0" borderId="5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49" fontId="8" fillId="0" borderId="42" xfId="0" applyNumberFormat="1" applyFont="1" applyBorder="1" applyAlignment="1">
      <alignment horizontal="left" vertical="top" textRotation="90"/>
    </xf>
    <xf numFmtId="49" fontId="8" fillId="0" borderId="45" xfId="0" applyNumberFormat="1" applyFont="1" applyBorder="1" applyAlignment="1">
      <alignment horizontal="left" vertical="top" textRotation="90"/>
    </xf>
    <xf numFmtId="49" fontId="8" fillId="0" borderId="27" xfId="0" applyNumberFormat="1" applyFont="1" applyBorder="1" applyAlignment="1">
      <alignment horizontal="left" vertical="top" textRotation="90"/>
    </xf>
    <xf numFmtId="49" fontId="3" fillId="39" borderId="16" xfId="0" applyNumberFormat="1" applyFont="1" applyFill="1" applyBorder="1" applyAlignment="1">
      <alignment horizontal="left" vertical="top" wrapText="1"/>
    </xf>
    <xf numFmtId="49" fontId="3" fillId="39" borderId="44" xfId="0" applyNumberFormat="1" applyFont="1" applyFill="1" applyBorder="1" applyAlignment="1">
      <alignment horizontal="left" vertical="top" wrapText="1"/>
    </xf>
    <xf numFmtId="49" fontId="3" fillId="39" borderId="49" xfId="0" applyNumberFormat="1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0" fontId="3" fillId="38" borderId="44" xfId="0" applyFont="1" applyFill="1" applyBorder="1" applyAlignment="1">
      <alignment horizontal="left" vertical="top" wrapText="1"/>
    </xf>
    <xf numFmtId="0" fontId="3" fillId="38" borderId="49" xfId="0" applyFont="1" applyFill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left" vertical="top" textRotation="90"/>
    </xf>
    <xf numFmtId="49" fontId="2" fillId="33" borderId="53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0" fontId="3" fillId="33" borderId="51" xfId="0" applyFont="1" applyFill="1" applyBorder="1" applyAlignment="1">
      <alignment horizontal="left" vertical="top" wrapText="1"/>
    </xf>
    <xf numFmtId="0" fontId="3" fillId="33" borderId="59" xfId="0" applyFont="1" applyFill="1" applyBorder="1" applyAlignment="1">
      <alignment horizontal="left" vertical="top" wrapText="1"/>
    </xf>
    <xf numFmtId="0" fontId="15" fillId="34" borderId="48" xfId="0" applyFont="1" applyFill="1" applyBorder="1" applyAlignment="1">
      <alignment horizontal="left" vertical="top" wrapText="1"/>
    </xf>
    <xf numFmtId="0" fontId="16" fillId="34" borderId="44" xfId="0" applyFont="1" applyFill="1" applyBorder="1" applyAlignment="1">
      <alignment horizontal="left" vertical="top" wrapText="1"/>
    </xf>
    <xf numFmtId="0" fontId="16" fillId="34" borderId="49" xfId="0" applyFont="1" applyFill="1" applyBorder="1" applyAlignment="1">
      <alignment horizontal="left" vertical="top" wrapText="1"/>
    </xf>
    <xf numFmtId="49" fontId="2" fillId="33" borderId="60" xfId="0" applyNumberFormat="1" applyFont="1" applyFill="1" applyBorder="1" applyAlignment="1">
      <alignment horizontal="center" vertical="top"/>
    </xf>
    <xf numFmtId="49" fontId="2" fillId="33" borderId="61" xfId="0" applyNumberFormat="1" applyFont="1" applyFill="1" applyBorder="1" applyAlignment="1">
      <alignment horizontal="center" vertical="top"/>
    </xf>
    <xf numFmtId="49" fontId="2" fillId="34" borderId="28" xfId="0" applyNumberFormat="1" applyFont="1" applyFill="1" applyBorder="1" applyAlignment="1">
      <alignment horizontal="center" vertical="top"/>
    </xf>
    <xf numFmtId="49" fontId="2" fillId="34" borderId="27" xfId="0" applyNumberFormat="1" applyFont="1" applyFill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center" vertical="top" textRotation="90"/>
    </xf>
    <xf numFmtId="49" fontId="8" fillId="0" borderId="27" xfId="0" applyNumberFormat="1" applyFont="1" applyBorder="1" applyAlignment="1">
      <alignment horizontal="center" vertical="top" textRotation="90"/>
    </xf>
    <xf numFmtId="49" fontId="2" fillId="34" borderId="24" xfId="0" applyNumberFormat="1" applyFont="1" applyFill="1" applyBorder="1" applyAlignment="1">
      <alignment horizontal="center" vertical="top"/>
    </xf>
    <xf numFmtId="49" fontId="2" fillId="34" borderId="45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49" fontId="2" fillId="34" borderId="42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 wrapText="1"/>
    </xf>
    <xf numFmtId="49" fontId="8" fillId="0" borderId="42" xfId="0" applyNumberFormat="1" applyFont="1" applyBorder="1" applyAlignment="1">
      <alignment horizontal="center" vertical="top" textRotation="90"/>
    </xf>
    <xf numFmtId="49" fontId="8" fillId="0" borderId="30" xfId="0" applyNumberFormat="1" applyFont="1" applyBorder="1" applyAlignment="1">
      <alignment horizontal="left" vertical="top" textRotation="90"/>
    </xf>
    <xf numFmtId="49" fontId="6" fillId="34" borderId="50" xfId="0" applyNumberFormat="1" applyFont="1" applyFill="1" applyBorder="1" applyAlignment="1">
      <alignment horizontal="right" vertical="top"/>
    </xf>
    <xf numFmtId="0" fontId="6" fillId="38" borderId="16" xfId="0" applyFont="1" applyFill="1" applyBorder="1" applyAlignment="1">
      <alignment horizontal="right" vertical="top"/>
    </xf>
    <xf numFmtId="0" fontId="6" fillId="38" borderId="44" xfId="0" applyFont="1" applyFill="1" applyBorder="1" applyAlignment="1">
      <alignment horizontal="right" vertical="top"/>
    </xf>
    <xf numFmtId="0" fontId="6" fillId="38" borderId="50" xfId="0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4"/>
  <sheetViews>
    <sheetView tabSelected="1" zoomScalePageLayoutView="0" workbookViewId="0" topLeftCell="A1">
      <selection activeCell="A3" sqref="A3:T3"/>
    </sheetView>
  </sheetViews>
  <sheetFormatPr defaultColWidth="9.140625" defaultRowHeight="12.75"/>
  <cols>
    <col min="1" max="3" width="2.7109375" style="1" customWidth="1"/>
    <col min="4" max="4" width="29.140625" style="1" customWidth="1"/>
    <col min="5" max="5" width="3.421875" style="1" customWidth="1"/>
    <col min="6" max="6" width="9.140625" style="1" customWidth="1"/>
    <col min="7" max="7" width="9.00390625" style="34" customWidth="1"/>
    <col min="8" max="8" width="8.8515625" style="34" customWidth="1"/>
    <col min="9" max="9" width="9.00390625" style="34" customWidth="1"/>
    <col min="10" max="10" width="6.421875" style="34" customWidth="1"/>
    <col min="11" max="11" width="8.00390625" style="1" customWidth="1"/>
    <col min="12" max="12" width="8.00390625" style="34" customWidth="1"/>
    <col min="13" max="13" width="8.28125" style="34" customWidth="1"/>
    <col min="14" max="14" width="5.8515625" style="34" customWidth="1"/>
    <col min="15" max="16" width="8.00390625" style="34" customWidth="1"/>
    <col min="17" max="17" width="8.57421875" style="34" customWidth="1"/>
    <col min="18" max="18" width="6.421875" style="34" customWidth="1"/>
    <col min="19" max="20" width="8.00390625" style="1" customWidth="1"/>
    <col min="21" max="21" width="0.5625" style="1" customWidth="1"/>
    <col min="22" max="16384" width="9.140625" style="1" customWidth="1"/>
  </cols>
  <sheetData>
    <row r="1" spans="1:20" ht="10.5" customHeight="1">
      <c r="A1" s="135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s="36" customFormat="1" ht="13.5" customHeight="1">
      <c r="A2" s="137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36" customFormat="1" ht="13.5" customHeight="1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s="36" customFormat="1" ht="13.5" customHeight="1">
      <c r="A4" s="137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0" ht="13.5" customHeight="1">
      <c r="A5" s="138" t="s">
        <v>46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</row>
    <row r="6" spans="1:20" ht="13.5" customHeight="1" thickBot="1">
      <c r="A6" s="139" t="s">
        <v>68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1" ht="15" customHeight="1">
      <c r="A7" s="123" t="s">
        <v>2</v>
      </c>
      <c r="B7" s="140" t="s">
        <v>3</v>
      </c>
      <c r="C7" s="140" t="s">
        <v>4</v>
      </c>
      <c r="D7" s="143" t="s">
        <v>5</v>
      </c>
      <c r="E7" s="140" t="s">
        <v>6</v>
      </c>
      <c r="F7" s="162" t="s">
        <v>7</v>
      </c>
      <c r="G7" s="165" t="s">
        <v>77</v>
      </c>
      <c r="H7" s="166"/>
      <c r="I7" s="166"/>
      <c r="J7" s="167"/>
      <c r="K7" s="168" t="s">
        <v>78</v>
      </c>
      <c r="L7" s="169"/>
      <c r="M7" s="169"/>
      <c r="N7" s="170"/>
      <c r="O7" s="168" t="s">
        <v>79</v>
      </c>
      <c r="P7" s="169"/>
      <c r="Q7" s="169"/>
      <c r="R7" s="170"/>
      <c r="S7" s="183" t="s">
        <v>66</v>
      </c>
      <c r="T7" s="183" t="s">
        <v>80</v>
      </c>
      <c r="U7" s="2"/>
    </row>
    <row r="8" spans="1:21" ht="15" customHeight="1">
      <c r="A8" s="124"/>
      <c r="B8" s="141"/>
      <c r="C8" s="141"/>
      <c r="D8" s="144"/>
      <c r="E8" s="141"/>
      <c r="F8" s="163"/>
      <c r="G8" s="160" t="s">
        <v>8</v>
      </c>
      <c r="H8" s="157" t="s">
        <v>9</v>
      </c>
      <c r="I8" s="157"/>
      <c r="J8" s="158" t="s">
        <v>10</v>
      </c>
      <c r="K8" s="160" t="s">
        <v>8</v>
      </c>
      <c r="L8" s="157" t="s">
        <v>9</v>
      </c>
      <c r="M8" s="157"/>
      <c r="N8" s="158" t="s">
        <v>10</v>
      </c>
      <c r="O8" s="160" t="s">
        <v>8</v>
      </c>
      <c r="P8" s="157" t="s">
        <v>9</v>
      </c>
      <c r="Q8" s="157"/>
      <c r="R8" s="158" t="s">
        <v>10</v>
      </c>
      <c r="S8" s="184"/>
      <c r="T8" s="184"/>
      <c r="U8" s="2"/>
    </row>
    <row r="9" spans="1:21" ht="88.5" customHeight="1" thickBot="1">
      <c r="A9" s="125"/>
      <c r="B9" s="142"/>
      <c r="C9" s="142"/>
      <c r="D9" s="145"/>
      <c r="E9" s="142"/>
      <c r="F9" s="164"/>
      <c r="G9" s="161"/>
      <c r="H9" s="40" t="s">
        <v>8</v>
      </c>
      <c r="I9" s="39" t="s">
        <v>11</v>
      </c>
      <c r="J9" s="159"/>
      <c r="K9" s="161"/>
      <c r="L9" s="38" t="s">
        <v>8</v>
      </c>
      <c r="M9" s="39" t="s">
        <v>11</v>
      </c>
      <c r="N9" s="159"/>
      <c r="O9" s="161"/>
      <c r="P9" s="38" t="s">
        <v>8</v>
      </c>
      <c r="Q9" s="39" t="s">
        <v>11</v>
      </c>
      <c r="R9" s="159"/>
      <c r="S9" s="185"/>
      <c r="T9" s="185"/>
      <c r="U9" s="2"/>
    </row>
    <row r="10" spans="1:21" ht="14.25" customHeight="1" thickBot="1">
      <c r="A10" s="177" t="s">
        <v>47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9"/>
      <c r="U10" s="2"/>
    </row>
    <row r="11" spans="1:21" ht="14.25" customHeight="1" thickBot="1">
      <c r="A11" s="180" t="s">
        <v>48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2"/>
      <c r="U11" s="2"/>
    </row>
    <row r="12" spans="1:21" ht="14.25" customHeight="1" thickBot="1">
      <c r="A12" s="18" t="s">
        <v>12</v>
      </c>
      <c r="B12" s="129" t="s">
        <v>13</v>
      </c>
      <c r="C12" s="130"/>
      <c r="D12" s="130"/>
      <c r="E12" s="130"/>
      <c r="F12" s="130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2"/>
    </row>
    <row r="13" spans="1:21" ht="14.25" customHeight="1" thickBot="1">
      <c r="A13" s="19" t="s">
        <v>12</v>
      </c>
      <c r="B13" s="20" t="s">
        <v>12</v>
      </c>
      <c r="C13" s="191" t="s">
        <v>58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3"/>
      <c r="U13" s="2"/>
    </row>
    <row r="14" spans="1:21" ht="13.5" customHeight="1">
      <c r="A14" s="194" t="s">
        <v>12</v>
      </c>
      <c r="B14" s="196" t="s">
        <v>12</v>
      </c>
      <c r="C14" s="198" t="s">
        <v>12</v>
      </c>
      <c r="D14" s="171" t="s">
        <v>14</v>
      </c>
      <c r="E14" s="174" t="s">
        <v>41</v>
      </c>
      <c r="F14" s="26" t="s">
        <v>15</v>
      </c>
      <c r="G14" s="65">
        <f aca="true" t="shared" si="0" ref="G14:G19">H14+J14</f>
        <v>705.8</v>
      </c>
      <c r="H14" s="65">
        <v>696.3</v>
      </c>
      <c r="I14" s="65">
        <v>384.6</v>
      </c>
      <c r="J14" s="65">
        <v>9.5</v>
      </c>
      <c r="K14" s="45">
        <f aca="true" t="shared" si="1" ref="K14:K19">L14+N14</f>
        <v>739.2</v>
      </c>
      <c r="L14" s="45">
        <v>737.7</v>
      </c>
      <c r="M14" s="45">
        <v>423</v>
      </c>
      <c r="N14" s="45">
        <v>1.5</v>
      </c>
      <c r="O14" s="65">
        <f aca="true" t="shared" si="2" ref="O14:O19">P14+R14</f>
        <v>739.2</v>
      </c>
      <c r="P14" s="65">
        <v>737.7</v>
      </c>
      <c r="Q14" s="65">
        <v>423</v>
      </c>
      <c r="R14" s="65">
        <v>1.5</v>
      </c>
      <c r="S14" s="79">
        <v>750</v>
      </c>
      <c r="T14" s="80">
        <v>780</v>
      </c>
      <c r="U14" s="2"/>
    </row>
    <row r="15" spans="1:21" ht="12.75" customHeight="1">
      <c r="A15" s="195"/>
      <c r="B15" s="197"/>
      <c r="C15" s="199"/>
      <c r="D15" s="172"/>
      <c r="E15" s="175"/>
      <c r="F15" s="14" t="s">
        <v>43</v>
      </c>
      <c r="G15" s="44">
        <f t="shared" si="0"/>
        <v>62.300000000000004</v>
      </c>
      <c r="H15" s="44">
        <v>61.6</v>
      </c>
      <c r="I15" s="44"/>
      <c r="J15" s="44">
        <v>0.7</v>
      </c>
      <c r="K15" s="44">
        <f t="shared" si="1"/>
        <v>39</v>
      </c>
      <c r="L15" s="44">
        <v>37.5</v>
      </c>
      <c r="M15" s="44"/>
      <c r="N15" s="44">
        <v>1.5</v>
      </c>
      <c r="O15" s="44">
        <f t="shared" si="2"/>
        <v>39</v>
      </c>
      <c r="P15" s="44">
        <v>37.5</v>
      </c>
      <c r="Q15" s="44"/>
      <c r="R15" s="44">
        <v>1.5</v>
      </c>
      <c r="S15" s="81">
        <v>62</v>
      </c>
      <c r="T15" s="82">
        <v>70</v>
      </c>
      <c r="U15" s="2"/>
    </row>
    <row r="16" spans="1:21" ht="12.75" customHeight="1">
      <c r="A16" s="187"/>
      <c r="B16" s="188"/>
      <c r="C16" s="146"/>
      <c r="D16" s="173"/>
      <c r="E16" s="175"/>
      <c r="F16" s="15" t="s">
        <v>55</v>
      </c>
      <c r="G16" s="44">
        <f t="shared" si="0"/>
        <v>1.6</v>
      </c>
      <c r="H16" s="41">
        <v>1.6</v>
      </c>
      <c r="I16" s="41"/>
      <c r="J16" s="41"/>
      <c r="K16" s="44">
        <f t="shared" si="1"/>
        <v>19.4</v>
      </c>
      <c r="L16" s="41">
        <v>19.4</v>
      </c>
      <c r="M16" s="41"/>
      <c r="N16" s="41"/>
      <c r="O16" s="44">
        <f t="shared" si="2"/>
        <v>19.4</v>
      </c>
      <c r="P16" s="41">
        <v>19.4</v>
      </c>
      <c r="Q16" s="41"/>
      <c r="R16" s="41"/>
      <c r="S16" s="83">
        <v>19.4</v>
      </c>
      <c r="T16" s="66">
        <v>19.4</v>
      </c>
      <c r="U16" s="2"/>
    </row>
    <row r="17" spans="1:21" ht="12.75" customHeight="1">
      <c r="A17" s="187"/>
      <c r="B17" s="188"/>
      <c r="C17" s="146"/>
      <c r="D17" s="173"/>
      <c r="E17" s="175"/>
      <c r="F17" s="15" t="s">
        <v>60</v>
      </c>
      <c r="G17" s="44">
        <f t="shared" si="0"/>
        <v>3.57</v>
      </c>
      <c r="H17" s="42">
        <v>3.57</v>
      </c>
      <c r="I17" s="42"/>
      <c r="J17" s="42"/>
      <c r="K17" s="44">
        <f t="shared" si="1"/>
        <v>0</v>
      </c>
      <c r="L17" s="42"/>
      <c r="M17" s="42"/>
      <c r="N17" s="42"/>
      <c r="O17" s="44">
        <f t="shared" si="2"/>
        <v>0</v>
      </c>
      <c r="P17" s="42"/>
      <c r="Q17" s="42"/>
      <c r="R17" s="42"/>
      <c r="S17" s="83">
        <v>0</v>
      </c>
      <c r="T17" s="66">
        <v>0</v>
      </c>
      <c r="U17" s="2"/>
    </row>
    <row r="18" spans="1:21" ht="12.75" customHeight="1">
      <c r="A18" s="187"/>
      <c r="B18" s="188"/>
      <c r="C18" s="146"/>
      <c r="D18" s="173"/>
      <c r="E18" s="175"/>
      <c r="F18" s="15" t="s">
        <v>54</v>
      </c>
      <c r="G18" s="44">
        <f t="shared" si="0"/>
        <v>0.3</v>
      </c>
      <c r="H18" s="42">
        <v>0.3</v>
      </c>
      <c r="I18" s="42"/>
      <c r="J18" s="42"/>
      <c r="K18" s="44">
        <f t="shared" si="1"/>
        <v>0.3</v>
      </c>
      <c r="L18" s="42">
        <v>0.3</v>
      </c>
      <c r="M18" s="42"/>
      <c r="N18" s="42"/>
      <c r="O18" s="44">
        <f t="shared" si="2"/>
        <v>0.3</v>
      </c>
      <c r="P18" s="42">
        <v>0.3</v>
      </c>
      <c r="Q18" s="42"/>
      <c r="R18" s="42"/>
      <c r="S18" s="83">
        <v>0.3</v>
      </c>
      <c r="T18" s="66">
        <v>0.3</v>
      </c>
      <c r="U18" s="2"/>
    </row>
    <row r="19" spans="1:21" ht="12.75" customHeight="1">
      <c r="A19" s="187"/>
      <c r="B19" s="188"/>
      <c r="C19" s="146"/>
      <c r="D19" s="173"/>
      <c r="E19" s="175"/>
      <c r="F19" s="16" t="s">
        <v>16</v>
      </c>
      <c r="G19" s="44">
        <f t="shared" si="0"/>
        <v>2.25</v>
      </c>
      <c r="H19" s="42">
        <v>2.25</v>
      </c>
      <c r="I19" s="42"/>
      <c r="J19" s="42"/>
      <c r="K19" s="44">
        <f t="shared" si="1"/>
        <v>2.3</v>
      </c>
      <c r="L19" s="42">
        <v>2.3</v>
      </c>
      <c r="M19" s="42"/>
      <c r="N19" s="42"/>
      <c r="O19" s="44">
        <f t="shared" si="2"/>
        <v>2.3</v>
      </c>
      <c r="P19" s="42">
        <v>2.3</v>
      </c>
      <c r="Q19" s="42"/>
      <c r="R19" s="42"/>
      <c r="S19" s="41">
        <v>1.7</v>
      </c>
      <c r="T19" s="66">
        <v>1.7</v>
      </c>
      <c r="U19" s="2"/>
    </row>
    <row r="20" spans="1:21" ht="12.75" customHeight="1">
      <c r="A20" s="187"/>
      <c r="B20" s="188"/>
      <c r="C20" s="146"/>
      <c r="D20" s="173"/>
      <c r="E20" s="176"/>
      <c r="F20" s="5" t="s">
        <v>49</v>
      </c>
      <c r="G20" s="41">
        <f>SUM(G14:G19)</f>
        <v>775.8199999999999</v>
      </c>
      <c r="H20" s="42">
        <f>SUM(H14:H19)</f>
        <v>765.62</v>
      </c>
      <c r="I20" s="42">
        <f>SUM(I14:I19)</f>
        <v>384.6</v>
      </c>
      <c r="J20" s="42">
        <f>SUM(J14:J19)</f>
        <v>10.2</v>
      </c>
      <c r="K20" s="42">
        <f aca="true" t="shared" si="3" ref="K20:T20">SUM(K14:K19)</f>
        <v>800.1999999999999</v>
      </c>
      <c r="L20" s="42">
        <f t="shared" si="3"/>
        <v>797.1999999999999</v>
      </c>
      <c r="M20" s="42">
        <f t="shared" si="3"/>
        <v>423</v>
      </c>
      <c r="N20" s="42">
        <f t="shared" si="3"/>
        <v>3</v>
      </c>
      <c r="O20" s="42">
        <f>SUM(O14:O19)</f>
        <v>800.1999999999999</v>
      </c>
      <c r="P20" s="42">
        <f>SUM(P14:P19)</f>
        <v>797.1999999999999</v>
      </c>
      <c r="Q20" s="42">
        <f>SUM(Q14:Q19)</f>
        <v>423</v>
      </c>
      <c r="R20" s="42">
        <f>SUM(R14:R19)</f>
        <v>3</v>
      </c>
      <c r="S20" s="48">
        <f t="shared" si="3"/>
        <v>833.4</v>
      </c>
      <c r="T20" s="67">
        <f t="shared" si="3"/>
        <v>871.4</v>
      </c>
      <c r="U20" s="2"/>
    </row>
    <row r="21" spans="1:21" ht="21" customHeight="1">
      <c r="A21" s="187" t="s">
        <v>12</v>
      </c>
      <c r="B21" s="188" t="s">
        <v>12</v>
      </c>
      <c r="C21" s="146" t="s">
        <v>17</v>
      </c>
      <c r="D21" s="173" t="s">
        <v>73</v>
      </c>
      <c r="E21" s="186" t="s">
        <v>41</v>
      </c>
      <c r="F21" s="15" t="s">
        <v>18</v>
      </c>
      <c r="G21" s="41">
        <f>H21+J21</f>
        <v>1598</v>
      </c>
      <c r="H21" s="41">
        <v>1595</v>
      </c>
      <c r="I21" s="41">
        <v>1175.9</v>
      </c>
      <c r="J21" s="41">
        <v>3</v>
      </c>
      <c r="K21" s="41">
        <f>L21+N21</f>
        <v>1608.8</v>
      </c>
      <c r="L21" s="41">
        <v>1608.2</v>
      </c>
      <c r="M21" s="43">
        <v>1180.3</v>
      </c>
      <c r="N21" s="41">
        <v>0.6</v>
      </c>
      <c r="O21" s="41">
        <f>P21+R21</f>
        <v>1608.8</v>
      </c>
      <c r="P21" s="41">
        <v>1608.2</v>
      </c>
      <c r="Q21" s="41">
        <v>1180.3</v>
      </c>
      <c r="R21" s="41">
        <v>0.6</v>
      </c>
      <c r="S21" s="83">
        <v>1630</v>
      </c>
      <c r="T21" s="117">
        <v>1638</v>
      </c>
      <c r="U21" s="2"/>
    </row>
    <row r="22" spans="1:21" ht="18" customHeight="1">
      <c r="A22" s="187"/>
      <c r="B22" s="188"/>
      <c r="C22" s="146"/>
      <c r="D22" s="173"/>
      <c r="E22" s="175"/>
      <c r="F22" s="100" t="s">
        <v>75</v>
      </c>
      <c r="G22" s="101">
        <f>H22+J22</f>
        <v>22.918</v>
      </c>
      <c r="H22" s="101">
        <v>22.918</v>
      </c>
      <c r="I22" s="101">
        <v>0.701</v>
      </c>
      <c r="J22" s="41"/>
      <c r="K22" s="41">
        <f>L22+N22</f>
        <v>24.7</v>
      </c>
      <c r="L22" s="57">
        <v>24.7</v>
      </c>
      <c r="M22" s="57"/>
      <c r="N22" s="57"/>
      <c r="O22" s="101">
        <f>P22+R22</f>
        <v>24.7</v>
      </c>
      <c r="P22" s="101">
        <v>24.7</v>
      </c>
      <c r="Q22" s="101"/>
      <c r="R22" s="41"/>
      <c r="S22" s="83"/>
      <c r="T22" s="86"/>
      <c r="U22" s="2"/>
    </row>
    <row r="23" spans="1:21" ht="18.75" customHeight="1">
      <c r="A23" s="187"/>
      <c r="B23" s="188"/>
      <c r="C23" s="146"/>
      <c r="D23" s="173"/>
      <c r="E23" s="176"/>
      <c r="F23" s="5" t="s">
        <v>49</v>
      </c>
      <c r="G23" s="101">
        <f>SUM(G21:G22)</f>
        <v>1620.918</v>
      </c>
      <c r="H23" s="95">
        <f>SUM(H21:H22)</f>
        <v>1617.918</v>
      </c>
      <c r="I23" s="95">
        <f>SUM(I21:I22)</f>
        <v>1176.601</v>
      </c>
      <c r="J23" s="42">
        <f>SUM(J21:J22)</f>
        <v>3</v>
      </c>
      <c r="K23" s="42">
        <f aca="true" t="shared" si="4" ref="K23:T23">SUM(K21:K22)</f>
        <v>1633.5</v>
      </c>
      <c r="L23" s="42">
        <f t="shared" si="4"/>
        <v>1632.9</v>
      </c>
      <c r="M23" s="42">
        <f t="shared" si="4"/>
        <v>1180.3</v>
      </c>
      <c r="N23" s="42">
        <f t="shared" si="4"/>
        <v>0.6</v>
      </c>
      <c r="O23" s="95">
        <f>SUM(O21:O22)</f>
        <v>1633.5</v>
      </c>
      <c r="P23" s="95">
        <f>SUM(P21:P22)</f>
        <v>1632.9</v>
      </c>
      <c r="Q23" s="95">
        <f>SUM(Q21:Q22)</f>
        <v>1180.3</v>
      </c>
      <c r="R23" s="42">
        <f>SUM(R21:R22)</f>
        <v>0.6</v>
      </c>
      <c r="S23" s="48">
        <f t="shared" si="4"/>
        <v>1630</v>
      </c>
      <c r="T23" s="67">
        <f t="shared" si="4"/>
        <v>1638</v>
      </c>
      <c r="U23" s="2"/>
    </row>
    <row r="24" spans="1:21" ht="12.75" customHeight="1">
      <c r="A24" s="187" t="s">
        <v>12</v>
      </c>
      <c r="B24" s="188" t="s">
        <v>12</v>
      </c>
      <c r="C24" s="146" t="s">
        <v>20</v>
      </c>
      <c r="D24" s="173" t="s">
        <v>21</v>
      </c>
      <c r="E24" s="175" t="s">
        <v>41</v>
      </c>
      <c r="F24" s="15" t="s">
        <v>15</v>
      </c>
      <c r="G24" s="41">
        <f aca="true" t="shared" si="5" ref="G24:G30">H24+J24</f>
        <v>497.3</v>
      </c>
      <c r="H24" s="41">
        <v>496.6</v>
      </c>
      <c r="I24" s="41">
        <v>332</v>
      </c>
      <c r="J24" s="41">
        <v>0.7</v>
      </c>
      <c r="K24" s="41">
        <f aca="true" t="shared" si="6" ref="K24:K36">L24+N24</f>
        <v>514.4</v>
      </c>
      <c r="L24" s="41">
        <v>514.4</v>
      </c>
      <c r="M24" s="41">
        <v>358.3</v>
      </c>
      <c r="N24" s="41"/>
      <c r="O24" s="41">
        <f aca="true" t="shared" si="7" ref="O24:O30">P24+R24</f>
        <v>514.4</v>
      </c>
      <c r="P24" s="41">
        <v>514.4</v>
      </c>
      <c r="Q24" s="41">
        <v>358.3</v>
      </c>
      <c r="R24" s="41"/>
      <c r="S24" s="41">
        <v>535</v>
      </c>
      <c r="T24" s="66">
        <v>570</v>
      </c>
      <c r="U24" s="2"/>
    </row>
    <row r="25" spans="1:21" ht="12.75" customHeight="1">
      <c r="A25" s="187"/>
      <c r="B25" s="188"/>
      <c r="C25" s="146"/>
      <c r="D25" s="173"/>
      <c r="E25" s="175"/>
      <c r="F25" s="15" t="s">
        <v>43</v>
      </c>
      <c r="G25" s="41">
        <f t="shared" si="5"/>
        <v>62.7</v>
      </c>
      <c r="H25" s="41">
        <v>58.5</v>
      </c>
      <c r="I25" s="41"/>
      <c r="J25" s="41">
        <v>4.2</v>
      </c>
      <c r="K25" s="41">
        <f t="shared" si="6"/>
        <v>59</v>
      </c>
      <c r="L25" s="41">
        <v>54.5</v>
      </c>
      <c r="M25" s="41"/>
      <c r="N25" s="41">
        <v>4.5</v>
      </c>
      <c r="O25" s="41">
        <f t="shared" si="7"/>
        <v>59</v>
      </c>
      <c r="P25" s="41">
        <v>54.5</v>
      </c>
      <c r="Q25" s="41"/>
      <c r="R25" s="41">
        <v>4.5</v>
      </c>
      <c r="S25" s="41">
        <v>70</v>
      </c>
      <c r="T25" s="66">
        <v>78</v>
      </c>
      <c r="U25" s="2"/>
    </row>
    <row r="26" spans="1:21" ht="12.75" customHeight="1">
      <c r="A26" s="187"/>
      <c r="B26" s="188"/>
      <c r="C26" s="146"/>
      <c r="D26" s="173"/>
      <c r="E26" s="175"/>
      <c r="F26" s="16" t="s">
        <v>16</v>
      </c>
      <c r="G26" s="41">
        <f t="shared" si="5"/>
        <v>1.96</v>
      </c>
      <c r="H26" s="41">
        <v>1.96</v>
      </c>
      <c r="I26" s="41"/>
      <c r="J26" s="41"/>
      <c r="K26" s="41">
        <f t="shared" si="6"/>
        <v>2</v>
      </c>
      <c r="L26" s="41">
        <v>2</v>
      </c>
      <c r="M26" s="41"/>
      <c r="N26" s="41"/>
      <c r="O26" s="41">
        <f t="shared" si="7"/>
        <v>2</v>
      </c>
      <c r="P26" s="41">
        <v>2</v>
      </c>
      <c r="Q26" s="41"/>
      <c r="R26" s="41"/>
      <c r="S26" s="41">
        <v>2</v>
      </c>
      <c r="T26" s="66">
        <v>2</v>
      </c>
      <c r="U26" s="2"/>
    </row>
    <row r="27" spans="1:21" ht="12.75" customHeight="1">
      <c r="A27" s="187"/>
      <c r="B27" s="188"/>
      <c r="C27" s="146"/>
      <c r="D27" s="173"/>
      <c r="E27" s="175"/>
      <c r="F27" s="15" t="s">
        <v>55</v>
      </c>
      <c r="G27" s="41">
        <f t="shared" si="5"/>
        <v>2.37</v>
      </c>
      <c r="H27" s="42">
        <v>2.37</v>
      </c>
      <c r="I27" s="42"/>
      <c r="J27" s="42"/>
      <c r="K27" s="41">
        <f t="shared" si="6"/>
        <v>2.4</v>
      </c>
      <c r="L27" s="42">
        <v>2.4</v>
      </c>
      <c r="M27" s="42"/>
      <c r="N27" s="42"/>
      <c r="O27" s="41">
        <f t="shared" si="7"/>
        <v>2.4</v>
      </c>
      <c r="P27" s="42">
        <v>2.4</v>
      </c>
      <c r="Q27" s="42"/>
      <c r="R27" s="42"/>
      <c r="S27" s="41">
        <v>2.4</v>
      </c>
      <c r="T27" s="66">
        <v>2.4</v>
      </c>
      <c r="U27" s="2"/>
    </row>
    <row r="28" spans="1:21" ht="12.75" customHeight="1">
      <c r="A28" s="187"/>
      <c r="B28" s="188"/>
      <c r="C28" s="146"/>
      <c r="D28" s="173"/>
      <c r="E28" s="175"/>
      <c r="F28" s="15" t="s">
        <v>56</v>
      </c>
      <c r="G28" s="41">
        <f t="shared" si="5"/>
        <v>0</v>
      </c>
      <c r="H28" s="42">
        <v>0</v>
      </c>
      <c r="I28" s="42"/>
      <c r="J28" s="42"/>
      <c r="K28" s="41">
        <f t="shared" si="6"/>
        <v>0.2</v>
      </c>
      <c r="L28" s="42">
        <v>0.2</v>
      </c>
      <c r="M28" s="42"/>
      <c r="N28" s="42"/>
      <c r="O28" s="41">
        <f t="shared" si="7"/>
        <v>0.2</v>
      </c>
      <c r="P28" s="42">
        <v>0.2</v>
      </c>
      <c r="Q28" s="42"/>
      <c r="R28" s="42"/>
      <c r="S28" s="41">
        <v>0.2</v>
      </c>
      <c r="T28" s="77">
        <v>0.2</v>
      </c>
      <c r="U28" s="2"/>
    </row>
    <row r="29" spans="1:21" ht="12.75" customHeight="1">
      <c r="A29" s="187"/>
      <c r="B29" s="188"/>
      <c r="C29" s="146"/>
      <c r="D29" s="173"/>
      <c r="E29" s="175"/>
      <c r="F29" s="15" t="s">
        <v>54</v>
      </c>
      <c r="G29" s="41">
        <f t="shared" si="5"/>
        <v>1.33</v>
      </c>
      <c r="H29" s="42">
        <v>1.33</v>
      </c>
      <c r="I29" s="42"/>
      <c r="J29" s="42"/>
      <c r="K29" s="41">
        <f t="shared" si="6"/>
        <v>1.3</v>
      </c>
      <c r="L29" s="42">
        <v>1.3</v>
      </c>
      <c r="M29" s="42"/>
      <c r="N29" s="42"/>
      <c r="O29" s="41">
        <f t="shared" si="7"/>
        <v>1.3</v>
      </c>
      <c r="P29" s="42">
        <v>1.3</v>
      </c>
      <c r="Q29" s="42"/>
      <c r="R29" s="42"/>
      <c r="S29" s="41">
        <v>1.3</v>
      </c>
      <c r="T29" s="77">
        <v>1.4</v>
      </c>
      <c r="U29" s="2"/>
    </row>
    <row r="30" spans="1:21" ht="12.75" customHeight="1">
      <c r="A30" s="187"/>
      <c r="B30" s="188"/>
      <c r="C30" s="146"/>
      <c r="D30" s="173"/>
      <c r="E30" s="175"/>
      <c r="F30" s="15" t="s">
        <v>60</v>
      </c>
      <c r="G30" s="41">
        <f t="shared" si="5"/>
        <v>0.96</v>
      </c>
      <c r="H30" s="42">
        <v>0.96</v>
      </c>
      <c r="I30" s="42"/>
      <c r="J30" s="42"/>
      <c r="K30" s="41">
        <f t="shared" si="6"/>
        <v>1</v>
      </c>
      <c r="L30" s="42">
        <v>1</v>
      </c>
      <c r="M30" s="42"/>
      <c r="N30" s="42"/>
      <c r="O30" s="41">
        <f t="shared" si="7"/>
        <v>1</v>
      </c>
      <c r="P30" s="42">
        <v>1</v>
      </c>
      <c r="Q30" s="42"/>
      <c r="R30" s="42"/>
      <c r="S30" s="41">
        <v>1</v>
      </c>
      <c r="T30" s="77">
        <v>1</v>
      </c>
      <c r="U30" s="2"/>
    </row>
    <row r="31" spans="1:21" ht="12.75" customHeight="1">
      <c r="A31" s="187"/>
      <c r="B31" s="188"/>
      <c r="C31" s="146"/>
      <c r="D31" s="173"/>
      <c r="E31" s="176"/>
      <c r="F31" s="5" t="s">
        <v>49</v>
      </c>
      <c r="G31" s="43">
        <f>SUM(G24:G30)</f>
        <v>566.6200000000001</v>
      </c>
      <c r="H31" s="43">
        <f>SUM(H24:H30)</f>
        <v>561.7200000000001</v>
      </c>
      <c r="I31" s="43">
        <f>SUM(I24:I30)</f>
        <v>332</v>
      </c>
      <c r="J31" s="43">
        <f>SUM(J24:J30)</f>
        <v>4.9</v>
      </c>
      <c r="K31" s="43">
        <f aca="true" t="shared" si="8" ref="K31:T31">SUM(K24:K30)</f>
        <v>580.3</v>
      </c>
      <c r="L31" s="43">
        <f t="shared" si="8"/>
        <v>575.8</v>
      </c>
      <c r="M31" s="43">
        <f t="shared" si="8"/>
        <v>358.3</v>
      </c>
      <c r="N31" s="43">
        <f t="shared" si="8"/>
        <v>4.5</v>
      </c>
      <c r="O31" s="43">
        <f t="shared" si="8"/>
        <v>580.3</v>
      </c>
      <c r="P31" s="43">
        <f t="shared" si="8"/>
        <v>575.8</v>
      </c>
      <c r="Q31" s="43">
        <f t="shared" si="8"/>
        <v>358.3</v>
      </c>
      <c r="R31" s="43">
        <f t="shared" si="8"/>
        <v>4.5</v>
      </c>
      <c r="S31" s="43">
        <f t="shared" si="8"/>
        <v>611.9</v>
      </c>
      <c r="T31" s="88">
        <f t="shared" si="8"/>
        <v>655</v>
      </c>
      <c r="U31" s="2"/>
    </row>
    <row r="32" spans="1:21" ht="12.75" customHeight="1">
      <c r="A32" s="187" t="s">
        <v>12</v>
      </c>
      <c r="B32" s="202" t="s">
        <v>12</v>
      </c>
      <c r="C32" s="146" t="s">
        <v>22</v>
      </c>
      <c r="D32" s="173" t="s">
        <v>69</v>
      </c>
      <c r="E32" s="200" t="s">
        <v>41</v>
      </c>
      <c r="F32" s="16" t="s">
        <v>15</v>
      </c>
      <c r="G32" s="43">
        <f>H32+J32</f>
        <v>8.5</v>
      </c>
      <c r="H32" s="43">
        <v>8.5</v>
      </c>
      <c r="I32" s="43"/>
      <c r="J32" s="43"/>
      <c r="K32" s="43">
        <f t="shared" si="6"/>
        <v>8</v>
      </c>
      <c r="L32" s="43">
        <v>8</v>
      </c>
      <c r="M32" s="43"/>
      <c r="N32" s="43"/>
      <c r="O32" s="43">
        <f>P32+R32</f>
        <v>8</v>
      </c>
      <c r="P32" s="43">
        <v>8</v>
      </c>
      <c r="Q32" s="43"/>
      <c r="R32" s="43"/>
      <c r="S32" s="41">
        <v>10.5</v>
      </c>
      <c r="T32" s="66">
        <v>11</v>
      </c>
      <c r="U32" s="2"/>
    </row>
    <row r="33" spans="1:21" ht="12.75" customHeight="1">
      <c r="A33" s="187"/>
      <c r="B33" s="203"/>
      <c r="C33" s="146"/>
      <c r="D33" s="173"/>
      <c r="E33" s="151"/>
      <c r="F33" s="16" t="s">
        <v>19</v>
      </c>
      <c r="G33" s="43">
        <f>H33+J33</f>
        <v>0</v>
      </c>
      <c r="H33" s="43"/>
      <c r="I33" s="43"/>
      <c r="J33" s="43"/>
      <c r="K33" s="43">
        <f t="shared" si="6"/>
        <v>0</v>
      </c>
      <c r="L33" s="43"/>
      <c r="M33" s="43"/>
      <c r="N33" s="43"/>
      <c r="O33" s="43">
        <f>P33+R33</f>
        <v>0</v>
      </c>
      <c r="P33" s="43"/>
      <c r="Q33" s="43"/>
      <c r="R33" s="43"/>
      <c r="S33" s="41"/>
      <c r="T33" s="66"/>
      <c r="U33" s="2"/>
    </row>
    <row r="34" spans="1:21" ht="12.75" customHeight="1">
      <c r="A34" s="187"/>
      <c r="B34" s="197"/>
      <c r="C34" s="146"/>
      <c r="D34" s="173"/>
      <c r="E34" s="201"/>
      <c r="F34" s="5" t="s">
        <v>49</v>
      </c>
      <c r="G34" s="43">
        <f>SUM(G32:G33)</f>
        <v>8.5</v>
      </c>
      <c r="H34" s="48">
        <f>SUM(H32:H33)</f>
        <v>8.5</v>
      </c>
      <c r="I34" s="48">
        <f>SUM(I32:I33)</f>
        <v>0</v>
      </c>
      <c r="J34" s="48">
        <f>SUM(J32:J33)</f>
        <v>0</v>
      </c>
      <c r="K34" s="48">
        <f aca="true" t="shared" si="9" ref="K34:T34">SUM(K32:K33)</f>
        <v>8</v>
      </c>
      <c r="L34" s="48">
        <f t="shared" si="9"/>
        <v>8</v>
      </c>
      <c r="M34" s="48">
        <f t="shared" si="9"/>
        <v>0</v>
      </c>
      <c r="N34" s="48">
        <f t="shared" si="9"/>
        <v>0</v>
      </c>
      <c r="O34" s="48">
        <f>SUM(O32:O33)</f>
        <v>8</v>
      </c>
      <c r="P34" s="48">
        <f>SUM(P32:P33)</f>
        <v>8</v>
      </c>
      <c r="Q34" s="48">
        <f>SUM(Q32:Q33)</f>
        <v>0</v>
      </c>
      <c r="R34" s="48">
        <f>SUM(R32:R33)</f>
        <v>0</v>
      </c>
      <c r="S34" s="48">
        <f t="shared" si="9"/>
        <v>10.5</v>
      </c>
      <c r="T34" s="67">
        <f t="shared" si="9"/>
        <v>11</v>
      </c>
      <c r="U34" s="2"/>
    </row>
    <row r="35" spans="1:21" ht="12.75" customHeight="1">
      <c r="A35" s="187" t="s">
        <v>12</v>
      </c>
      <c r="B35" s="188" t="s">
        <v>12</v>
      </c>
      <c r="C35" s="146" t="s">
        <v>23</v>
      </c>
      <c r="D35" s="173" t="s">
        <v>70</v>
      </c>
      <c r="E35" s="200" t="s">
        <v>41</v>
      </c>
      <c r="F35" s="11" t="s">
        <v>15</v>
      </c>
      <c r="G35" s="43">
        <f>H35+J35</f>
        <v>2</v>
      </c>
      <c r="H35" s="43">
        <v>2</v>
      </c>
      <c r="I35" s="43"/>
      <c r="J35" s="43"/>
      <c r="K35" s="43">
        <f t="shared" si="6"/>
        <v>2</v>
      </c>
      <c r="L35" s="43">
        <v>2</v>
      </c>
      <c r="M35" s="43"/>
      <c r="N35" s="43"/>
      <c r="O35" s="43">
        <f>P35+R35</f>
        <v>2</v>
      </c>
      <c r="P35" s="43">
        <v>2</v>
      </c>
      <c r="Q35" s="43"/>
      <c r="R35" s="43"/>
      <c r="S35" s="41">
        <v>2</v>
      </c>
      <c r="T35" s="66">
        <v>2</v>
      </c>
      <c r="U35" s="2"/>
    </row>
    <row r="36" spans="1:21" ht="12.75" customHeight="1">
      <c r="A36" s="187"/>
      <c r="B36" s="188"/>
      <c r="C36" s="146"/>
      <c r="D36" s="173"/>
      <c r="E36" s="151"/>
      <c r="F36" s="11" t="s">
        <v>19</v>
      </c>
      <c r="G36" s="43">
        <f>H36+J36</f>
        <v>0</v>
      </c>
      <c r="H36" s="43"/>
      <c r="I36" s="43"/>
      <c r="J36" s="43"/>
      <c r="K36" s="43">
        <f t="shared" si="6"/>
        <v>0</v>
      </c>
      <c r="L36" s="89"/>
      <c r="M36" s="43"/>
      <c r="N36" s="43"/>
      <c r="O36" s="43">
        <f>P36+R36</f>
        <v>0</v>
      </c>
      <c r="P36" s="43"/>
      <c r="Q36" s="43"/>
      <c r="R36" s="43"/>
      <c r="S36" s="41"/>
      <c r="T36" s="66"/>
      <c r="U36" s="2"/>
    </row>
    <row r="37" spans="1:21" ht="12.75" customHeight="1">
      <c r="A37" s="187"/>
      <c r="B37" s="188"/>
      <c r="C37" s="146"/>
      <c r="D37" s="173"/>
      <c r="E37" s="201"/>
      <c r="F37" s="5" t="s">
        <v>49</v>
      </c>
      <c r="G37" s="43">
        <f>SUM(G35:G36)</f>
        <v>2</v>
      </c>
      <c r="H37" s="43">
        <f>SUM(H35:H36)</f>
        <v>2</v>
      </c>
      <c r="I37" s="43">
        <f>SUM(I35:I36)</f>
        <v>0</v>
      </c>
      <c r="J37" s="43">
        <f>SUM(J35:J36)</f>
        <v>0</v>
      </c>
      <c r="K37" s="43">
        <f aca="true" t="shared" si="10" ref="K37:T37">SUM(K35:K36)</f>
        <v>2</v>
      </c>
      <c r="L37" s="103">
        <f t="shared" si="10"/>
        <v>2</v>
      </c>
      <c r="M37" s="43">
        <f t="shared" si="10"/>
        <v>0</v>
      </c>
      <c r="N37" s="43">
        <f t="shared" si="10"/>
        <v>0</v>
      </c>
      <c r="O37" s="43">
        <f t="shared" si="10"/>
        <v>2</v>
      </c>
      <c r="P37" s="43">
        <f t="shared" si="10"/>
        <v>2</v>
      </c>
      <c r="Q37" s="43">
        <f t="shared" si="10"/>
        <v>0</v>
      </c>
      <c r="R37" s="43">
        <f t="shared" si="10"/>
        <v>0</v>
      </c>
      <c r="S37" s="43">
        <f t="shared" si="10"/>
        <v>2</v>
      </c>
      <c r="T37" s="88">
        <f t="shared" si="10"/>
        <v>2</v>
      </c>
      <c r="U37" s="2"/>
    </row>
    <row r="38" spans="1:21" ht="12.75" customHeight="1">
      <c r="A38" s="187" t="s">
        <v>12</v>
      </c>
      <c r="B38" s="188" t="s">
        <v>12</v>
      </c>
      <c r="C38" s="146" t="s">
        <v>24</v>
      </c>
      <c r="D38" s="173" t="s">
        <v>74</v>
      </c>
      <c r="E38" s="200" t="s">
        <v>41</v>
      </c>
      <c r="F38" s="11" t="s">
        <v>15</v>
      </c>
      <c r="G38" s="43">
        <f>H38+J38</f>
        <v>56.2</v>
      </c>
      <c r="H38" s="43">
        <v>56.2</v>
      </c>
      <c r="I38" s="43">
        <v>40.1</v>
      </c>
      <c r="J38" s="43"/>
      <c r="K38" s="43">
        <f>L38+N38</f>
        <v>60.9</v>
      </c>
      <c r="L38" s="43">
        <v>60.9</v>
      </c>
      <c r="M38" s="43">
        <v>43.6</v>
      </c>
      <c r="N38" s="43"/>
      <c r="O38" s="43">
        <f>P38+R38</f>
        <v>60.9</v>
      </c>
      <c r="P38" s="43">
        <v>60.9</v>
      </c>
      <c r="Q38" s="43">
        <v>43.6</v>
      </c>
      <c r="R38" s="43"/>
      <c r="S38" s="41">
        <v>59</v>
      </c>
      <c r="T38" s="66">
        <v>60.5</v>
      </c>
      <c r="U38" s="2"/>
    </row>
    <row r="39" spans="1:21" ht="12.75" customHeight="1">
      <c r="A39" s="187"/>
      <c r="B39" s="188"/>
      <c r="C39" s="146"/>
      <c r="D39" s="173"/>
      <c r="E39" s="151"/>
      <c r="F39" s="11" t="s">
        <v>19</v>
      </c>
      <c r="G39" s="43">
        <f>H39+J39</f>
        <v>0</v>
      </c>
      <c r="H39" s="43"/>
      <c r="I39" s="43"/>
      <c r="J39" s="43"/>
      <c r="K39" s="43">
        <f>L39+N39</f>
        <v>0</v>
      </c>
      <c r="L39" s="43"/>
      <c r="M39" s="43"/>
      <c r="N39" s="43"/>
      <c r="O39" s="43">
        <f>P39+R39</f>
        <v>0</v>
      </c>
      <c r="P39" s="43"/>
      <c r="Q39" s="43"/>
      <c r="R39" s="43"/>
      <c r="S39" s="43"/>
      <c r="T39" s="85"/>
      <c r="U39" s="2"/>
    </row>
    <row r="40" spans="1:21" ht="12.75" customHeight="1" thickBot="1">
      <c r="A40" s="187"/>
      <c r="B40" s="188"/>
      <c r="C40" s="147"/>
      <c r="D40" s="204"/>
      <c r="E40" s="152"/>
      <c r="F40" s="6" t="s">
        <v>49</v>
      </c>
      <c r="G40" s="43">
        <f>SUM(G38:G39)</f>
        <v>56.2</v>
      </c>
      <c r="H40" s="48">
        <f>SUM(H38:H39)</f>
        <v>56.2</v>
      </c>
      <c r="I40" s="48">
        <f>SUM(I38:I39)</f>
        <v>40.1</v>
      </c>
      <c r="J40" s="48">
        <f>SUM(J38:J39)</f>
        <v>0</v>
      </c>
      <c r="K40" s="48">
        <f aca="true" t="shared" si="11" ref="K40:T40">SUM(K38:K39)</f>
        <v>60.9</v>
      </c>
      <c r="L40" s="48">
        <f t="shared" si="11"/>
        <v>60.9</v>
      </c>
      <c r="M40" s="48">
        <f t="shared" si="11"/>
        <v>43.6</v>
      </c>
      <c r="N40" s="48">
        <f t="shared" si="11"/>
        <v>0</v>
      </c>
      <c r="O40" s="48">
        <f>SUM(O38:O39)</f>
        <v>60.9</v>
      </c>
      <c r="P40" s="48">
        <f>SUM(P38:P39)</f>
        <v>60.9</v>
      </c>
      <c r="Q40" s="48">
        <f>SUM(Q38:Q39)</f>
        <v>43.6</v>
      </c>
      <c r="R40" s="48">
        <f>SUM(R38:R39)</f>
        <v>0</v>
      </c>
      <c r="S40" s="48">
        <f t="shared" si="11"/>
        <v>59</v>
      </c>
      <c r="T40" s="67">
        <f t="shared" si="11"/>
        <v>60.5</v>
      </c>
      <c r="U40" s="2"/>
    </row>
    <row r="41" spans="1:21" ht="12.75" customHeight="1" thickBot="1">
      <c r="A41" s="7" t="s">
        <v>12</v>
      </c>
      <c r="B41" s="8" t="s">
        <v>12</v>
      </c>
      <c r="C41" s="118" t="s">
        <v>25</v>
      </c>
      <c r="D41" s="119"/>
      <c r="E41" s="119"/>
      <c r="F41" s="119"/>
      <c r="G41" s="96">
        <f>SUM(G20+G23+G31+G34+G37+G40)</f>
        <v>3030.058</v>
      </c>
      <c r="H41" s="96">
        <f>SUM(H20+H23+H31+H34+H37+H40)</f>
        <v>3011.958</v>
      </c>
      <c r="I41" s="96">
        <f>SUM(I20+I23+I31+I34+I37+I40)</f>
        <v>1933.301</v>
      </c>
      <c r="J41" s="46">
        <f>SUM(J20+J23+J31+J34+J37+J40)</f>
        <v>18.1</v>
      </c>
      <c r="K41" s="46">
        <f aca="true" t="shared" si="12" ref="K41:T41">SUM(K20+K23+K31+K34+K37+K40)</f>
        <v>3084.9</v>
      </c>
      <c r="L41" s="46">
        <f t="shared" si="12"/>
        <v>3076.7999999999997</v>
      </c>
      <c r="M41" s="46">
        <f t="shared" si="12"/>
        <v>2005.1999999999998</v>
      </c>
      <c r="N41" s="46">
        <f t="shared" si="12"/>
        <v>8.1</v>
      </c>
      <c r="O41" s="96">
        <f t="shared" si="12"/>
        <v>3084.9</v>
      </c>
      <c r="P41" s="96">
        <f t="shared" si="12"/>
        <v>3076.7999999999997</v>
      </c>
      <c r="Q41" s="96">
        <f t="shared" si="12"/>
        <v>2005.1999999999998</v>
      </c>
      <c r="R41" s="46">
        <f t="shared" si="12"/>
        <v>8.1</v>
      </c>
      <c r="S41" s="46">
        <f t="shared" si="12"/>
        <v>3146.8</v>
      </c>
      <c r="T41" s="84">
        <f t="shared" si="12"/>
        <v>3237.9</v>
      </c>
      <c r="U41" s="2"/>
    </row>
    <row r="42" spans="1:21" ht="14.25" customHeight="1" thickBot="1">
      <c r="A42" s="9" t="s">
        <v>12</v>
      </c>
      <c r="B42" s="132" t="s">
        <v>26</v>
      </c>
      <c r="C42" s="133"/>
      <c r="D42" s="133"/>
      <c r="E42" s="133"/>
      <c r="F42" s="156"/>
      <c r="G42" s="113">
        <f>SUM(G41)</f>
        <v>3030.058</v>
      </c>
      <c r="H42" s="113">
        <f>SUM(H41)</f>
        <v>3011.958</v>
      </c>
      <c r="I42" s="113">
        <f>SUM(I41)</f>
        <v>1933.301</v>
      </c>
      <c r="J42" s="113">
        <f>SUM(J41)</f>
        <v>18.1</v>
      </c>
      <c r="K42" s="114">
        <f aca="true" t="shared" si="13" ref="K42:T42">SUM(K41)</f>
        <v>3084.9</v>
      </c>
      <c r="L42" s="114">
        <f t="shared" si="13"/>
        <v>3076.7999999999997</v>
      </c>
      <c r="M42" s="114">
        <f t="shared" si="13"/>
        <v>2005.1999999999998</v>
      </c>
      <c r="N42" s="114">
        <f t="shared" si="13"/>
        <v>8.1</v>
      </c>
      <c r="O42" s="113">
        <f t="shared" si="13"/>
        <v>3084.9</v>
      </c>
      <c r="P42" s="113">
        <f t="shared" si="13"/>
        <v>3076.7999999999997</v>
      </c>
      <c r="Q42" s="113">
        <f t="shared" si="13"/>
        <v>2005.1999999999998</v>
      </c>
      <c r="R42" s="113">
        <f t="shared" si="13"/>
        <v>8.1</v>
      </c>
      <c r="S42" s="114">
        <f t="shared" si="13"/>
        <v>3146.8</v>
      </c>
      <c r="T42" s="115">
        <f t="shared" si="13"/>
        <v>3237.9</v>
      </c>
      <c r="U42" s="25"/>
    </row>
    <row r="43" spans="1:21" ht="15.75" customHeight="1" thickBot="1">
      <c r="A43" s="10" t="s">
        <v>17</v>
      </c>
      <c r="B43" s="153" t="s">
        <v>27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5"/>
      <c r="U43" s="2"/>
    </row>
    <row r="44" spans="1:21" ht="15.75" customHeight="1" thickBot="1">
      <c r="A44" s="3" t="s">
        <v>17</v>
      </c>
      <c r="B44" s="4" t="s">
        <v>12</v>
      </c>
      <c r="C44" s="126" t="s">
        <v>50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8"/>
      <c r="U44" s="2"/>
    </row>
    <row r="45" spans="1:21" ht="13.5" customHeight="1">
      <c r="A45" s="194" t="s">
        <v>17</v>
      </c>
      <c r="B45" s="205" t="s">
        <v>12</v>
      </c>
      <c r="C45" s="198" t="s">
        <v>12</v>
      </c>
      <c r="D45" s="206" t="s">
        <v>28</v>
      </c>
      <c r="E45" s="174" t="s">
        <v>41</v>
      </c>
      <c r="F45" s="87" t="s">
        <v>15</v>
      </c>
      <c r="G45" s="108">
        <f aca="true" t="shared" si="14" ref="G45:G50">H45+J45</f>
        <v>175.51600000000002</v>
      </c>
      <c r="H45" s="104">
        <v>174.216</v>
      </c>
      <c r="I45" s="105">
        <v>90.74</v>
      </c>
      <c r="J45" s="51">
        <v>1.3</v>
      </c>
      <c r="K45" s="94">
        <f>L45+N45</f>
        <v>167.1</v>
      </c>
      <c r="L45" s="94">
        <v>167.1</v>
      </c>
      <c r="M45" s="94">
        <v>96</v>
      </c>
      <c r="N45" s="94"/>
      <c r="O45" s="104">
        <f aca="true" t="shared" si="15" ref="O45:O50">P45+R45</f>
        <v>167.1</v>
      </c>
      <c r="P45" s="104">
        <v>167.1</v>
      </c>
      <c r="Q45" s="105">
        <v>96</v>
      </c>
      <c r="R45" s="51"/>
      <c r="S45" s="51">
        <v>191.9</v>
      </c>
      <c r="T45" s="90">
        <v>191.9</v>
      </c>
      <c r="U45" s="2"/>
    </row>
    <row r="46" spans="1:21" ht="13.5" customHeight="1">
      <c r="A46" s="195"/>
      <c r="B46" s="203"/>
      <c r="C46" s="199"/>
      <c r="D46" s="148"/>
      <c r="E46" s="175"/>
      <c r="F46" s="97" t="s">
        <v>15</v>
      </c>
      <c r="G46" s="57">
        <f t="shared" si="14"/>
        <v>3.6</v>
      </c>
      <c r="H46" s="57">
        <v>3.6</v>
      </c>
      <c r="I46" s="106"/>
      <c r="J46" s="55"/>
      <c r="K46" s="57">
        <f>L46+N46</f>
        <v>4</v>
      </c>
      <c r="L46" s="57">
        <v>4</v>
      </c>
      <c r="M46" s="57"/>
      <c r="N46" s="57"/>
      <c r="O46" s="57">
        <f t="shared" si="15"/>
        <v>4</v>
      </c>
      <c r="P46" s="57">
        <v>4</v>
      </c>
      <c r="Q46" s="106"/>
      <c r="R46" s="55"/>
      <c r="S46" s="55">
        <v>4</v>
      </c>
      <c r="T46" s="93">
        <v>4</v>
      </c>
      <c r="U46" s="2"/>
    </row>
    <row r="47" spans="1:21" ht="13.5" customHeight="1">
      <c r="A47" s="187"/>
      <c r="B47" s="203"/>
      <c r="C47" s="146"/>
      <c r="D47" s="148"/>
      <c r="E47" s="175"/>
      <c r="F47" s="98" t="s">
        <v>43</v>
      </c>
      <c r="G47" s="57">
        <f t="shared" si="14"/>
        <v>4.3</v>
      </c>
      <c r="H47" s="57">
        <v>4.3</v>
      </c>
      <c r="I47" s="58"/>
      <c r="J47" s="48"/>
      <c r="K47" s="57">
        <f>L47+N47</f>
        <v>2.6</v>
      </c>
      <c r="L47" s="57">
        <v>2.6</v>
      </c>
      <c r="M47" s="57"/>
      <c r="N47" s="57"/>
      <c r="O47" s="57">
        <f t="shared" si="15"/>
        <v>2.6</v>
      </c>
      <c r="P47" s="57">
        <v>2.6</v>
      </c>
      <c r="Q47" s="58"/>
      <c r="R47" s="48"/>
      <c r="S47" s="48">
        <v>3</v>
      </c>
      <c r="T47" s="67">
        <v>3</v>
      </c>
      <c r="U47" s="2"/>
    </row>
    <row r="48" spans="1:21" ht="10.5" customHeight="1">
      <c r="A48" s="187"/>
      <c r="B48" s="203"/>
      <c r="C48" s="146"/>
      <c r="D48" s="148"/>
      <c r="E48" s="175"/>
      <c r="F48" s="98" t="s">
        <v>44</v>
      </c>
      <c r="G48" s="57">
        <f t="shared" si="14"/>
        <v>0.1</v>
      </c>
      <c r="H48" s="58">
        <v>0.1</v>
      </c>
      <c r="I48" s="58"/>
      <c r="J48" s="48"/>
      <c r="K48" s="58">
        <f>L48+N48</f>
        <v>0</v>
      </c>
      <c r="L48" s="58"/>
      <c r="M48" s="58"/>
      <c r="N48" s="58"/>
      <c r="O48" s="58">
        <f t="shared" si="15"/>
        <v>0</v>
      </c>
      <c r="P48" s="58"/>
      <c r="Q48" s="58"/>
      <c r="R48" s="48"/>
      <c r="S48" s="48">
        <v>0</v>
      </c>
      <c r="T48" s="67">
        <v>0</v>
      </c>
      <c r="U48" s="2"/>
    </row>
    <row r="49" spans="1:21" ht="13.5" customHeight="1">
      <c r="A49" s="187"/>
      <c r="B49" s="203"/>
      <c r="C49" s="146"/>
      <c r="D49" s="148"/>
      <c r="E49" s="175"/>
      <c r="F49" s="98" t="s">
        <v>55</v>
      </c>
      <c r="G49" s="57">
        <f t="shared" si="14"/>
        <v>3</v>
      </c>
      <c r="H49" s="58">
        <v>3</v>
      </c>
      <c r="I49" s="58"/>
      <c r="J49" s="48"/>
      <c r="K49" s="58">
        <f>L49+N49</f>
        <v>3</v>
      </c>
      <c r="L49" s="58">
        <v>3</v>
      </c>
      <c r="M49" s="58"/>
      <c r="N49" s="58"/>
      <c r="O49" s="58">
        <f t="shared" si="15"/>
        <v>3</v>
      </c>
      <c r="P49" s="58">
        <v>3</v>
      </c>
      <c r="Q49" s="58"/>
      <c r="R49" s="48"/>
      <c r="S49" s="48">
        <v>3</v>
      </c>
      <c r="T49" s="67">
        <v>3</v>
      </c>
      <c r="U49" s="2"/>
    </row>
    <row r="50" spans="1:21" ht="12" customHeight="1">
      <c r="A50" s="187"/>
      <c r="B50" s="203"/>
      <c r="C50" s="146"/>
      <c r="D50" s="149"/>
      <c r="E50" s="175"/>
      <c r="F50" s="98" t="s">
        <v>16</v>
      </c>
      <c r="G50" s="57">
        <f t="shared" si="14"/>
        <v>0.1</v>
      </c>
      <c r="H50" s="58">
        <v>0.1</v>
      </c>
      <c r="I50" s="58"/>
      <c r="J50" s="48"/>
      <c r="K50" s="58">
        <f aca="true" t="shared" si="16" ref="K50:K68">L50+N50</f>
        <v>0.2</v>
      </c>
      <c r="L50" s="58">
        <v>0.2</v>
      </c>
      <c r="M50" s="58"/>
      <c r="N50" s="58"/>
      <c r="O50" s="58">
        <f t="shared" si="15"/>
        <v>0.2</v>
      </c>
      <c r="P50" s="58">
        <v>0.2</v>
      </c>
      <c r="Q50" s="58"/>
      <c r="R50" s="48"/>
      <c r="S50" s="42">
        <v>0.2</v>
      </c>
      <c r="T50" s="68">
        <v>0.2</v>
      </c>
      <c r="U50" s="2"/>
    </row>
    <row r="51" spans="1:21" ht="12.75" customHeight="1" thickBot="1">
      <c r="A51" s="187"/>
      <c r="B51" s="197"/>
      <c r="C51" s="146"/>
      <c r="D51" s="149"/>
      <c r="E51" s="176"/>
      <c r="F51" s="99" t="s">
        <v>49</v>
      </c>
      <c r="G51" s="101">
        <f>SUM(G45:G50)</f>
        <v>186.616</v>
      </c>
      <c r="H51" s="107">
        <f>SUM(H45:H50)</f>
        <v>185.316</v>
      </c>
      <c r="I51" s="58">
        <f>SUM(I45:I50)</f>
        <v>90.74</v>
      </c>
      <c r="J51" s="48">
        <f>SUM(J45:J50)</f>
        <v>1.3</v>
      </c>
      <c r="K51" s="58">
        <f aca="true" t="shared" si="17" ref="K51:T51">SUM(K45:K50)</f>
        <v>176.89999999999998</v>
      </c>
      <c r="L51" s="58">
        <f t="shared" si="17"/>
        <v>176.89999999999998</v>
      </c>
      <c r="M51" s="58">
        <f t="shared" si="17"/>
        <v>96</v>
      </c>
      <c r="N51" s="58">
        <f t="shared" si="17"/>
        <v>0</v>
      </c>
      <c r="O51" s="107">
        <f>SUM(O45:O50)</f>
        <v>176.89999999999998</v>
      </c>
      <c r="P51" s="107">
        <f>SUM(P45:P50)</f>
        <v>176.89999999999998</v>
      </c>
      <c r="Q51" s="58">
        <f>SUM(Q45:Q50)</f>
        <v>96</v>
      </c>
      <c r="R51" s="48">
        <f>SUM(R45:R50)</f>
        <v>0</v>
      </c>
      <c r="S51" s="48">
        <f t="shared" si="17"/>
        <v>202.1</v>
      </c>
      <c r="T51" s="67">
        <f t="shared" si="17"/>
        <v>202.1</v>
      </c>
      <c r="U51" s="2"/>
    </row>
    <row r="52" spans="1:21" ht="14.25" customHeight="1">
      <c r="A52" s="187" t="s">
        <v>17</v>
      </c>
      <c r="B52" s="202" t="s">
        <v>12</v>
      </c>
      <c r="C52" s="146" t="s">
        <v>17</v>
      </c>
      <c r="D52" s="149" t="s">
        <v>51</v>
      </c>
      <c r="E52" s="174" t="s">
        <v>41</v>
      </c>
      <c r="F52" s="98" t="s">
        <v>15</v>
      </c>
      <c r="G52" s="57">
        <f aca="true" t="shared" si="18" ref="G52:G58">H52+J52</f>
        <v>103.9</v>
      </c>
      <c r="H52" s="58">
        <v>103.9</v>
      </c>
      <c r="I52" s="58">
        <v>68.1</v>
      </c>
      <c r="J52" s="48"/>
      <c r="K52" s="58">
        <f t="shared" si="16"/>
        <v>106.6</v>
      </c>
      <c r="L52" s="58">
        <v>106.6</v>
      </c>
      <c r="M52" s="58">
        <v>69.5</v>
      </c>
      <c r="N52" s="58"/>
      <c r="O52" s="58">
        <f aca="true" t="shared" si="19" ref="O52:O58">P52+R52</f>
        <v>106.6</v>
      </c>
      <c r="P52" s="58">
        <v>106.6</v>
      </c>
      <c r="Q52" s="58">
        <v>69.5</v>
      </c>
      <c r="R52" s="48"/>
      <c r="S52" s="42">
        <v>109.1</v>
      </c>
      <c r="T52" s="68">
        <v>109.1</v>
      </c>
      <c r="U52" s="2"/>
    </row>
    <row r="53" spans="1:21" ht="14.25" customHeight="1">
      <c r="A53" s="187"/>
      <c r="B53" s="203"/>
      <c r="C53" s="146"/>
      <c r="D53" s="149"/>
      <c r="E53" s="175"/>
      <c r="F53" s="98" t="s">
        <v>15</v>
      </c>
      <c r="G53" s="57">
        <f t="shared" si="18"/>
        <v>1.5</v>
      </c>
      <c r="H53" s="58">
        <v>1.5</v>
      </c>
      <c r="I53" s="58"/>
      <c r="J53" s="48"/>
      <c r="K53" s="58">
        <f t="shared" si="16"/>
        <v>4</v>
      </c>
      <c r="L53" s="58">
        <v>4</v>
      </c>
      <c r="M53" s="58"/>
      <c r="N53" s="58"/>
      <c r="O53" s="58">
        <f t="shared" si="19"/>
        <v>4</v>
      </c>
      <c r="P53" s="58">
        <v>4</v>
      </c>
      <c r="Q53" s="58"/>
      <c r="R53" s="48"/>
      <c r="S53" s="42">
        <v>1.8</v>
      </c>
      <c r="T53" s="68">
        <v>2</v>
      </c>
      <c r="U53" s="2"/>
    </row>
    <row r="54" spans="1:21" ht="14.25" customHeight="1">
      <c r="A54" s="187"/>
      <c r="B54" s="203"/>
      <c r="C54" s="146"/>
      <c r="D54" s="149"/>
      <c r="E54" s="175"/>
      <c r="F54" s="98" t="s">
        <v>43</v>
      </c>
      <c r="G54" s="57">
        <f t="shared" si="18"/>
        <v>0.5</v>
      </c>
      <c r="H54" s="58">
        <v>0.5</v>
      </c>
      <c r="I54" s="58"/>
      <c r="J54" s="48"/>
      <c r="K54" s="58">
        <f t="shared" si="16"/>
        <v>0.5</v>
      </c>
      <c r="L54" s="58">
        <v>0.5</v>
      </c>
      <c r="M54" s="58"/>
      <c r="N54" s="58"/>
      <c r="O54" s="58">
        <f t="shared" si="19"/>
        <v>0.5</v>
      </c>
      <c r="P54" s="58">
        <v>0.5</v>
      </c>
      <c r="Q54" s="58"/>
      <c r="R54" s="48"/>
      <c r="S54" s="42">
        <v>0.5</v>
      </c>
      <c r="T54" s="68">
        <v>0.5</v>
      </c>
      <c r="U54" s="2"/>
    </row>
    <row r="55" spans="1:21" ht="14.25" customHeight="1">
      <c r="A55" s="187"/>
      <c r="B55" s="203"/>
      <c r="C55" s="146"/>
      <c r="D55" s="149"/>
      <c r="E55" s="175"/>
      <c r="F55" s="98" t="s">
        <v>55</v>
      </c>
      <c r="G55" s="57">
        <f t="shared" si="18"/>
        <v>9.8</v>
      </c>
      <c r="H55" s="58">
        <v>9.8</v>
      </c>
      <c r="I55" s="58"/>
      <c r="J55" s="48"/>
      <c r="K55" s="58">
        <f t="shared" si="16"/>
        <v>9.8</v>
      </c>
      <c r="L55" s="58">
        <v>9.8</v>
      </c>
      <c r="M55" s="58"/>
      <c r="N55" s="58"/>
      <c r="O55" s="58">
        <f t="shared" si="19"/>
        <v>9.8</v>
      </c>
      <c r="P55" s="58">
        <v>9.8</v>
      </c>
      <c r="Q55" s="58"/>
      <c r="R55" s="48"/>
      <c r="S55" s="42">
        <v>9.8</v>
      </c>
      <c r="T55" s="68">
        <v>9.8</v>
      </c>
      <c r="U55" s="2"/>
    </row>
    <row r="56" spans="1:21" s="34" customFormat="1" ht="12" customHeight="1">
      <c r="A56" s="187"/>
      <c r="B56" s="203"/>
      <c r="C56" s="146"/>
      <c r="D56" s="149"/>
      <c r="E56" s="175"/>
      <c r="F56" s="11" t="s">
        <v>63</v>
      </c>
      <c r="G56" s="43">
        <f t="shared" si="18"/>
        <v>0.3</v>
      </c>
      <c r="H56" s="48">
        <v>0.3</v>
      </c>
      <c r="I56" s="48"/>
      <c r="J56" s="48"/>
      <c r="K56" s="48">
        <f t="shared" si="16"/>
        <v>0</v>
      </c>
      <c r="L56" s="48"/>
      <c r="M56" s="48"/>
      <c r="N56" s="48"/>
      <c r="O56" s="48">
        <f t="shared" si="19"/>
        <v>0</v>
      </c>
      <c r="P56" s="48"/>
      <c r="Q56" s="48"/>
      <c r="R56" s="48"/>
      <c r="S56" s="42"/>
      <c r="T56" s="68"/>
      <c r="U56" s="35"/>
    </row>
    <row r="57" spans="1:21" ht="14.25" customHeight="1">
      <c r="A57" s="187"/>
      <c r="B57" s="203"/>
      <c r="C57" s="146"/>
      <c r="D57" s="149"/>
      <c r="E57" s="175"/>
      <c r="F57" s="11" t="s">
        <v>16</v>
      </c>
      <c r="G57" s="43">
        <f t="shared" si="18"/>
        <v>0.1</v>
      </c>
      <c r="H57" s="48">
        <v>0.1</v>
      </c>
      <c r="I57" s="48"/>
      <c r="J57" s="48"/>
      <c r="K57" s="48">
        <f t="shared" si="16"/>
        <v>0.4</v>
      </c>
      <c r="L57" s="48">
        <v>0.4</v>
      </c>
      <c r="M57" s="48"/>
      <c r="N57" s="48"/>
      <c r="O57" s="48">
        <f t="shared" si="19"/>
        <v>0.4</v>
      </c>
      <c r="P57" s="48">
        <v>0.4</v>
      </c>
      <c r="Q57" s="48"/>
      <c r="R57" s="48"/>
      <c r="S57" s="42">
        <v>0.4</v>
      </c>
      <c r="T57" s="68">
        <v>0</v>
      </c>
      <c r="U57" s="2"/>
    </row>
    <row r="58" spans="1:21" ht="13.5" customHeight="1">
      <c r="A58" s="187"/>
      <c r="B58" s="203"/>
      <c r="C58" s="146"/>
      <c r="D58" s="149"/>
      <c r="E58" s="175"/>
      <c r="F58" s="15" t="s">
        <v>54</v>
      </c>
      <c r="G58" s="43">
        <f t="shared" si="18"/>
        <v>0.5</v>
      </c>
      <c r="H58" s="48">
        <v>0.5</v>
      </c>
      <c r="I58" s="48"/>
      <c r="J58" s="48"/>
      <c r="K58" s="48">
        <f t="shared" si="16"/>
        <v>0.5</v>
      </c>
      <c r="L58" s="48">
        <v>0.5</v>
      </c>
      <c r="M58" s="48"/>
      <c r="N58" s="48"/>
      <c r="O58" s="48">
        <f t="shared" si="19"/>
        <v>0.5</v>
      </c>
      <c r="P58" s="48">
        <v>0.5</v>
      </c>
      <c r="Q58" s="48"/>
      <c r="R58" s="48"/>
      <c r="S58" s="42">
        <v>0.4</v>
      </c>
      <c r="T58" s="68">
        <v>0.4</v>
      </c>
      <c r="U58" s="2"/>
    </row>
    <row r="59" spans="1:21" ht="11.25" customHeight="1">
      <c r="A59" s="187"/>
      <c r="B59" s="197"/>
      <c r="C59" s="146"/>
      <c r="D59" s="149"/>
      <c r="E59" s="176"/>
      <c r="F59" s="5" t="s">
        <v>49</v>
      </c>
      <c r="G59" s="43">
        <f>SUM(G52:G58)</f>
        <v>116.6</v>
      </c>
      <c r="H59" s="43">
        <f>SUM(H52:H58)</f>
        <v>116.6</v>
      </c>
      <c r="I59" s="43">
        <f>SUM(I52:I58)</f>
        <v>68.1</v>
      </c>
      <c r="J59" s="43">
        <f>SUM(J52:J58)</f>
        <v>0</v>
      </c>
      <c r="K59" s="43">
        <f aca="true" t="shared" si="20" ref="K59:T59">SUM(K52:K58)</f>
        <v>121.8</v>
      </c>
      <c r="L59" s="43">
        <f t="shared" si="20"/>
        <v>121.8</v>
      </c>
      <c r="M59" s="43">
        <f t="shared" si="20"/>
        <v>69.5</v>
      </c>
      <c r="N59" s="43">
        <f t="shared" si="20"/>
        <v>0</v>
      </c>
      <c r="O59" s="43">
        <f t="shared" si="20"/>
        <v>121.8</v>
      </c>
      <c r="P59" s="43">
        <f t="shared" si="20"/>
        <v>121.8</v>
      </c>
      <c r="Q59" s="43">
        <f t="shared" si="20"/>
        <v>69.5</v>
      </c>
      <c r="R59" s="43">
        <f t="shared" si="20"/>
        <v>0</v>
      </c>
      <c r="S59" s="43">
        <f t="shared" si="20"/>
        <v>122</v>
      </c>
      <c r="T59" s="88">
        <f t="shared" si="20"/>
        <v>121.8</v>
      </c>
      <c r="U59" s="2"/>
    </row>
    <row r="60" spans="1:21" ht="13.5" customHeight="1">
      <c r="A60" s="187" t="s">
        <v>17</v>
      </c>
      <c r="B60" s="202" t="s">
        <v>12</v>
      </c>
      <c r="C60" s="146" t="s">
        <v>20</v>
      </c>
      <c r="D60" s="149" t="s">
        <v>29</v>
      </c>
      <c r="E60" s="200" t="s">
        <v>41</v>
      </c>
      <c r="F60" s="11" t="s">
        <v>15</v>
      </c>
      <c r="G60" s="43">
        <f aca="true" t="shared" si="21" ref="G60:G65">H60+J60</f>
        <v>94.7</v>
      </c>
      <c r="H60" s="48">
        <v>93.5</v>
      </c>
      <c r="I60" s="48">
        <v>52.9</v>
      </c>
      <c r="J60" s="48">
        <v>1.2</v>
      </c>
      <c r="K60" s="48">
        <f t="shared" si="16"/>
        <v>96.7</v>
      </c>
      <c r="L60" s="48">
        <v>96.7</v>
      </c>
      <c r="M60" s="48">
        <v>55.6</v>
      </c>
      <c r="N60" s="48"/>
      <c r="O60" s="48">
        <f aca="true" t="shared" si="22" ref="O60:O65">P60+R60</f>
        <v>96.7</v>
      </c>
      <c r="P60" s="48">
        <v>96.7</v>
      </c>
      <c r="Q60" s="48">
        <v>55.6</v>
      </c>
      <c r="R60" s="48"/>
      <c r="S60" s="42">
        <v>100</v>
      </c>
      <c r="T60" s="68">
        <v>105</v>
      </c>
      <c r="U60" s="2"/>
    </row>
    <row r="61" spans="1:21" ht="13.5" customHeight="1">
      <c r="A61" s="187"/>
      <c r="B61" s="203"/>
      <c r="C61" s="146"/>
      <c r="D61" s="149"/>
      <c r="E61" s="151"/>
      <c r="F61" s="11" t="s">
        <v>43</v>
      </c>
      <c r="G61" s="43">
        <f t="shared" si="21"/>
        <v>3</v>
      </c>
      <c r="H61" s="48">
        <v>2.3</v>
      </c>
      <c r="I61" s="48"/>
      <c r="J61" s="48">
        <v>0.7</v>
      </c>
      <c r="K61" s="48">
        <f t="shared" si="16"/>
        <v>3</v>
      </c>
      <c r="L61" s="48">
        <v>3</v>
      </c>
      <c r="M61" s="48"/>
      <c r="N61" s="48"/>
      <c r="O61" s="48">
        <f t="shared" si="22"/>
        <v>3</v>
      </c>
      <c r="P61" s="48">
        <v>3</v>
      </c>
      <c r="Q61" s="48"/>
      <c r="R61" s="48"/>
      <c r="S61" s="42">
        <v>3</v>
      </c>
      <c r="T61" s="68">
        <v>3</v>
      </c>
      <c r="U61" s="2"/>
    </row>
    <row r="62" spans="1:21" ht="13.5" customHeight="1">
      <c r="A62" s="187"/>
      <c r="B62" s="203"/>
      <c r="C62" s="146"/>
      <c r="D62" s="149"/>
      <c r="E62" s="151"/>
      <c r="F62" s="11" t="s">
        <v>55</v>
      </c>
      <c r="G62" s="109">
        <f t="shared" si="21"/>
        <v>25.5</v>
      </c>
      <c r="H62" s="102">
        <v>25.5</v>
      </c>
      <c r="I62" s="102"/>
      <c r="J62" s="102"/>
      <c r="K62" s="48">
        <f t="shared" si="16"/>
        <v>10</v>
      </c>
      <c r="L62" s="48">
        <v>10</v>
      </c>
      <c r="M62" s="48"/>
      <c r="N62" s="48"/>
      <c r="O62" s="102">
        <f t="shared" si="22"/>
        <v>10</v>
      </c>
      <c r="P62" s="102">
        <v>10</v>
      </c>
      <c r="Q62" s="102"/>
      <c r="R62" s="102"/>
      <c r="S62" s="42">
        <v>20</v>
      </c>
      <c r="T62" s="68">
        <v>20</v>
      </c>
      <c r="U62" s="2"/>
    </row>
    <row r="63" spans="1:21" ht="13.5" customHeight="1">
      <c r="A63" s="187"/>
      <c r="B63" s="203"/>
      <c r="C63" s="146"/>
      <c r="D63" s="149"/>
      <c r="E63" s="151"/>
      <c r="F63" s="11" t="s">
        <v>60</v>
      </c>
      <c r="G63" s="109">
        <f t="shared" si="21"/>
        <v>11.82</v>
      </c>
      <c r="H63" s="102">
        <v>11.82</v>
      </c>
      <c r="I63" s="102"/>
      <c r="J63" s="102"/>
      <c r="K63" s="48">
        <f t="shared" si="16"/>
        <v>3</v>
      </c>
      <c r="L63" s="48">
        <v>3</v>
      </c>
      <c r="M63" s="48"/>
      <c r="N63" s="48"/>
      <c r="O63" s="102">
        <f t="shared" si="22"/>
        <v>3</v>
      </c>
      <c r="P63" s="102">
        <v>3</v>
      </c>
      <c r="Q63" s="102"/>
      <c r="R63" s="102"/>
      <c r="S63" s="42">
        <v>3</v>
      </c>
      <c r="T63" s="68">
        <v>3</v>
      </c>
      <c r="U63" s="2"/>
    </row>
    <row r="64" spans="1:21" ht="13.5" customHeight="1">
      <c r="A64" s="187"/>
      <c r="B64" s="203"/>
      <c r="C64" s="146"/>
      <c r="D64" s="149"/>
      <c r="E64" s="151"/>
      <c r="F64" s="11" t="s">
        <v>16</v>
      </c>
      <c r="G64" s="109">
        <f t="shared" si="21"/>
        <v>0.37</v>
      </c>
      <c r="H64" s="102">
        <v>0.37</v>
      </c>
      <c r="I64" s="102"/>
      <c r="J64" s="102"/>
      <c r="K64" s="48">
        <f t="shared" si="16"/>
        <v>0.2</v>
      </c>
      <c r="L64" s="48">
        <v>0.2</v>
      </c>
      <c r="M64" s="48"/>
      <c r="N64" s="48"/>
      <c r="O64" s="102">
        <f t="shared" si="22"/>
        <v>0.2</v>
      </c>
      <c r="P64" s="102">
        <v>0.2</v>
      </c>
      <c r="Q64" s="102"/>
      <c r="R64" s="102"/>
      <c r="S64" s="42">
        <v>0.3</v>
      </c>
      <c r="T64" s="68">
        <v>0.4</v>
      </c>
      <c r="U64" s="2"/>
    </row>
    <row r="65" spans="1:21" ht="10.5" customHeight="1">
      <c r="A65" s="187"/>
      <c r="B65" s="203"/>
      <c r="C65" s="146"/>
      <c r="D65" s="149"/>
      <c r="E65" s="151"/>
      <c r="F65" s="11" t="s">
        <v>54</v>
      </c>
      <c r="G65" s="109">
        <f t="shared" si="21"/>
        <v>0</v>
      </c>
      <c r="H65" s="102"/>
      <c r="I65" s="102"/>
      <c r="J65" s="102"/>
      <c r="K65" s="48">
        <f t="shared" si="16"/>
        <v>0</v>
      </c>
      <c r="L65" s="48"/>
      <c r="M65" s="48"/>
      <c r="N65" s="48"/>
      <c r="O65" s="102">
        <f t="shared" si="22"/>
        <v>0</v>
      </c>
      <c r="P65" s="102"/>
      <c r="Q65" s="102"/>
      <c r="R65" s="102"/>
      <c r="S65" s="42"/>
      <c r="T65" s="68"/>
      <c r="U65" s="2"/>
    </row>
    <row r="66" spans="1:21" ht="13.5" customHeight="1">
      <c r="A66" s="187"/>
      <c r="B66" s="197"/>
      <c r="C66" s="146"/>
      <c r="D66" s="149"/>
      <c r="E66" s="201"/>
      <c r="F66" s="5" t="s">
        <v>49</v>
      </c>
      <c r="G66" s="43">
        <f>SUM(G60:G65)</f>
        <v>135.39000000000001</v>
      </c>
      <c r="H66" s="43">
        <f>SUM(H60:H65)</f>
        <v>133.49</v>
      </c>
      <c r="I66" s="43">
        <f>SUM(I60:I65)</f>
        <v>52.9</v>
      </c>
      <c r="J66" s="43">
        <f>SUM(J60:J65)</f>
        <v>1.9</v>
      </c>
      <c r="K66" s="43">
        <f aca="true" t="shared" si="23" ref="K66:T66">SUM(K60:K65)</f>
        <v>112.9</v>
      </c>
      <c r="L66" s="43">
        <f t="shared" si="23"/>
        <v>112.9</v>
      </c>
      <c r="M66" s="43">
        <f t="shared" si="23"/>
        <v>55.6</v>
      </c>
      <c r="N66" s="43">
        <f t="shared" si="23"/>
        <v>0</v>
      </c>
      <c r="O66" s="43">
        <f t="shared" si="23"/>
        <v>112.9</v>
      </c>
      <c r="P66" s="43">
        <f t="shared" si="23"/>
        <v>112.9</v>
      </c>
      <c r="Q66" s="43">
        <f t="shared" si="23"/>
        <v>55.6</v>
      </c>
      <c r="R66" s="43">
        <f t="shared" si="23"/>
        <v>0</v>
      </c>
      <c r="S66" s="43">
        <f t="shared" si="23"/>
        <v>126.3</v>
      </c>
      <c r="T66" s="88">
        <f t="shared" si="23"/>
        <v>131.4</v>
      </c>
      <c r="U66" s="2"/>
    </row>
    <row r="67" spans="1:21" ht="14.25" customHeight="1">
      <c r="A67" s="187" t="s">
        <v>17</v>
      </c>
      <c r="B67" s="202" t="s">
        <v>12</v>
      </c>
      <c r="C67" s="146" t="s">
        <v>22</v>
      </c>
      <c r="D67" s="149" t="s">
        <v>72</v>
      </c>
      <c r="E67" s="200" t="s">
        <v>41</v>
      </c>
      <c r="F67" s="11" t="s">
        <v>15</v>
      </c>
      <c r="G67" s="43">
        <f>H67+J67</f>
        <v>14.6</v>
      </c>
      <c r="H67" s="48">
        <v>14.6</v>
      </c>
      <c r="I67" s="48"/>
      <c r="J67" s="48"/>
      <c r="K67" s="48">
        <f t="shared" si="16"/>
        <v>13.2</v>
      </c>
      <c r="L67" s="48">
        <v>13.2</v>
      </c>
      <c r="M67" s="48"/>
      <c r="N67" s="48"/>
      <c r="O67" s="48">
        <f>P67+R67</f>
        <v>13.2</v>
      </c>
      <c r="P67" s="48">
        <v>13.2</v>
      </c>
      <c r="Q67" s="48"/>
      <c r="R67" s="48"/>
      <c r="S67" s="42">
        <v>18</v>
      </c>
      <c r="T67" s="68">
        <v>18.4</v>
      </c>
      <c r="U67" s="2"/>
    </row>
    <row r="68" spans="1:21" ht="11.25" customHeight="1">
      <c r="A68" s="187"/>
      <c r="B68" s="203"/>
      <c r="C68" s="146"/>
      <c r="D68" s="149"/>
      <c r="E68" s="151"/>
      <c r="F68" s="11" t="s">
        <v>19</v>
      </c>
      <c r="G68" s="43">
        <f>H68+J68</f>
        <v>0</v>
      </c>
      <c r="H68" s="48"/>
      <c r="I68" s="48"/>
      <c r="J68" s="48"/>
      <c r="K68" s="48">
        <f t="shared" si="16"/>
        <v>0</v>
      </c>
      <c r="L68" s="48"/>
      <c r="M68" s="48"/>
      <c r="N68" s="48"/>
      <c r="O68" s="48">
        <f>P68+R68</f>
        <v>0</v>
      </c>
      <c r="P68" s="48"/>
      <c r="Q68" s="48"/>
      <c r="R68" s="48"/>
      <c r="S68" s="42"/>
      <c r="T68" s="68"/>
      <c r="U68" s="2"/>
    </row>
    <row r="69" spans="1:21" ht="13.5" customHeight="1">
      <c r="A69" s="187"/>
      <c r="B69" s="197"/>
      <c r="C69" s="146"/>
      <c r="D69" s="149"/>
      <c r="E69" s="201"/>
      <c r="F69" s="5" t="s">
        <v>49</v>
      </c>
      <c r="G69" s="43">
        <f>SUM(G67:G68)</f>
        <v>14.6</v>
      </c>
      <c r="H69" s="48">
        <f>SUM(H67:H68)</f>
        <v>14.6</v>
      </c>
      <c r="I69" s="48">
        <f>SUM(I67:I68)</f>
        <v>0</v>
      </c>
      <c r="J69" s="48">
        <f>SUM(J67:J68)</f>
        <v>0</v>
      </c>
      <c r="K69" s="48">
        <f aca="true" t="shared" si="24" ref="K69:T69">SUM(K67:K68)</f>
        <v>13.2</v>
      </c>
      <c r="L69" s="48">
        <f t="shared" si="24"/>
        <v>13.2</v>
      </c>
      <c r="M69" s="48">
        <f t="shared" si="24"/>
        <v>0</v>
      </c>
      <c r="N69" s="48">
        <f t="shared" si="24"/>
        <v>0</v>
      </c>
      <c r="O69" s="48">
        <f>SUM(O67:O68)</f>
        <v>13.2</v>
      </c>
      <c r="P69" s="48">
        <f>SUM(P67:P68)</f>
        <v>13.2</v>
      </c>
      <c r="Q69" s="48">
        <f>SUM(Q67:Q68)</f>
        <v>0</v>
      </c>
      <c r="R69" s="48">
        <f>SUM(R67:R68)</f>
        <v>0</v>
      </c>
      <c r="S69" s="48">
        <f t="shared" si="24"/>
        <v>18</v>
      </c>
      <c r="T69" s="67">
        <f t="shared" si="24"/>
        <v>18.4</v>
      </c>
      <c r="U69" s="2"/>
    </row>
    <row r="70" spans="1:21" ht="15" customHeight="1">
      <c r="A70" s="187" t="s">
        <v>17</v>
      </c>
      <c r="B70" s="202" t="s">
        <v>12</v>
      </c>
      <c r="C70" s="146" t="s">
        <v>23</v>
      </c>
      <c r="D70" s="149" t="s">
        <v>71</v>
      </c>
      <c r="E70" s="200" t="s">
        <v>41</v>
      </c>
      <c r="F70" s="11" t="s">
        <v>15</v>
      </c>
      <c r="G70" s="43">
        <f>H70+J70</f>
        <v>14.7</v>
      </c>
      <c r="H70" s="48">
        <v>14.7</v>
      </c>
      <c r="I70" s="48">
        <v>10.7</v>
      </c>
      <c r="J70" s="49"/>
      <c r="K70" s="48">
        <f>L70+N70</f>
        <v>16.6</v>
      </c>
      <c r="L70" s="48">
        <v>16.6</v>
      </c>
      <c r="M70" s="48">
        <v>12.1</v>
      </c>
      <c r="N70" s="48"/>
      <c r="O70" s="48">
        <f>P70+R70</f>
        <v>16.6</v>
      </c>
      <c r="P70" s="48">
        <v>16.6</v>
      </c>
      <c r="Q70" s="48">
        <v>12.1</v>
      </c>
      <c r="R70" s="49"/>
      <c r="S70" s="42">
        <v>18</v>
      </c>
      <c r="T70" s="68">
        <v>21</v>
      </c>
      <c r="U70" s="2"/>
    </row>
    <row r="71" spans="1:21" ht="11.25" customHeight="1">
      <c r="A71" s="187"/>
      <c r="B71" s="203"/>
      <c r="C71" s="146"/>
      <c r="D71" s="149"/>
      <c r="E71" s="151"/>
      <c r="F71" s="11" t="s">
        <v>19</v>
      </c>
      <c r="G71" s="43">
        <f>H71+J71</f>
        <v>0</v>
      </c>
      <c r="H71" s="48"/>
      <c r="I71" s="48"/>
      <c r="J71" s="49"/>
      <c r="K71" s="48">
        <f>L71+N71</f>
        <v>0</v>
      </c>
      <c r="L71" s="48"/>
      <c r="M71" s="48"/>
      <c r="N71" s="48"/>
      <c r="O71" s="48">
        <f>P71+R71</f>
        <v>0</v>
      </c>
      <c r="P71" s="48"/>
      <c r="Q71" s="48"/>
      <c r="R71" s="49"/>
      <c r="S71" s="42"/>
      <c r="T71" s="68"/>
      <c r="U71" s="2"/>
    </row>
    <row r="72" spans="1:21" ht="12.75" customHeight="1" thickBot="1">
      <c r="A72" s="187"/>
      <c r="B72" s="197"/>
      <c r="C72" s="147"/>
      <c r="D72" s="150"/>
      <c r="E72" s="152"/>
      <c r="F72" s="6" t="s">
        <v>49</v>
      </c>
      <c r="G72" s="43">
        <f>SUM(G70:G71)</f>
        <v>14.7</v>
      </c>
      <c r="H72" s="48">
        <f>SUM(H70:H71)</f>
        <v>14.7</v>
      </c>
      <c r="I72" s="48">
        <f>SUM(I70:I71)</f>
        <v>10.7</v>
      </c>
      <c r="J72" s="48">
        <f>SUM(J70:J71)</f>
        <v>0</v>
      </c>
      <c r="K72" s="48">
        <f aca="true" t="shared" si="25" ref="K72:T72">SUM(K70:K71)</f>
        <v>16.6</v>
      </c>
      <c r="L72" s="48">
        <f t="shared" si="25"/>
        <v>16.6</v>
      </c>
      <c r="M72" s="48">
        <f t="shared" si="25"/>
        <v>12.1</v>
      </c>
      <c r="N72" s="48">
        <f t="shared" si="25"/>
        <v>0</v>
      </c>
      <c r="O72" s="48">
        <f t="shared" si="25"/>
        <v>16.6</v>
      </c>
      <c r="P72" s="48">
        <f t="shared" si="25"/>
        <v>16.6</v>
      </c>
      <c r="Q72" s="48">
        <f t="shared" si="25"/>
        <v>12.1</v>
      </c>
      <c r="R72" s="48">
        <f t="shared" si="25"/>
        <v>0</v>
      </c>
      <c r="S72" s="48">
        <f t="shared" si="25"/>
        <v>18</v>
      </c>
      <c r="T72" s="67">
        <f t="shared" si="25"/>
        <v>21</v>
      </c>
      <c r="U72" s="2"/>
    </row>
    <row r="73" spans="1:21" ht="13.5" customHeight="1" thickBot="1">
      <c r="A73" s="7" t="s">
        <v>17</v>
      </c>
      <c r="B73" s="8" t="s">
        <v>12</v>
      </c>
      <c r="C73" s="118" t="s">
        <v>30</v>
      </c>
      <c r="D73" s="119"/>
      <c r="E73" s="119"/>
      <c r="F73" s="119"/>
      <c r="G73" s="46">
        <f>SUM(G51+G59+G66+G69+G72)</f>
        <v>467.906</v>
      </c>
      <c r="H73" s="46">
        <f>SUM(H51+H59+H66+H69+H72)</f>
        <v>464.706</v>
      </c>
      <c r="I73" s="46">
        <f>SUM(I51+I59+I66+I69+I72)</f>
        <v>222.43999999999997</v>
      </c>
      <c r="J73" s="46">
        <f>SUM(J51+J59+J66+J69+J72)</f>
        <v>3.2</v>
      </c>
      <c r="K73" s="46">
        <f aca="true" t="shared" si="26" ref="K73:T73">SUM(K51+K59+K66+K69+K72)</f>
        <v>441.40000000000003</v>
      </c>
      <c r="L73" s="46">
        <f t="shared" si="26"/>
        <v>441.40000000000003</v>
      </c>
      <c r="M73" s="46">
        <f t="shared" si="26"/>
        <v>233.2</v>
      </c>
      <c r="N73" s="46">
        <f t="shared" si="26"/>
        <v>0</v>
      </c>
      <c r="O73" s="46">
        <f t="shared" si="26"/>
        <v>441.40000000000003</v>
      </c>
      <c r="P73" s="46">
        <f t="shared" si="26"/>
        <v>441.40000000000003</v>
      </c>
      <c r="Q73" s="46">
        <f t="shared" si="26"/>
        <v>233.2</v>
      </c>
      <c r="R73" s="46">
        <f t="shared" si="26"/>
        <v>0</v>
      </c>
      <c r="S73" s="46">
        <f t="shared" si="26"/>
        <v>486.40000000000003</v>
      </c>
      <c r="T73" s="84">
        <f t="shared" si="26"/>
        <v>494.69999999999993</v>
      </c>
      <c r="U73" s="25"/>
    </row>
    <row r="74" spans="1:21" ht="13.5" customHeight="1" thickBot="1">
      <c r="A74" s="12" t="s">
        <v>17</v>
      </c>
      <c r="B74" s="132" t="s">
        <v>26</v>
      </c>
      <c r="C74" s="133"/>
      <c r="D74" s="133"/>
      <c r="E74" s="133"/>
      <c r="F74" s="133"/>
      <c r="G74" s="50">
        <f>SUM(G73)</f>
        <v>467.906</v>
      </c>
      <c r="H74" s="50">
        <f>SUM(H73)</f>
        <v>464.706</v>
      </c>
      <c r="I74" s="50">
        <f>SUM(I73)</f>
        <v>222.43999999999997</v>
      </c>
      <c r="J74" s="50">
        <f>SUM(J73)</f>
        <v>3.2</v>
      </c>
      <c r="K74" s="50">
        <f aca="true" t="shared" si="27" ref="K74:T74">SUM(K73)</f>
        <v>441.40000000000003</v>
      </c>
      <c r="L74" s="50">
        <f t="shared" si="27"/>
        <v>441.40000000000003</v>
      </c>
      <c r="M74" s="50">
        <f t="shared" si="27"/>
        <v>233.2</v>
      </c>
      <c r="N74" s="50">
        <f t="shared" si="27"/>
        <v>0</v>
      </c>
      <c r="O74" s="50">
        <f t="shared" si="27"/>
        <v>441.40000000000003</v>
      </c>
      <c r="P74" s="50">
        <f t="shared" si="27"/>
        <v>441.40000000000003</v>
      </c>
      <c r="Q74" s="50">
        <f t="shared" si="27"/>
        <v>233.2</v>
      </c>
      <c r="R74" s="50">
        <f t="shared" si="27"/>
        <v>0</v>
      </c>
      <c r="S74" s="50">
        <f t="shared" si="27"/>
        <v>486.40000000000003</v>
      </c>
      <c r="T74" s="116">
        <f t="shared" si="27"/>
        <v>494.69999999999993</v>
      </c>
      <c r="U74" s="25"/>
    </row>
    <row r="75" spans="1:21" ht="28.5" customHeight="1" thickBot="1">
      <c r="A75" s="10" t="s">
        <v>20</v>
      </c>
      <c r="B75" s="129" t="s">
        <v>31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1"/>
      <c r="U75" s="2"/>
    </row>
    <row r="76" spans="1:21" ht="14.25" customHeight="1" thickBot="1">
      <c r="A76" s="3" t="s">
        <v>20</v>
      </c>
      <c r="B76" s="4" t="s">
        <v>12</v>
      </c>
      <c r="C76" s="126" t="s">
        <v>32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8"/>
      <c r="U76" s="2"/>
    </row>
    <row r="77" spans="1:21" ht="15" customHeight="1">
      <c r="A77" s="194" t="s">
        <v>20</v>
      </c>
      <c r="B77" s="205" t="s">
        <v>12</v>
      </c>
      <c r="C77" s="198" t="s">
        <v>12</v>
      </c>
      <c r="D77" s="206" t="s">
        <v>33</v>
      </c>
      <c r="E77" s="207" t="s">
        <v>41</v>
      </c>
      <c r="F77" s="87" t="s">
        <v>15</v>
      </c>
      <c r="G77" s="47">
        <f>H77+J77</f>
        <v>5.6</v>
      </c>
      <c r="H77" s="51">
        <v>5.6</v>
      </c>
      <c r="I77" s="51"/>
      <c r="J77" s="51"/>
      <c r="K77" s="51">
        <f>L77+N77</f>
        <v>5.6</v>
      </c>
      <c r="L77" s="51">
        <v>5.6</v>
      </c>
      <c r="M77" s="51"/>
      <c r="N77" s="51"/>
      <c r="O77" s="51">
        <f>P77+R77</f>
        <v>5.6</v>
      </c>
      <c r="P77" s="51">
        <v>5.6</v>
      </c>
      <c r="Q77" s="51"/>
      <c r="R77" s="51"/>
      <c r="S77" s="73">
        <v>6</v>
      </c>
      <c r="T77" s="74">
        <v>6</v>
      </c>
      <c r="U77" s="2"/>
    </row>
    <row r="78" spans="1:21" ht="12" customHeight="1">
      <c r="A78" s="187"/>
      <c r="B78" s="203"/>
      <c r="C78" s="146"/>
      <c r="D78" s="149"/>
      <c r="E78" s="151"/>
      <c r="F78" s="11" t="s">
        <v>19</v>
      </c>
      <c r="G78" s="43">
        <f>H78+J78</f>
        <v>0</v>
      </c>
      <c r="H78" s="48"/>
      <c r="I78" s="48"/>
      <c r="J78" s="48"/>
      <c r="K78" s="48">
        <f>L78+N78</f>
        <v>0</v>
      </c>
      <c r="L78" s="48"/>
      <c r="M78" s="48"/>
      <c r="N78" s="48"/>
      <c r="O78" s="48">
        <f>P78+R78</f>
        <v>0</v>
      </c>
      <c r="P78" s="48"/>
      <c r="Q78" s="48"/>
      <c r="R78" s="48"/>
      <c r="S78" s="69"/>
      <c r="T78" s="70"/>
      <c r="U78" s="2"/>
    </row>
    <row r="79" spans="1:21" ht="12.75" customHeight="1">
      <c r="A79" s="187"/>
      <c r="B79" s="197"/>
      <c r="C79" s="146"/>
      <c r="D79" s="149"/>
      <c r="E79" s="201"/>
      <c r="F79" s="5" t="s">
        <v>49</v>
      </c>
      <c r="G79" s="43">
        <f>SUM(G77:G78)</f>
        <v>5.6</v>
      </c>
      <c r="H79" s="48">
        <f>SUM(H77:H78)</f>
        <v>5.6</v>
      </c>
      <c r="I79" s="48">
        <f>SUM(I77:I78)</f>
        <v>0</v>
      </c>
      <c r="J79" s="48">
        <f>SUM(J77:J78)</f>
        <v>0</v>
      </c>
      <c r="K79" s="48">
        <f aca="true" t="shared" si="28" ref="K79:T79">SUM(K77:K78)</f>
        <v>5.6</v>
      </c>
      <c r="L79" s="48">
        <f t="shared" si="28"/>
        <v>5.6</v>
      </c>
      <c r="M79" s="48">
        <f t="shared" si="28"/>
        <v>0</v>
      </c>
      <c r="N79" s="48">
        <f t="shared" si="28"/>
        <v>0</v>
      </c>
      <c r="O79" s="48">
        <f>SUM(O77:O78)</f>
        <v>5.6</v>
      </c>
      <c r="P79" s="48">
        <f>SUM(P77:P78)</f>
        <v>5.6</v>
      </c>
      <c r="Q79" s="48">
        <f>SUM(Q77:Q78)</f>
        <v>0</v>
      </c>
      <c r="R79" s="48">
        <f>SUM(R77:R78)</f>
        <v>0</v>
      </c>
      <c r="S79" s="69">
        <f t="shared" si="28"/>
        <v>6</v>
      </c>
      <c r="T79" s="70">
        <f t="shared" si="28"/>
        <v>6</v>
      </c>
      <c r="U79" s="2"/>
    </row>
    <row r="80" spans="1:21" ht="13.5" customHeight="1">
      <c r="A80" s="195" t="s">
        <v>20</v>
      </c>
      <c r="B80" s="197" t="s">
        <v>12</v>
      </c>
      <c r="C80" s="199" t="s">
        <v>17</v>
      </c>
      <c r="D80" s="148" t="s">
        <v>34</v>
      </c>
      <c r="E80" s="186" t="s">
        <v>41</v>
      </c>
      <c r="F80" s="11" t="s">
        <v>15</v>
      </c>
      <c r="G80" s="43">
        <f>H80+J80</f>
        <v>7.2</v>
      </c>
      <c r="H80" s="48">
        <v>7.2</v>
      </c>
      <c r="I80" s="48"/>
      <c r="J80" s="48"/>
      <c r="K80" s="48">
        <f>L80+N80</f>
        <v>7.2</v>
      </c>
      <c r="L80" s="48">
        <v>7.2</v>
      </c>
      <c r="M80" s="48"/>
      <c r="N80" s="48"/>
      <c r="O80" s="48">
        <f>P80+R80</f>
        <v>7.2</v>
      </c>
      <c r="P80" s="48">
        <v>7.2</v>
      </c>
      <c r="Q80" s="48"/>
      <c r="R80" s="48"/>
      <c r="S80" s="71">
        <v>9</v>
      </c>
      <c r="T80" s="72">
        <v>10</v>
      </c>
      <c r="U80" s="2"/>
    </row>
    <row r="81" spans="1:21" ht="13.5" customHeight="1">
      <c r="A81" s="187"/>
      <c r="B81" s="188"/>
      <c r="C81" s="146"/>
      <c r="D81" s="149"/>
      <c r="E81" s="175"/>
      <c r="F81" s="11" t="s">
        <v>55</v>
      </c>
      <c r="G81" s="43">
        <f>H81+J81</f>
        <v>0</v>
      </c>
      <c r="H81" s="48"/>
      <c r="I81" s="48"/>
      <c r="J81" s="48"/>
      <c r="K81" s="48">
        <f>L81+N81</f>
        <v>0</v>
      </c>
      <c r="L81" s="48"/>
      <c r="M81" s="48"/>
      <c r="N81" s="48"/>
      <c r="O81" s="48">
        <f>P81+R81</f>
        <v>0</v>
      </c>
      <c r="P81" s="48"/>
      <c r="Q81" s="48"/>
      <c r="R81" s="48"/>
      <c r="S81" s="71"/>
      <c r="T81" s="72"/>
      <c r="U81" s="2"/>
    </row>
    <row r="82" spans="1:21" ht="12" customHeight="1">
      <c r="A82" s="187"/>
      <c r="B82" s="188"/>
      <c r="C82" s="146"/>
      <c r="D82" s="149"/>
      <c r="E82" s="175"/>
      <c r="F82" s="11" t="s">
        <v>60</v>
      </c>
      <c r="G82" s="43">
        <f>H82+J82</f>
        <v>0</v>
      </c>
      <c r="H82" s="48"/>
      <c r="I82" s="48"/>
      <c r="J82" s="48"/>
      <c r="K82" s="48">
        <f>L82+N82</f>
        <v>0</v>
      </c>
      <c r="L82" s="48"/>
      <c r="M82" s="48"/>
      <c r="N82" s="48"/>
      <c r="O82" s="48">
        <f>P82+R82</f>
        <v>0</v>
      </c>
      <c r="P82" s="48"/>
      <c r="Q82" s="48"/>
      <c r="R82" s="48"/>
      <c r="S82" s="71"/>
      <c r="T82" s="72"/>
      <c r="U82" s="2"/>
    </row>
    <row r="83" spans="1:21" ht="12.75" customHeight="1">
      <c r="A83" s="187"/>
      <c r="B83" s="188"/>
      <c r="C83" s="146"/>
      <c r="D83" s="149"/>
      <c r="E83" s="176"/>
      <c r="F83" s="5" t="s">
        <v>49</v>
      </c>
      <c r="G83" s="43">
        <f>SUM(G80:G82)</f>
        <v>7.2</v>
      </c>
      <c r="H83" s="48">
        <f>SUM(H80:H82)</f>
        <v>7.2</v>
      </c>
      <c r="I83" s="48">
        <f>SUM(I80:I81)</f>
        <v>0</v>
      </c>
      <c r="J83" s="48">
        <f>SUM(J80:J81)</f>
        <v>0</v>
      </c>
      <c r="K83" s="48">
        <f aca="true" t="shared" si="29" ref="K83:T83">SUM(K80:K81)</f>
        <v>7.2</v>
      </c>
      <c r="L83" s="48">
        <f t="shared" si="29"/>
        <v>7.2</v>
      </c>
      <c r="M83" s="48">
        <f t="shared" si="29"/>
        <v>0</v>
      </c>
      <c r="N83" s="48">
        <f t="shared" si="29"/>
        <v>0</v>
      </c>
      <c r="O83" s="48">
        <f>SUM(O80:O82)</f>
        <v>7.2</v>
      </c>
      <c r="P83" s="48">
        <f>SUM(P80:P82)</f>
        <v>7.2</v>
      </c>
      <c r="Q83" s="48">
        <f>SUM(Q80:Q81)</f>
        <v>0</v>
      </c>
      <c r="R83" s="48">
        <f>SUM(R80:R81)</f>
        <v>0</v>
      </c>
      <c r="S83" s="69">
        <f t="shared" si="29"/>
        <v>9</v>
      </c>
      <c r="T83" s="70">
        <f t="shared" si="29"/>
        <v>10</v>
      </c>
      <c r="U83" s="2"/>
    </row>
    <row r="84" spans="1:21" ht="13.5" customHeight="1">
      <c r="A84" s="195" t="s">
        <v>20</v>
      </c>
      <c r="B84" s="197" t="s">
        <v>12</v>
      </c>
      <c r="C84" s="146" t="s">
        <v>20</v>
      </c>
      <c r="D84" s="149" t="s">
        <v>35</v>
      </c>
      <c r="E84" s="186" t="s">
        <v>41</v>
      </c>
      <c r="F84" s="11" t="s">
        <v>15</v>
      </c>
      <c r="G84" s="43">
        <f>H84+J84</f>
        <v>13.6</v>
      </c>
      <c r="H84" s="48">
        <v>13.6</v>
      </c>
      <c r="I84" s="48">
        <v>10.1</v>
      </c>
      <c r="J84" s="48"/>
      <c r="K84" s="48">
        <f>L84+N84</f>
        <v>13</v>
      </c>
      <c r="L84" s="48">
        <v>13</v>
      </c>
      <c r="M84" s="48">
        <v>9.6</v>
      </c>
      <c r="N84" s="48"/>
      <c r="O84" s="48">
        <f>P84+R84</f>
        <v>13</v>
      </c>
      <c r="P84" s="48">
        <v>13</v>
      </c>
      <c r="Q84" s="48">
        <v>9.6</v>
      </c>
      <c r="R84" s="48"/>
      <c r="S84" s="71">
        <v>15</v>
      </c>
      <c r="T84" s="72">
        <v>15.8</v>
      </c>
      <c r="U84" s="2"/>
    </row>
    <row r="85" spans="1:21" ht="13.5" customHeight="1">
      <c r="A85" s="187"/>
      <c r="B85" s="188"/>
      <c r="C85" s="146"/>
      <c r="D85" s="149"/>
      <c r="E85" s="175"/>
      <c r="F85" s="11" t="s">
        <v>19</v>
      </c>
      <c r="G85" s="43">
        <f>H85+J85</f>
        <v>0</v>
      </c>
      <c r="H85" s="48"/>
      <c r="I85" s="48"/>
      <c r="J85" s="48"/>
      <c r="K85" s="48">
        <f>L85+N85</f>
        <v>0</v>
      </c>
      <c r="L85" s="48"/>
      <c r="M85" s="48"/>
      <c r="N85" s="48"/>
      <c r="O85" s="48">
        <f>P85+R85</f>
        <v>0</v>
      </c>
      <c r="P85" s="48"/>
      <c r="Q85" s="48"/>
      <c r="R85" s="48"/>
      <c r="S85" s="71"/>
      <c r="T85" s="72"/>
      <c r="U85" s="2"/>
    </row>
    <row r="86" spans="1:21" ht="13.5" customHeight="1" thickBot="1">
      <c r="A86" s="187"/>
      <c r="B86" s="188"/>
      <c r="C86" s="146"/>
      <c r="D86" s="149"/>
      <c r="E86" s="208"/>
      <c r="F86" s="6" t="s">
        <v>49</v>
      </c>
      <c r="G86" s="43">
        <f>SUM(G84:G85)</f>
        <v>13.6</v>
      </c>
      <c r="H86" s="48">
        <f>SUM(H84:H85)</f>
        <v>13.6</v>
      </c>
      <c r="I86" s="48">
        <f>SUM(I84:I85)</f>
        <v>10.1</v>
      </c>
      <c r="J86" s="48">
        <f>SUM(J84:J85)</f>
        <v>0</v>
      </c>
      <c r="K86" s="48">
        <f aca="true" t="shared" si="30" ref="K86:T86">SUM(K84:K85)</f>
        <v>13</v>
      </c>
      <c r="L86" s="48">
        <f t="shared" si="30"/>
        <v>13</v>
      </c>
      <c r="M86" s="48">
        <f t="shared" si="30"/>
        <v>9.6</v>
      </c>
      <c r="N86" s="48">
        <f t="shared" si="30"/>
        <v>0</v>
      </c>
      <c r="O86" s="48">
        <f t="shared" si="30"/>
        <v>13</v>
      </c>
      <c r="P86" s="48">
        <f t="shared" si="30"/>
        <v>13</v>
      </c>
      <c r="Q86" s="48">
        <f t="shared" si="30"/>
        <v>9.6</v>
      </c>
      <c r="R86" s="48">
        <f t="shared" si="30"/>
        <v>0</v>
      </c>
      <c r="S86" s="69">
        <f t="shared" si="30"/>
        <v>15</v>
      </c>
      <c r="T86" s="70">
        <f t="shared" si="30"/>
        <v>15.8</v>
      </c>
      <c r="U86" s="2"/>
    </row>
    <row r="87" spans="1:21" ht="13.5" customHeight="1">
      <c r="A87" s="195" t="s">
        <v>20</v>
      </c>
      <c r="B87" s="197" t="s">
        <v>12</v>
      </c>
      <c r="C87" s="199" t="s">
        <v>22</v>
      </c>
      <c r="D87" s="148" t="s">
        <v>67</v>
      </c>
      <c r="E87" s="186" t="s">
        <v>41</v>
      </c>
      <c r="F87" s="11" t="s">
        <v>15</v>
      </c>
      <c r="G87" s="43">
        <f>H87+J87</f>
        <v>0.2</v>
      </c>
      <c r="H87" s="48">
        <v>0.2</v>
      </c>
      <c r="I87" s="48"/>
      <c r="J87" s="48"/>
      <c r="K87" s="92">
        <f>L87+N87</f>
        <v>0.2</v>
      </c>
      <c r="L87" s="92">
        <v>0.2</v>
      </c>
      <c r="M87" s="64"/>
      <c r="N87" s="64"/>
      <c r="O87" s="92">
        <f>P87+R87</f>
        <v>0.2</v>
      </c>
      <c r="P87" s="92">
        <v>0.2</v>
      </c>
      <c r="Q87" s="92"/>
      <c r="R87" s="92"/>
      <c r="S87" s="71">
        <v>0.2</v>
      </c>
      <c r="T87" s="72">
        <v>0.2</v>
      </c>
      <c r="U87" s="2"/>
    </row>
    <row r="88" spans="1:21" ht="13.5" customHeight="1">
      <c r="A88" s="187"/>
      <c r="B88" s="188"/>
      <c r="C88" s="146"/>
      <c r="D88" s="149"/>
      <c r="E88" s="175"/>
      <c r="F88" s="11" t="s">
        <v>65</v>
      </c>
      <c r="G88" s="43">
        <f>H88+J88</f>
        <v>0.8</v>
      </c>
      <c r="H88" s="48">
        <v>0.8</v>
      </c>
      <c r="I88" s="48"/>
      <c r="J88" s="48"/>
      <c r="K88" s="92">
        <f>L88+N88</f>
        <v>0.8</v>
      </c>
      <c r="L88" s="92">
        <v>0.8</v>
      </c>
      <c r="M88" s="64"/>
      <c r="N88" s="64"/>
      <c r="O88" s="92">
        <f>P88+R88</f>
        <v>0.8</v>
      </c>
      <c r="P88" s="92">
        <v>0.8</v>
      </c>
      <c r="Q88" s="92"/>
      <c r="R88" s="92"/>
      <c r="S88" s="71">
        <v>0.8</v>
      </c>
      <c r="T88" s="72">
        <v>0.8</v>
      </c>
      <c r="U88" s="2"/>
    </row>
    <row r="89" spans="1:21" ht="14.25" customHeight="1" thickBot="1">
      <c r="A89" s="187"/>
      <c r="B89" s="188"/>
      <c r="C89" s="147"/>
      <c r="D89" s="150"/>
      <c r="E89" s="208"/>
      <c r="F89" s="6" t="s">
        <v>49</v>
      </c>
      <c r="G89" s="43">
        <f>SUM(G87:G88)</f>
        <v>1</v>
      </c>
      <c r="H89" s="48">
        <f>SUM(H87:H88)</f>
        <v>1</v>
      </c>
      <c r="I89" s="48">
        <f>SUM(I87:I88)</f>
        <v>0</v>
      </c>
      <c r="J89" s="48">
        <f>SUM(J87:J88)</f>
        <v>0</v>
      </c>
      <c r="K89" s="110">
        <f aca="true" t="shared" si="31" ref="K89:T89">SUM(K87:K88)</f>
        <v>1</v>
      </c>
      <c r="L89" s="110">
        <f t="shared" si="31"/>
        <v>1</v>
      </c>
      <c r="M89" s="92">
        <f t="shared" si="31"/>
        <v>0</v>
      </c>
      <c r="N89" s="92">
        <f t="shared" si="31"/>
        <v>0</v>
      </c>
      <c r="O89" s="92">
        <f t="shared" si="31"/>
        <v>1</v>
      </c>
      <c r="P89" s="92">
        <f t="shared" si="31"/>
        <v>1</v>
      </c>
      <c r="Q89" s="92">
        <f t="shared" si="31"/>
        <v>0</v>
      </c>
      <c r="R89" s="92">
        <f t="shared" si="31"/>
        <v>0</v>
      </c>
      <c r="S89" s="69">
        <f t="shared" si="31"/>
        <v>1</v>
      </c>
      <c r="T89" s="70">
        <f t="shared" si="31"/>
        <v>1</v>
      </c>
      <c r="U89" s="2"/>
    </row>
    <row r="90" spans="1:21" ht="14.25" customHeight="1" thickBot="1">
      <c r="A90" s="7" t="s">
        <v>20</v>
      </c>
      <c r="B90" s="8" t="s">
        <v>12</v>
      </c>
      <c r="C90" s="118" t="s">
        <v>30</v>
      </c>
      <c r="D90" s="119"/>
      <c r="E90" s="119"/>
      <c r="F90" s="119"/>
      <c r="G90" s="46">
        <f>SUM(G79+G83+G86+G89)</f>
        <v>27.4</v>
      </c>
      <c r="H90" s="46">
        <f>SUM(H79+H83+H86+H89)</f>
        <v>27.4</v>
      </c>
      <c r="I90" s="46">
        <f>SUM(I79+I83+I86+I89)</f>
        <v>10.1</v>
      </c>
      <c r="J90" s="46">
        <f aca="true" t="shared" si="32" ref="J90:T90">SUM(J79+J83+J86+J89)</f>
        <v>0</v>
      </c>
      <c r="K90" s="111">
        <f t="shared" si="32"/>
        <v>26.8</v>
      </c>
      <c r="L90" s="111">
        <f t="shared" si="32"/>
        <v>26.8</v>
      </c>
      <c r="M90" s="91">
        <f t="shared" si="32"/>
        <v>9.6</v>
      </c>
      <c r="N90" s="91">
        <f t="shared" si="32"/>
        <v>0</v>
      </c>
      <c r="O90" s="46">
        <f t="shared" si="32"/>
        <v>26.8</v>
      </c>
      <c r="P90" s="46">
        <f t="shared" si="32"/>
        <v>26.8</v>
      </c>
      <c r="Q90" s="46">
        <f t="shared" si="32"/>
        <v>9.6</v>
      </c>
      <c r="R90" s="46">
        <f t="shared" si="32"/>
        <v>0</v>
      </c>
      <c r="S90" s="46">
        <f t="shared" si="32"/>
        <v>31</v>
      </c>
      <c r="T90" s="84">
        <f t="shared" si="32"/>
        <v>32.8</v>
      </c>
      <c r="U90" s="25"/>
    </row>
    <row r="91" spans="1:21" ht="13.5" customHeight="1" thickBot="1">
      <c r="A91" s="12" t="s">
        <v>20</v>
      </c>
      <c r="B91" s="132" t="s">
        <v>26</v>
      </c>
      <c r="C91" s="133"/>
      <c r="D91" s="133"/>
      <c r="E91" s="133"/>
      <c r="F91" s="134"/>
      <c r="G91" s="52">
        <f>SUM(G90)</f>
        <v>27.4</v>
      </c>
      <c r="H91" s="52">
        <f>SUM(H90)</f>
        <v>27.4</v>
      </c>
      <c r="I91" s="52">
        <f>SUM(I90)</f>
        <v>10.1</v>
      </c>
      <c r="J91" s="52">
        <f aca="true" t="shared" si="33" ref="J91:R91">SUM(J90)</f>
        <v>0</v>
      </c>
      <c r="K91" s="112">
        <f t="shared" si="33"/>
        <v>26.8</v>
      </c>
      <c r="L91" s="112">
        <f t="shared" si="33"/>
        <v>26.8</v>
      </c>
      <c r="M91" s="52">
        <f t="shared" si="33"/>
        <v>9.6</v>
      </c>
      <c r="N91" s="52">
        <f t="shared" si="33"/>
        <v>0</v>
      </c>
      <c r="O91" s="52">
        <f t="shared" si="33"/>
        <v>26.8</v>
      </c>
      <c r="P91" s="52">
        <f t="shared" si="33"/>
        <v>26.8</v>
      </c>
      <c r="Q91" s="52">
        <f t="shared" si="33"/>
        <v>9.6</v>
      </c>
      <c r="R91" s="52">
        <f t="shared" si="33"/>
        <v>0</v>
      </c>
      <c r="S91" s="52">
        <f>SUM(S90)</f>
        <v>31</v>
      </c>
      <c r="T91" s="78">
        <f>SUM(T90)</f>
        <v>32.8</v>
      </c>
      <c r="U91" s="25"/>
    </row>
    <row r="92" spans="1:21" ht="14.25" customHeight="1" thickBot="1">
      <c r="A92" s="10" t="s">
        <v>22</v>
      </c>
      <c r="B92" s="129" t="s">
        <v>36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  <c r="U92" s="2"/>
    </row>
    <row r="93" spans="1:21" ht="14.25" customHeight="1" thickBot="1">
      <c r="A93" s="3" t="s">
        <v>22</v>
      </c>
      <c r="B93" s="4" t="s">
        <v>12</v>
      </c>
      <c r="C93" s="126" t="s">
        <v>59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8"/>
      <c r="U93" s="2"/>
    </row>
    <row r="94" spans="1:21" ht="13.5" customHeight="1">
      <c r="A94" s="194" t="s">
        <v>22</v>
      </c>
      <c r="B94" s="196" t="s">
        <v>12</v>
      </c>
      <c r="C94" s="198" t="s">
        <v>12</v>
      </c>
      <c r="D94" s="206" t="s">
        <v>37</v>
      </c>
      <c r="E94" s="174" t="s">
        <v>41</v>
      </c>
      <c r="F94" s="27" t="s">
        <v>38</v>
      </c>
      <c r="G94" s="47">
        <f>H94+J94</f>
        <v>12</v>
      </c>
      <c r="H94" s="51">
        <v>12</v>
      </c>
      <c r="I94" s="51">
        <v>7.2</v>
      </c>
      <c r="J94" s="51"/>
      <c r="K94" s="51">
        <f>L94+N94</f>
        <v>12</v>
      </c>
      <c r="L94" s="51">
        <v>12</v>
      </c>
      <c r="M94" s="51">
        <v>7.7</v>
      </c>
      <c r="N94" s="51"/>
      <c r="O94" s="51">
        <f>P94+R94</f>
        <v>12</v>
      </c>
      <c r="P94" s="51">
        <v>12</v>
      </c>
      <c r="Q94" s="51">
        <v>7.7</v>
      </c>
      <c r="R94" s="51"/>
      <c r="S94" s="73">
        <v>12.8</v>
      </c>
      <c r="T94" s="74">
        <v>13</v>
      </c>
      <c r="U94" s="2"/>
    </row>
    <row r="95" spans="1:21" ht="13.5" customHeight="1">
      <c r="A95" s="187"/>
      <c r="B95" s="188"/>
      <c r="C95" s="199"/>
      <c r="D95" s="148"/>
      <c r="E95" s="175"/>
      <c r="F95" s="17" t="s">
        <v>15</v>
      </c>
      <c r="G95" s="54">
        <f>H95+J95</f>
        <v>0</v>
      </c>
      <c r="H95" s="55"/>
      <c r="I95" s="55"/>
      <c r="J95" s="55"/>
      <c r="K95" s="55">
        <f>L95+N95</f>
        <v>0</v>
      </c>
      <c r="L95" s="55"/>
      <c r="M95" s="55"/>
      <c r="N95" s="55"/>
      <c r="O95" s="55">
        <f>P95+R95</f>
        <v>0</v>
      </c>
      <c r="P95" s="55"/>
      <c r="Q95" s="55"/>
      <c r="R95" s="55"/>
      <c r="S95" s="75"/>
      <c r="T95" s="76"/>
      <c r="U95" s="2"/>
    </row>
    <row r="96" spans="1:21" ht="13.5" customHeight="1">
      <c r="A96" s="187"/>
      <c r="B96" s="188"/>
      <c r="C96" s="146"/>
      <c r="D96" s="149"/>
      <c r="E96" s="175"/>
      <c r="F96" s="11" t="s">
        <v>19</v>
      </c>
      <c r="G96" s="43">
        <f>H96+J96</f>
        <v>0</v>
      </c>
      <c r="H96" s="48"/>
      <c r="I96" s="48"/>
      <c r="J96" s="48"/>
      <c r="K96" s="48">
        <f>L96+N96</f>
        <v>0</v>
      </c>
      <c r="L96" s="48"/>
      <c r="M96" s="48"/>
      <c r="N96" s="48"/>
      <c r="O96" s="48">
        <f>P96+R96</f>
        <v>0</v>
      </c>
      <c r="P96" s="48"/>
      <c r="Q96" s="48"/>
      <c r="R96" s="48"/>
      <c r="S96" s="48"/>
      <c r="T96" s="67"/>
      <c r="U96" s="2"/>
    </row>
    <row r="97" spans="1:21" ht="15" customHeight="1">
      <c r="A97" s="187"/>
      <c r="B97" s="188"/>
      <c r="C97" s="146"/>
      <c r="D97" s="149"/>
      <c r="E97" s="176"/>
      <c r="F97" s="5" t="s">
        <v>49</v>
      </c>
      <c r="G97" s="41">
        <f>SUM(G94:G96)</f>
        <v>12</v>
      </c>
      <c r="H97" s="42">
        <f>SUM(H94:H96)</f>
        <v>12</v>
      </c>
      <c r="I97" s="42">
        <f>SUM(I94:I96)</f>
        <v>7.2</v>
      </c>
      <c r="J97" s="42">
        <f>SUM(J94:J96)</f>
        <v>0</v>
      </c>
      <c r="K97" s="42">
        <f aca="true" t="shared" si="34" ref="K97:T97">SUM(K94:K96)</f>
        <v>12</v>
      </c>
      <c r="L97" s="42">
        <f t="shared" si="34"/>
        <v>12</v>
      </c>
      <c r="M97" s="42">
        <f t="shared" si="34"/>
        <v>7.7</v>
      </c>
      <c r="N97" s="42">
        <f t="shared" si="34"/>
        <v>0</v>
      </c>
      <c r="O97" s="42">
        <f>SUM(O94:O96)</f>
        <v>12</v>
      </c>
      <c r="P97" s="42">
        <f>SUM(P94:P96)</f>
        <v>12</v>
      </c>
      <c r="Q97" s="42">
        <f>SUM(Q94:Q96)</f>
        <v>7.7</v>
      </c>
      <c r="R97" s="42">
        <f>SUM(R94:R96)</f>
        <v>0</v>
      </c>
      <c r="S97" s="42">
        <f t="shared" si="34"/>
        <v>12.8</v>
      </c>
      <c r="T97" s="68">
        <f t="shared" si="34"/>
        <v>13</v>
      </c>
      <c r="U97" s="2"/>
    </row>
    <row r="98" spans="1:21" ht="13.5" customHeight="1">
      <c r="A98" s="187" t="s">
        <v>22</v>
      </c>
      <c r="B98" s="202" t="s">
        <v>12</v>
      </c>
      <c r="C98" s="146" t="s">
        <v>17</v>
      </c>
      <c r="D98" s="149" t="s">
        <v>52</v>
      </c>
      <c r="E98" s="200" t="s">
        <v>41</v>
      </c>
      <c r="F98" s="11" t="s">
        <v>15</v>
      </c>
      <c r="G98" s="41">
        <f>H98+J98</f>
        <v>0</v>
      </c>
      <c r="H98" s="42"/>
      <c r="I98" s="42"/>
      <c r="J98" s="42"/>
      <c r="K98" s="55">
        <f>L98+N98</f>
        <v>0</v>
      </c>
      <c r="L98" s="42"/>
      <c r="M98" s="42"/>
      <c r="N98" s="42"/>
      <c r="O98" s="42">
        <f>P98+R98</f>
        <v>0</v>
      </c>
      <c r="P98" s="42"/>
      <c r="Q98" s="42"/>
      <c r="R98" s="42"/>
      <c r="S98" s="71">
        <v>0</v>
      </c>
      <c r="T98" s="68">
        <v>0</v>
      </c>
      <c r="U98" s="2"/>
    </row>
    <row r="99" spans="1:21" ht="10.5" customHeight="1">
      <c r="A99" s="187"/>
      <c r="B99" s="203"/>
      <c r="C99" s="146"/>
      <c r="D99" s="149"/>
      <c r="E99" s="151"/>
      <c r="F99" s="11" t="s">
        <v>19</v>
      </c>
      <c r="G99" s="41">
        <f>H99+J99</f>
        <v>0</v>
      </c>
      <c r="H99" s="42"/>
      <c r="I99" s="42"/>
      <c r="J99" s="42"/>
      <c r="K99" s="55">
        <f>L99+N99</f>
        <v>0</v>
      </c>
      <c r="L99" s="42"/>
      <c r="M99" s="42"/>
      <c r="N99" s="42"/>
      <c r="O99" s="42">
        <f>P99+R99</f>
        <v>0</v>
      </c>
      <c r="P99" s="42"/>
      <c r="Q99" s="42"/>
      <c r="R99" s="42"/>
      <c r="S99" s="42"/>
      <c r="T99" s="68"/>
      <c r="U99" s="2"/>
    </row>
    <row r="100" spans="1:21" ht="13.5" customHeight="1">
      <c r="A100" s="187"/>
      <c r="B100" s="203"/>
      <c r="C100" s="147"/>
      <c r="D100" s="149"/>
      <c r="E100" s="151"/>
      <c r="F100" s="24" t="s">
        <v>53</v>
      </c>
      <c r="G100" s="57">
        <f>H100+J100</f>
        <v>0</v>
      </c>
      <c r="H100" s="58">
        <v>0</v>
      </c>
      <c r="I100" s="42"/>
      <c r="J100" s="42"/>
      <c r="K100" s="55">
        <f>L100+N100</f>
        <v>0</v>
      </c>
      <c r="L100" s="42"/>
      <c r="M100" s="42"/>
      <c r="N100" s="42"/>
      <c r="O100" s="58">
        <f>P100+R100</f>
        <v>0</v>
      </c>
      <c r="P100" s="58"/>
      <c r="Q100" s="42"/>
      <c r="R100" s="42"/>
      <c r="S100" s="42">
        <v>1.5</v>
      </c>
      <c r="T100" s="68">
        <v>1.5</v>
      </c>
      <c r="U100" s="2"/>
    </row>
    <row r="101" spans="1:21" ht="13.5" customHeight="1">
      <c r="A101" s="187"/>
      <c r="B101" s="203"/>
      <c r="C101" s="147"/>
      <c r="D101" s="149"/>
      <c r="E101" s="151"/>
      <c r="F101" s="24" t="s">
        <v>54</v>
      </c>
      <c r="G101" s="57">
        <f>H101+J101</f>
        <v>5.04</v>
      </c>
      <c r="H101" s="58">
        <v>5.04</v>
      </c>
      <c r="I101" s="42"/>
      <c r="J101" s="42"/>
      <c r="K101" s="55">
        <f>L101+N101</f>
        <v>5</v>
      </c>
      <c r="L101" s="42">
        <v>5</v>
      </c>
      <c r="M101" s="42"/>
      <c r="N101" s="42"/>
      <c r="O101" s="58">
        <f>P101+R101</f>
        <v>5</v>
      </c>
      <c r="P101" s="58">
        <v>5</v>
      </c>
      <c r="Q101" s="42"/>
      <c r="R101" s="42"/>
      <c r="S101" s="42">
        <v>10</v>
      </c>
      <c r="T101" s="68">
        <v>10</v>
      </c>
      <c r="U101" s="2"/>
    </row>
    <row r="102" spans="1:21" ht="13.5" customHeight="1">
      <c r="A102" s="187"/>
      <c r="B102" s="197"/>
      <c r="C102" s="147"/>
      <c r="D102" s="149"/>
      <c r="E102" s="201"/>
      <c r="F102" s="6" t="s">
        <v>49</v>
      </c>
      <c r="G102" s="41">
        <f>SUM(G98+G99+G100+G101)</f>
        <v>5.04</v>
      </c>
      <c r="H102" s="41">
        <f>SUM(H98+H99+H100+H101)</f>
        <v>5.04</v>
      </c>
      <c r="I102" s="41">
        <f>SUM(I98+I99+I100+I101)</f>
        <v>0</v>
      </c>
      <c r="J102" s="41">
        <f>SUM(J98+J99+J100+J101)</f>
        <v>0</v>
      </c>
      <c r="K102" s="41">
        <f>SUM(K98+K99+K100+K101)</f>
        <v>5</v>
      </c>
      <c r="L102" s="41">
        <f aca="true" t="shared" si="35" ref="L102:T102">SUM(L98+L99+L100+L101)</f>
        <v>5</v>
      </c>
      <c r="M102" s="41">
        <f t="shared" si="35"/>
        <v>0</v>
      </c>
      <c r="N102" s="41">
        <f t="shared" si="35"/>
        <v>0</v>
      </c>
      <c r="O102" s="41">
        <f t="shared" si="35"/>
        <v>5</v>
      </c>
      <c r="P102" s="41">
        <f t="shared" si="35"/>
        <v>5</v>
      </c>
      <c r="Q102" s="41">
        <f t="shared" si="35"/>
        <v>0</v>
      </c>
      <c r="R102" s="41">
        <f t="shared" si="35"/>
        <v>0</v>
      </c>
      <c r="S102" s="41">
        <f t="shared" si="35"/>
        <v>11.5</v>
      </c>
      <c r="T102" s="77">
        <f t="shared" si="35"/>
        <v>11.5</v>
      </c>
      <c r="U102" s="2"/>
    </row>
    <row r="103" spans="1:21" ht="13.5" customHeight="1">
      <c r="A103" s="187" t="s">
        <v>22</v>
      </c>
      <c r="B103" s="202" t="s">
        <v>12</v>
      </c>
      <c r="C103" s="146" t="s">
        <v>20</v>
      </c>
      <c r="D103" s="148" t="s">
        <v>42</v>
      </c>
      <c r="E103" s="151" t="s">
        <v>41</v>
      </c>
      <c r="F103" s="11" t="s">
        <v>15</v>
      </c>
      <c r="G103" s="41">
        <f>H103+J103</f>
        <v>20.2</v>
      </c>
      <c r="H103" s="42">
        <v>20.2</v>
      </c>
      <c r="I103" s="42">
        <v>12.4</v>
      </c>
      <c r="J103" s="42"/>
      <c r="K103" s="42">
        <f>L103+N103</f>
        <v>18.6</v>
      </c>
      <c r="L103" s="42">
        <v>18.6</v>
      </c>
      <c r="M103" s="42">
        <v>11.6</v>
      </c>
      <c r="N103" s="42"/>
      <c r="O103" s="42">
        <f>P103+R103</f>
        <v>18.6</v>
      </c>
      <c r="P103" s="42">
        <v>18.6</v>
      </c>
      <c r="Q103" s="42">
        <v>11.6</v>
      </c>
      <c r="R103" s="42"/>
      <c r="S103" s="71">
        <v>19.5</v>
      </c>
      <c r="T103" s="68">
        <v>19.5</v>
      </c>
      <c r="U103" s="2"/>
    </row>
    <row r="104" spans="1:21" ht="13.5" customHeight="1">
      <c r="A104" s="187"/>
      <c r="B104" s="203"/>
      <c r="C104" s="146"/>
      <c r="D104" s="149"/>
      <c r="E104" s="151"/>
      <c r="F104" s="11" t="s">
        <v>16</v>
      </c>
      <c r="G104" s="41">
        <f>H104+J104</f>
        <v>0.06</v>
      </c>
      <c r="H104" s="42">
        <v>0.06</v>
      </c>
      <c r="I104" s="42"/>
      <c r="J104" s="42"/>
      <c r="K104" s="42">
        <f>L104+N104</f>
        <v>0.1</v>
      </c>
      <c r="L104" s="42">
        <v>0.1</v>
      </c>
      <c r="M104" s="42"/>
      <c r="N104" s="42"/>
      <c r="O104" s="42">
        <f>P104+R104</f>
        <v>0.1</v>
      </c>
      <c r="P104" s="42">
        <v>0.1</v>
      </c>
      <c r="Q104" s="42"/>
      <c r="R104" s="42"/>
      <c r="S104" s="42">
        <v>0.1</v>
      </c>
      <c r="T104" s="68">
        <v>0.1</v>
      </c>
      <c r="U104" s="2"/>
    </row>
    <row r="105" spans="1:21" ht="12.75" customHeight="1" thickBot="1">
      <c r="A105" s="187"/>
      <c r="B105" s="197"/>
      <c r="C105" s="147"/>
      <c r="D105" s="150"/>
      <c r="E105" s="152"/>
      <c r="F105" s="6" t="s">
        <v>49</v>
      </c>
      <c r="G105" s="41">
        <f>SUM(G103:G104)</f>
        <v>20.259999999999998</v>
      </c>
      <c r="H105" s="41">
        <f>SUM(H103:H104)</f>
        <v>20.259999999999998</v>
      </c>
      <c r="I105" s="41">
        <f>SUM(I103:I104)</f>
        <v>12.4</v>
      </c>
      <c r="J105" s="41">
        <f>SUM(J103:J104)</f>
        <v>0</v>
      </c>
      <c r="K105" s="41">
        <f aca="true" t="shared" si="36" ref="K105:T105">SUM(K103:K104)</f>
        <v>18.700000000000003</v>
      </c>
      <c r="L105" s="41">
        <f t="shared" si="36"/>
        <v>18.700000000000003</v>
      </c>
      <c r="M105" s="41">
        <f t="shared" si="36"/>
        <v>11.6</v>
      </c>
      <c r="N105" s="41">
        <f t="shared" si="36"/>
        <v>0</v>
      </c>
      <c r="O105" s="41">
        <f t="shared" si="36"/>
        <v>18.700000000000003</v>
      </c>
      <c r="P105" s="41">
        <f t="shared" si="36"/>
        <v>18.700000000000003</v>
      </c>
      <c r="Q105" s="41">
        <f t="shared" si="36"/>
        <v>11.6</v>
      </c>
      <c r="R105" s="41">
        <f t="shared" si="36"/>
        <v>0</v>
      </c>
      <c r="S105" s="41">
        <f t="shared" si="36"/>
        <v>19.6</v>
      </c>
      <c r="T105" s="77">
        <f t="shared" si="36"/>
        <v>19.6</v>
      </c>
      <c r="U105" s="2"/>
    </row>
    <row r="106" spans="1:21" ht="12.75" customHeight="1" thickBot="1">
      <c r="A106" s="28" t="s">
        <v>22</v>
      </c>
      <c r="B106" s="29" t="s">
        <v>12</v>
      </c>
      <c r="C106" s="118" t="s">
        <v>30</v>
      </c>
      <c r="D106" s="119"/>
      <c r="E106" s="119"/>
      <c r="F106" s="119"/>
      <c r="G106" s="59">
        <f>SUM(G97+G102+G105)</f>
        <v>37.3</v>
      </c>
      <c r="H106" s="59">
        <f>SUM(H97+H102+H105)</f>
        <v>37.3</v>
      </c>
      <c r="I106" s="59">
        <f>SUM(I97+I102+I105)</f>
        <v>19.6</v>
      </c>
      <c r="J106" s="59">
        <f aca="true" t="shared" si="37" ref="J106:T106">SUM(J97+J102+J105)</f>
        <v>0</v>
      </c>
      <c r="K106" s="59">
        <f t="shared" si="37"/>
        <v>35.7</v>
      </c>
      <c r="L106" s="59">
        <f t="shared" si="37"/>
        <v>35.7</v>
      </c>
      <c r="M106" s="59">
        <f t="shared" si="37"/>
        <v>19.3</v>
      </c>
      <c r="N106" s="59">
        <f t="shared" si="37"/>
        <v>0</v>
      </c>
      <c r="O106" s="59">
        <f t="shared" si="37"/>
        <v>35.7</v>
      </c>
      <c r="P106" s="59">
        <f t="shared" si="37"/>
        <v>35.7</v>
      </c>
      <c r="Q106" s="59">
        <f t="shared" si="37"/>
        <v>19.3</v>
      </c>
      <c r="R106" s="59">
        <f t="shared" si="37"/>
        <v>0</v>
      </c>
      <c r="S106" s="59">
        <f t="shared" si="37"/>
        <v>43.900000000000006</v>
      </c>
      <c r="T106" s="60">
        <f t="shared" si="37"/>
        <v>44.1</v>
      </c>
      <c r="U106" s="2"/>
    </row>
    <row r="107" spans="1:21" ht="14.25" customHeight="1" thickBot="1">
      <c r="A107" s="3" t="s">
        <v>22</v>
      </c>
      <c r="B107" s="4" t="s">
        <v>17</v>
      </c>
      <c r="C107" s="126" t="s">
        <v>61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8"/>
      <c r="U107" s="2"/>
    </row>
    <row r="108" spans="1:21" ht="15" customHeight="1">
      <c r="A108" s="194" t="s">
        <v>22</v>
      </c>
      <c r="B108" s="196" t="s">
        <v>17</v>
      </c>
      <c r="C108" s="198" t="s">
        <v>12</v>
      </c>
      <c r="D108" s="206" t="s">
        <v>64</v>
      </c>
      <c r="E108" s="120" t="s">
        <v>41</v>
      </c>
      <c r="F108" s="27" t="s">
        <v>38</v>
      </c>
      <c r="G108" s="47">
        <f>H108+J108</f>
        <v>0</v>
      </c>
      <c r="H108" s="51">
        <v>0</v>
      </c>
      <c r="I108" s="51"/>
      <c r="J108" s="51"/>
      <c r="K108" s="51">
        <f>L108+N108</f>
        <v>0</v>
      </c>
      <c r="L108" s="51"/>
      <c r="M108" s="51"/>
      <c r="N108" s="51"/>
      <c r="O108" s="51">
        <f>P108+R108</f>
        <v>0</v>
      </c>
      <c r="P108" s="51">
        <v>0</v>
      </c>
      <c r="Q108" s="53"/>
      <c r="R108" s="53"/>
      <c r="S108" s="73"/>
      <c r="T108" s="74"/>
      <c r="U108" s="2"/>
    </row>
    <row r="109" spans="1:21" ht="15" customHeight="1">
      <c r="A109" s="187"/>
      <c r="B109" s="188"/>
      <c r="C109" s="146"/>
      <c r="D109" s="149"/>
      <c r="E109" s="121"/>
      <c r="F109" s="11" t="s">
        <v>65</v>
      </c>
      <c r="G109" s="43">
        <f>H109+J109</f>
        <v>0</v>
      </c>
      <c r="H109" s="48"/>
      <c r="I109" s="48"/>
      <c r="J109" s="48"/>
      <c r="K109" s="48">
        <f>L109+N109</f>
        <v>0</v>
      </c>
      <c r="L109" s="48">
        <v>0</v>
      </c>
      <c r="M109" s="48"/>
      <c r="N109" s="48"/>
      <c r="O109" s="48">
        <f>P109+R109</f>
        <v>0</v>
      </c>
      <c r="P109" s="48">
        <v>0</v>
      </c>
      <c r="Q109" s="49"/>
      <c r="R109" s="49"/>
      <c r="S109" s="48">
        <v>0</v>
      </c>
      <c r="T109" s="67">
        <v>0</v>
      </c>
      <c r="U109" s="2"/>
    </row>
    <row r="110" spans="1:21" ht="15" customHeight="1">
      <c r="A110" s="187"/>
      <c r="B110" s="188"/>
      <c r="C110" s="146"/>
      <c r="D110" s="149"/>
      <c r="E110" s="122"/>
      <c r="F110" s="5" t="s">
        <v>49</v>
      </c>
      <c r="G110" s="41">
        <f aca="true" t="shared" si="38" ref="G110:T110">SUM(G108:G109)</f>
        <v>0</v>
      </c>
      <c r="H110" s="42">
        <f t="shared" si="38"/>
        <v>0</v>
      </c>
      <c r="I110" s="42">
        <f t="shared" si="38"/>
        <v>0</v>
      </c>
      <c r="J110" s="42">
        <f t="shared" si="38"/>
        <v>0</v>
      </c>
      <c r="K110" s="42">
        <f t="shared" si="38"/>
        <v>0</v>
      </c>
      <c r="L110" s="42">
        <f t="shared" si="38"/>
        <v>0</v>
      </c>
      <c r="M110" s="42">
        <f t="shared" si="38"/>
        <v>0</v>
      </c>
      <c r="N110" s="42">
        <f t="shared" si="38"/>
        <v>0</v>
      </c>
      <c r="O110" s="42">
        <f t="shared" si="38"/>
        <v>0</v>
      </c>
      <c r="P110" s="42">
        <f t="shared" si="38"/>
        <v>0</v>
      </c>
      <c r="Q110" s="42">
        <f t="shared" si="38"/>
        <v>0</v>
      </c>
      <c r="R110" s="42">
        <f t="shared" si="38"/>
        <v>0</v>
      </c>
      <c r="S110" s="42">
        <f t="shared" si="38"/>
        <v>0</v>
      </c>
      <c r="T110" s="68">
        <f t="shared" si="38"/>
        <v>0</v>
      </c>
      <c r="U110" s="2"/>
    </row>
    <row r="111" spans="1:21" ht="13.5" customHeight="1">
      <c r="A111" s="195" t="s">
        <v>22</v>
      </c>
      <c r="B111" s="197" t="s">
        <v>17</v>
      </c>
      <c r="C111" s="199" t="s">
        <v>17</v>
      </c>
      <c r="D111" s="148" t="s">
        <v>62</v>
      </c>
      <c r="E111" s="175" t="s">
        <v>41</v>
      </c>
      <c r="F111" s="30" t="s">
        <v>54</v>
      </c>
      <c r="G111" s="54">
        <f>H111+J111</f>
        <v>0</v>
      </c>
      <c r="H111" s="55"/>
      <c r="I111" s="55"/>
      <c r="J111" s="55"/>
      <c r="K111" s="55">
        <f>L111+N111</f>
        <v>0</v>
      </c>
      <c r="L111" s="55">
        <v>0</v>
      </c>
      <c r="M111" s="55"/>
      <c r="N111" s="55"/>
      <c r="O111" s="55">
        <f>P111+R111</f>
        <v>0</v>
      </c>
      <c r="P111" s="55"/>
      <c r="Q111" s="56"/>
      <c r="R111" s="56"/>
      <c r="S111" s="75">
        <v>0</v>
      </c>
      <c r="T111" s="76">
        <v>0</v>
      </c>
      <c r="U111" s="2"/>
    </row>
    <row r="112" spans="1:21" ht="13.5" customHeight="1">
      <c r="A112" s="187"/>
      <c r="B112" s="188"/>
      <c r="C112" s="199"/>
      <c r="D112" s="148"/>
      <c r="E112" s="175"/>
      <c r="F112" s="31" t="s">
        <v>15</v>
      </c>
      <c r="G112" s="54">
        <f>H112+J112</f>
        <v>0</v>
      </c>
      <c r="H112" s="55"/>
      <c r="I112" s="55"/>
      <c r="J112" s="55"/>
      <c r="K112" s="55">
        <f>L112+N112</f>
        <v>0</v>
      </c>
      <c r="L112" s="55"/>
      <c r="M112" s="55"/>
      <c r="N112" s="55"/>
      <c r="O112" s="55">
        <f>P112+R112</f>
        <v>0</v>
      </c>
      <c r="P112" s="55"/>
      <c r="Q112" s="56"/>
      <c r="R112" s="56"/>
      <c r="S112" s="75">
        <v>0</v>
      </c>
      <c r="T112" s="76">
        <v>0</v>
      </c>
      <c r="U112" s="2"/>
    </row>
    <row r="113" spans="1:21" ht="13.5" customHeight="1">
      <c r="A113" s="187"/>
      <c r="B113" s="188"/>
      <c r="C113" s="146"/>
      <c r="D113" s="149"/>
      <c r="E113" s="175"/>
      <c r="F113" s="11" t="s">
        <v>19</v>
      </c>
      <c r="G113" s="43">
        <f>H113+J113</f>
        <v>0</v>
      </c>
      <c r="H113" s="48"/>
      <c r="I113" s="48"/>
      <c r="J113" s="48"/>
      <c r="K113" s="48">
        <f>L113+N113</f>
        <v>0</v>
      </c>
      <c r="L113" s="48"/>
      <c r="M113" s="48"/>
      <c r="N113" s="48"/>
      <c r="O113" s="48">
        <f>P113+R113</f>
        <v>0</v>
      </c>
      <c r="P113" s="48"/>
      <c r="Q113" s="49"/>
      <c r="R113" s="49"/>
      <c r="S113" s="48"/>
      <c r="T113" s="67"/>
      <c r="U113" s="2"/>
    </row>
    <row r="114" spans="1:21" ht="13.5" customHeight="1" thickBot="1">
      <c r="A114" s="187"/>
      <c r="B114" s="188"/>
      <c r="C114" s="146"/>
      <c r="D114" s="149"/>
      <c r="E114" s="176"/>
      <c r="F114" s="5" t="s">
        <v>49</v>
      </c>
      <c r="G114" s="41">
        <f aca="true" t="shared" si="39" ref="G114:T114">SUM(G111:G113)</f>
        <v>0</v>
      </c>
      <c r="H114" s="42">
        <f t="shared" si="39"/>
        <v>0</v>
      </c>
      <c r="I114" s="42">
        <f t="shared" si="39"/>
        <v>0</v>
      </c>
      <c r="J114" s="42">
        <f t="shared" si="39"/>
        <v>0</v>
      </c>
      <c r="K114" s="42">
        <f t="shared" si="39"/>
        <v>0</v>
      </c>
      <c r="L114" s="42">
        <f t="shared" si="39"/>
        <v>0</v>
      </c>
      <c r="M114" s="42">
        <f t="shared" si="39"/>
        <v>0</v>
      </c>
      <c r="N114" s="42">
        <f t="shared" si="39"/>
        <v>0</v>
      </c>
      <c r="O114" s="42">
        <f t="shared" si="39"/>
        <v>0</v>
      </c>
      <c r="P114" s="42">
        <f t="shared" si="39"/>
        <v>0</v>
      </c>
      <c r="Q114" s="42">
        <f t="shared" si="39"/>
        <v>0</v>
      </c>
      <c r="R114" s="42">
        <f t="shared" si="39"/>
        <v>0</v>
      </c>
      <c r="S114" s="42">
        <f t="shared" si="39"/>
        <v>0</v>
      </c>
      <c r="T114" s="68">
        <f t="shared" si="39"/>
        <v>0</v>
      </c>
      <c r="U114" s="2"/>
    </row>
    <row r="115" spans="1:21" ht="15.75" customHeight="1" thickBot="1">
      <c r="A115" s="28" t="s">
        <v>22</v>
      </c>
      <c r="B115" s="29" t="s">
        <v>17</v>
      </c>
      <c r="C115" s="118" t="s">
        <v>30</v>
      </c>
      <c r="D115" s="119"/>
      <c r="E115" s="119"/>
      <c r="F115" s="209"/>
      <c r="G115" s="59">
        <f>SUM(G110+G114)</f>
        <v>0</v>
      </c>
      <c r="H115" s="59">
        <f aca="true" t="shared" si="40" ref="H115:T115">SUM(H110+H114)</f>
        <v>0</v>
      </c>
      <c r="I115" s="59">
        <f t="shared" si="40"/>
        <v>0</v>
      </c>
      <c r="J115" s="59">
        <f t="shared" si="40"/>
        <v>0</v>
      </c>
      <c r="K115" s="59">
        <f t="shared" si="40"/>
        <v>0</v>
      </c>
      <c r="L115" s="59">
        <f t="shared" si="40"/>
        <v>0</v>
      </c>
      <c r="M115" s="59">
        <f t="shared" si="40"/>
        <v>0</v>
      </c>
      <c r="N115" s="59">
        <f t="shared" si="40"/>
        <v>0</v>
      </c>
      <c r="O115" s="59">
        <f t="shared" si="40"/>
        <v>0</v>
      </c>
      <c r="P115" s="59">
        <f t="shared" si="40"/>
        <v>0</v>
      </c>
      <c r="Q115" s="59">
        <f t="shared" si="40"/>
        <v>0</v>
      </c>
      <c r="R115" s="59">
        <f t="shared" si="40"/>
        <v>0</v>
      </c>
      <c r="S115" s="59">
        <f t="shared" si="40"/>
        <v>0</v>
      </c>
      <c r="T115" s="60">
        <f t="shared" si="40"/>
        <v>0</v>
      </c>
      <c r="U115" s="2"/>
    </row>
    <row r="116" spans="1:21" ht="15.75" customHeight="1" thickBot="1">
      <c r="A116" s="12" t="s">
        <v>22</v>
      </c>
      <c r="B116" s="132" t="s">
        <v>26</v>
      </c>
      <c r="C116" s="133"/>
      <c r="D116" s="133"/>
      <c r="E116" s="133"/>
      <c r="F116" s="134"/>
      <c r="G116" s="61">
        <f aca="true" t="shared" si="41" ref="G116:T116">SUM(G106+G115)</f>
        <v>37.3</v>
      </c>
      <c r="H116" s="61">
        <f t="shared" si="41"/>
        <v>37.3</v>
      </c>
      <c r="I116" s="61">
        <f t="shared" si="41"/>
        <v>19.6</v>
      </c>
      <c r="J116" s="61">
        <f t="shared" si="41"/>
        <v>0</v>
      </c>
      <c r="K116" s="61">
        <f t="shared" si="41"/>
        <v>35.7</v>
      </c>
      <c r="L116" s="61">
        <f t="shared" si="41"/>
        <v>35.7</v>
      </c>
      <c r="M116" s="61">
        <f t="shared" si="41"/>
        <v>19.3</v>
      </c>
      <c r="N116" s="61">
        <f t="shared" si="41"/>
        <v>0</v>
      </c>
      <c r="O116" s="61">
        <f t="shared" si="41"/>
        <v>35.7</v>
      </c>
      <c r="P116" s="61">
        <f t="shared" si="41"/>
        <v>35.7</v>
      </c>
      <c r="Q116" s="61">
        <f t="shared" si="41"/>
        <v>19.3</v>
      </c>
      <c r="R116" s="61">
        <f t="shared" si="41"/>
        <v>0</v>
      </c>
      <c r="S116" s="61">
        <f t="shared" si="41"/>
        <v>43.900000000000006</v>
      </c>
      <c r="T116" s="62">
        <f t="shared" si="41"/>
        <v>44.1</v>
      </c>
      <c r="U116" s="25"/>
    </row>
    <row r="117" spans="1:34" ht="15.75" customHeight="1" thickBot="1">
      <c r="A117" s="210" t="s">
        <v>39</v>
      </c>
      <c r="B117" s="211"/>
      <c r="C117" s="211"/>
      <c r="D117" s="211"/>
      <c r="E117" s="211"/>
      <c r="F117" s="212"/>
      <c r="G117" s="63">
        <f aca="true" t="shared" si="42" ref="G117:T117">SUM(G42+G74+G91+G116)</f>
        <v>3562.664</v>
      </c>
      <c r="H117" s="63">
        <f t="shared" si="42"/>
        <v>3541.3640000000005</v>
      </c>
      <c r="I117" s="63">
        <f t="shared" si="42"/>
        <v>2185.441</v>
      </c>
      <c r="J117" s="63">
        <f t="shared" si="42"/>
        <v>21.3</v>
      </c>
      <c r="K117" s="63">
        <f t="shared" si="42"/>
        <v>3588.8</v>
      </c>
      <c r="L117" s="63">
        <f t="shared" si="42"/>
        <v>3580.7</v>
      </c>
      <c r="M117" s="63">
        <f t="shared" si="42"/>
        <v>2267.2999999999997</v>
      </c>
      <c r="N117" s="63">
        <f t="shared" si="42"/>
        <v>8.1</v>
      </c>
      <c r="O117" s="63">
        <f t="shared" si="42"/>
        <v>3588.8</v>
      </c>
      <c r="P117" s="63">
        <f t="shared" si="42"/>
        <v>3580.7</v>
      </c>
      <c r="Q117" s="63">
        <f t="shared" si="42"/>
        <v>2267.2999999999997</v>
      </c>
      <c r="R117" s="63">
        <f t="shared" si="42"/>
        <v>8.1</v>
      </c>
      <c r="S117" s="63">
        <f t="shared" si="42"/>
        <v>3708.1000000000004</v>
      </c>
      <c r="T117" s="63">
        <f t="shared" si="42"/>
        <v>3809.5</v>
      </c>
      <c r="U117" s="25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s="23" customFormat="1" ht="12.75">
      <c r="A118" s="21"/>
      <c r="B118" s="21"/>
      <c r="C118" s="21"/>
      <c r="E118" s="22"/>
      <c r="G118" s="32"/>
      <c r="H118" s="32"/>
      <c r="I118" s="32"/>
      <c r="J118" s="32"/>
      <c r="L118" s="32"/>
      <c r="M118" s="32"/>
      <c r="N118" s="32"/>
      <c r="O118" s="32"/>
      <c r="P118" s="33"/>
      <c r="Q118" s="33"/>
      <c r="R118" s="33"/>
      <c r="T118" s="22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ht="11.25" customHeight="1">
      <c r="A119" s="2"/>
      <c r="B119" s="2"/>
      <c r="C119" s="2"/>
      <c r="D119" s="21" t="s">
        <v>45</v>
      </c>
      <c r="E119" s="13"/>
      <c r="P119" s="37"/>
      <c r="Q119" s="37"/>
      <c r="R119" s="37"/>
      <c r="S119" s="22" t="s">
        <v>40</v>
      </c>
      <c r="T119" s="13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9" ht="11.25">
      <c r="A120" s="2"/>
      <c r="B120" s="2"/>
      <c r="C120" s="2"/>
      <c r="D120" s="2"/>
      <c r="E120" s="2"/>
      <c r="F120" s="2"/>
      <c r="G120" s="35"/>
      <c r="H120" s="35"/>
      <c r="I120" s="35"/>
    </row>
    <row r="121" spans="1:9" ht="11.25">
      <c r="A121" s="2"/>
      <c r="B121" s="2"/>
      <c r="C121" s="2"/>
      <c r="D121" s="2"/>
      <c r="E121" s="2"/>
      <c r="F121" s="2"/>
      <c r="G121" s="35"/>
      <c r="H121" s="35"/>
      <c r="I121" s="35"/>
    </row>
    <row r="122" spans="1:9" ht="11.25">
      <c r="A122" s="2"/>
      <c r="B122" s="2"/>
      <c r="C122" s="2"/>
      <c r="D122" s="2"/>
      <c r="E122" s="2"/>
      <c r="F122" s="2"/>
      <c r="G122" s="35"/>
      <c r="H122" s="35"/>
      <c r="I122" s="35"/>
    </row>
    <row r="123" spans="1:9" ht="11.25">
      <c r="A123" s="2"/>
      <c r="B123" s="2"/>
      <c r="C123" s="2"/>
      <c r="D123" s="2"/>
      <c r="E123" s="2"/>
      <c r="F123" s="2"/>
      <c r="G123" s="35"/>
      <c r="H123" s="35"/>
      <c r="I123" s="35"/>
    </row>
    <row r="124" spans="1:9" ht="11.25">
      <c r="A124" s="2"/>
      <c r="B124" s="2"/>
      <c r="C124" s="2"/>
      <c r="D124" s="2"/>
      <c r="E124" s="2"/>
      <c r="F124" s="2"/>
      <c r="G124" s="35"/>
      <c r="H124" s="35"/>
      <c r="I124" s="35"/>
    </row>
    <row r="125" spans="1:9" ht="11.25">
      <c r="A125" s="2"/>
      <c r="B125" s="2"/>
      <c r="C125" s="2"/>
      <c r="D125" s="2"/>
      <c r="E125" s="2"/>
      <c r="F125" s="2"/>
      <c r="G125" s="35"/>
      <c r="H125" s="35"/>
      <c r="I125" s="35"/>
    </row>
    <row r="126" spans="1:9" ht="11.25">
      <c r="A126" s="2"/>
      <c r="B126" s="2"/>
      <c r="C126" s="2"/>
      <c r="D126" s="2"/>
      <c r="E126" s="2"/>
      <c r="F126" s="2"/>
      <c r="G126" s="35"/>
      <c r="H126" s="35"/>
      <c r="I126" s="35"/>
    </row>
    <row r="127" spans="1:9" ht="11.25">
      <c r="A127" s="2"/>
      <c r="B127" s="2"/>
      <c r="C127" s="2"/>
      <c r="D127" s="2"/>
      <c r="E127" s="2"/>
      <c r="F127" s="2"/>
      <c r="G127" s="35"/>
      <c r="H127" s="35"/>
      <c r="I127" s="35"/>
    </row>
    <row r="128" spans="1:9" ht="11.25">
      <c r="A128" s="2"/>
      <c r="B128" s="2"/>
      <c r="C128" s="2"/>
      <c r="D128" s="2"/>
      <c r="E128" s="2"/>
      <c r="F128" s="2"/>
      <c r="G128" s="35"/>
      <c r="H128" s="35"/>
      <c r="I128" s="35"/>
    </row>
    <row r="129" spans="1:9" ht="11.25">
      <c r="A129" s="2"/>
      <c r="B129" s="2"/>
      <c r="C129" s="2"/>
      <c r="D129" s="2"/>
      <c r="E129" s="2"/>
      <c r="F129" s="2"/>
      <c r="G129" s="35"/>
      <c r="H129" s="35"/>
      <c r="I129" s="35"/>
    </row>
    <row r="130" spans="1:9" ht="11.25">
      <c r="A130" s="2"/>
      <c r="B130" s="2"/>
      <c r="C130" s="2"/>
      <c r="D130" s="2"/>
      <c r="E130" s="2"/>
      <c r="F130" s="2"/>
      <c r="G130" s="35"/>
      <c r="H130" s="35"/>
      <c r="I130" s="35"/>
    </row>
    <row r="131" spans="1:9" ht="11.25">
      <c r="A131" s="2"/>
      <c r="B131" s="2"/>
      <c r="C131" s="2"/>
      <c r="D131" s="2"/>
      <c r="E131" s="2"/>
      <c r="F131" s="2"/>
      <c r="G131" s="35"/>
      <c r="H131" s="35"/>
      <c r="I131" s="35"/>
    </row>
    <row r="132" spans="1:9" ht="11.25">
      <c r="A132" s="2"/>
      <c r="B132" s="2"/>
      <c r="C132" s="2"/>
      <c r="D132" s="2"/>
      <c r="E132" s="2"/>
      <c r="F132" s="2"/>
      <c r="G132" s="35"/>
      <c r="H132" s="35"/>
      <c r="I132" s="35"/>
    </row>
    <row r="133" spans="1:9" ht="11.25">
      <c r="A133" s="2"/>
      <c r="B133" s="2"/>
      <c r="C133" s="2"/>
      <c r="D133" s="2"/>
      <c r="E133" s="2"/>
      <c r="F133" s="2"/>
      <c r="G133" s="35"/>
      <c r="H133" s="35"/>
      <c r="I133" s="35"/>
    </row>
    <row r="134" spans="1:9" ht="11.25">
      <c r="A134" s="2"/>
      <c r="B134" s="2"/>
      <c r="C134" s="2"/>
      <c r="D134" s="2"/>
      <c r="E134" s="2"/>
      <c r="F134" s="2"/>
      <c r="G134" s="35"/>
      <c r="H134" s="35"/>
      <c r="I134" s="35"/>
    </row>
    <row r="135" spans="1:9" ht="11.25">
      <c r="A135" s="2"/>
      <c r="B135" s="2"/>
      <c r="C135" s="2"/>
      <c r="D135" s="2"/>
      <c r="E135" s="2"/>
      <c r="F135" s="2"/>
      <c r="G135" s="35"/>
      <c r="H135" s="35"/>
      <c r="I135" s="35"/>
    </row>
    <row r="136" spans="1:9" ht="11.25">
      <c r="A136" s="2"/>
      <c r="B136" s="2"/>
      <c r="C136" s="2"/>
      <c r="D136" s="2"/>
      <c r="E136" s="2"/>
      <c r="F136" s="2"/>
      <c r="G136" s="35"/>
      <c r="H136" s="35"/>
      <c r="I136" s="35"/>
    </row>
    <row r="137" spans="1:9" ht="11.25">
      <c r="A137" s="2"/>
      <c r="B137" s="2"/>
      <c r="C137" s="2"/>
      <c r="D137" s="2"/>
      <c r="E137" s="2"/>
      <c r="F137" s="2"/>
      <c r="G137" s="35"/>
      <c r="H137" s="35"/>
      <c r="I137" s="35"/>
    </row>
    <row r="138" spans="1:9" ht="11.25">
      <c r="A138" s="2"/>
      <c r="B138" s="2"/>
      <c r="C138" s="2"/>
      <c r="D138" s="2"/>
      <c r="E138" s="2"/>
      <c r="F138" s="2"/>
      <c r="G138" s="35"/>
      <c r="H138" s="35"/>
      <c r="I138" s="35"/>
    </row>
    <row r="139" spans="1:9" ht="11.25">
      <c r="A139" s="2"/>
      <c r="B139" s="2"/>
      <c r="C139" s="2"/>
      <c r="D139" s="2"/>
      <c r="E139" s="2"/>
      <c r="F139" s="2"/>
      <c r="G139" s="35"/>
      <c r="H139" s="35"/>
      <c r="I139" s="35"/>
    </row>
    <row r="140" spans="1:9" ht="11.25">
      <c r="A140" s="2"/>
      <c r="B140" s="2"/>
      <c r="C140" s="2"/>
      <c r="D140" s="2"/>
      <c r="E140" s="2"/>
      <c r="F140" s="2"/>
      <c r="G140" s="35"/>
      <c r="H140" s="35"/>
      <c r="I140" s="35"/>
    </row>
    <row r="141" spans="1:9" ht="11.25">
      <c r="A141" s="2"/>
      <c r="B141" s="2"/>
      <c r="C141" s="2"/>
      <c r="D141" s="2"/>
      <c r="E141" s="2"/>
      <c r="F141" s="2"/>
      <c r="G141" s="35"/>
      <c r="H141" s="35"/>
      <c r="I141" s="35"/>
    </row>
    <row r="142" spans="1:9" ht="11.25">
      <c r="A142" s="2"/>
      <c r="B142" s="2"/>
      <c r="C142" s="2"/>
      <c r="D142" s="2"/>
      <c r="E142" s="2"/>
      <c r="F142" s="2"/>
      <c r="G142" s="35"/>
      <c r="H142" s="35"/>
      <c r="I142" s="35"/>
    </row>
    <row r="143" spans="1:9" ht="11.25">
      <c r="A143" s="2"/>
      <c r="B143" s="2"/>
      <c r="C143" s="2"/>
      <c r="D143" s="2"/>
      <c r="E143" s="2"/>
      <c r="F143" s="2"/>
      <c r="G143" s="35"/>
      <c r="H143" s="35"/>
      <c r="I143" s="35"/>
    </row>
    <row r="144" spans="1:9" ht="11.25">
      <c r="A144" s="2"/>
      <c r="B144" s="2"/>
      <c r="C144" s="2"/>
      <c r="D144" s="2"/>
      <c r="E144" s="2"/>
      <c r="F144" s="2"/>
      <c r="G144" s="35"/>
      <c r="H144" s="35"/>
      <c r="I144" s="35"/>
    </row>
    <row r="145" spans="1:9" ht="11.25">
      <c r="A145" s="2"/>
      <c r="B145" s="2"/>
      <c r="C145" s="2"/>
      <c r="D145" s="2"/>
      <c r="E145" s="2"/>
      <c r="F145" s="2"/>
      <c r="G145" s="35"/>
      <c r="H145" s="35"/>
      <c r="I145" s="35"/>
    </row>
    <row r="146" spans="1:9" ht="11.25">
      <c r="A146" s="2"/>
      <c r="B146" s="2"/>
      <c r="C146" s="2"/>
      <c r="D146" s="2"/>
      <c r="E146" s="2"/>
      <c r="F146" s="2"/>
      <c r="G146" s="35"/>
      <c r="H146" s="35"/>
      <c r="I146" s="35"/>
    </row>
    <row r="147" spans="1:9" ht="11.25">
      <c r="A147" s="2"/>
      <c r="B147" s="2"/>
      <c r="C147" s="2"/>
      <c r="D147" s="2"/>
      <c r="E147" s="2"/>
      <c r="F147" s="2"/>
      <c r="G147" s="35"/>
      <c r="H147" s="35"/>
      <c r="I147" s="35"/>
    </row>
    <row r="148" spans="1:9" ht="11.25">
      <c r="A148" s="2"/>
      <c r="B148" s="2"/>
      <c r="C148" s="2"/>
      <c r="D148" s="2"/>
      <c r="E148" s="2"/>
      <c r="F148" s="2"/>
      <c r="G148" s="35"/>
      <c r="H148" s="35"/>
      <c r="I148" s="35"/>
    </row>
    <row r="149" spans="1:9" ht="11.25">
      <c r="A149" s="2"/>
      <c r="B149" s="2"/>
      <c r="C149" s="2"/>
      <c r="D149" s="2"/>
      <c r="E149" s="2"/>
      <c r="F149" s="2"/>
      <c r="G149" s="35"/>
      <c r="H149" s="35"/>
      <c r="I149" s="35"/>
    </row>
    <row r="150" spans="1:9" ht="11.25">
      <c r="A150" s="2"/>
      <c r="B150" s="2"/>
      <c r="C150" s="2"/>
      <c r="D150" s="2"/>
      <c r="E150" s="2"/>
      <c r="F150" s="2"/>
      <c r="G150" s="35"/>
      <c r="H150" s="35"/>
      <c r="I150" s="35"/>
    </row>
    <row r="151" spans="1:9" ht="11.25">
      <c r="A151" s="2"/>
      <c r="B151" s="2"/>
      <c r="C151" s="2"/>
      <c r="D151" s="2"/>
      <c r="E151" s="2"/>
      <c r="F151" s="2"/>
      <c r="G151" s="35"/>
      <c r="H151" s="35"/>
      <c r="I151" s="35"/>
    </row>
    <row r="152" spans="1:9" ht="11.25">
      <c r="A152" s="2"/>
      <c r="B152" s="2"/>
      <c r="C152" s="2"/>
      <c r="D152" s="2"/>
      <c r="E152" s="2"/>
      <c r="F152" s="2"/>
      <c r="G152" s="35"/>
      <c r="H152" s="35"/>
      <c r="I152" s="35"/>
    </row>
    <row r="153" spans="1:9" ht="11.25">
      <c r="A153" s="2"/>
      <c r="B153" s="2"/>
      <c r="C153" s="2"/>
      <c r="D153" s="2"/>
      <c r="E153" s="2"/>
      <c r="F153" s="2"/>
      <c r="G153" s="35"/>
      <c r="H153" s="35"/>
      <c r="I153" s="35"/>
    </row>
    <row r="154" spans="1:9" ht="11.25">
      <c r="A154" s="2"/>
      <c r="B154" s="2"/>
      <c r="C154" s="2"/>
      <c r="D154" s="2"/>
      <c r="E154" s="2"/>
      <c r="F154" s="2"/>
      <c r="G154" s="35"/>
      <c r="H154" s="35"/>
      <c r="I154" s="35"/>
    </row>
    <row r="155" spans="1:9" ht="11.25">
      <c r="A155" s="2"/>
      <c r="B155" s="2"/>
      <c r="C155" s="2"/>
      <c r="D155" s="2"/>
      <c r="E155" s="2"/>
      <c r="F155" s="2"/>
      <c r="G155" s="35"/>
      <c r="H155" s="35"/>
      <c r="I155" s="35"/>
    </row>
    <row r="156" spans="1:9" ht="11.25">
      <c r="A156" s="2"/>
      <c r="B156" s="2"/>
      <c r="C156" s="2"/>
      <c r="D156" s="2"/>
      <c r="E156" s="2"/>
      <c r="F156" s="2"/>
      <c r="G156" s="35"/>
      <c r="H156" s="35"/>
      <c r="I156" s="35"/>
    </row>
    <row r="157" spans="1:9" ht="11.25">
      <c r="A157" s="2"/>
      <c r="B157" s="2"/>
      <c r="C157" s="2"/>
      <c r="D157" s="2"/>
      <c r="E157" s="2"/>
      <c r="F157" s="2"/>
      <c r="G157" s="35"/>
      <c r="H157" s="35"/>
      <c r="I157" s="35"/>
    </row>
    <row r="158" spans="1:9" ht="11.25">
      <c r="A158" s="2"/>
      <c r="B158" s="2"/>
      <c r="C158" s="2"/>
      <c r="D158" s="2"/>
      <c r="E158" s="2"/>
      <c r="F158" s="2"/>
      <c r="G158" s="35"/>
      <c r="H158" s="35"/>
      <c r="I158" s="35"/>
    </row>
    <row r="159" spans="1:9" ht="11.25">
      <c r="A159" s="2"/>
      <c r="B159" s="2"/>
      <c r="C159" s="2"/>
      <c r="D159" s="2"/>
      <c r="E159" s="2"/>
      <c r="F159" s="2"/>
      <c r="G159" s="35"/>
      <c r="H159" s="35"/>
      <c r="I159" s="35"/>
    </row>
    <row r="160" spans="1:9" ht="11.25">
      <c r="A160" s="2"/>
      <c r="B160" s="2"/>
      <c r="C160" s="2"/>
      <c r="D160" s="2"/>
      <c r="E160" s="2"/>
      <c r="F160" s="2"/>
      <c r="G160" s="35"/>
      <c r="H160" s="35"/>
      <c r="I160" s="35"/>
    </row>
    <row r="161" spans="1:9" ht="11.25">
      <c r="A161" s="2"/>
      <c r="B161" s="2"/>
      <c r="C161" s="2"/>
      <c r="D161" s="2"/>
      <c r="E161" s="2"/>
      <c r="F161" s="2"/>
      <c r="G161" s="35"/>
      <c r="H161" s="35"/>
      <c r="I161" s="35"/>
    </row>
    <row r="162" spans="1:9" ht="11.25">
      <c r="A162" s="2"/>
      <c r="B162" s="2"/>
      <c r="C162" s="2"/>
      <c r="D162" s="2"/>
      <c r="E162" s="2"/>
      <c r="F162" s="2"/>
      <c r="G162" s="35"/>
      <c r="H162" s="35"/>
      <c r="I162" s="35"/>
    </row>
    <row r="163" spans="1:9" ht="11.25">
      <c r="A163" s="2"/>
      <c r="B163" s="2"/>
      <c r="C163" s="2"/>
      <c r="D163" s="2"/>
      <c r="E163" s="2"/>
      <c r="F163" s="2"/>
      <c r="G163" s="35"/>
      <c r="H163" s="35"/>
      <c r="I163" s="35"/>
    </row>
    <row r="164" spans="1:9" ht="11.25">
      <c r="A164" s="2"/>
      <c r="B164" s="2"/>
      <c r="C164" s="2"/>
      <c r="D164" s="2"/>
      <c r="E164" s="2"/>
      <c r="F164" s="2"/>
      <c r="G164" s="35"/>
      <c r="H164" s="35"/>
      <c r="I164" s="35"/>
    </row>
    <row r="165" spans="1:9" ht="11.25">
      <c r="A165" s="2"/>
      <c r="B165" s="2"/>
      <c r="C165" s="2"/>
      <c r="D165" s="2"/>
      <c r="E165" s="2"/>
      <c r="F165" s="2"/>
      <c r="G165" s="35"/>
      <c r="H165" s="35"/>
      <c r="I165" s="35"/>
    </row>
    <row r="166" spans="1:9" ht="11.25">
      <c r="A166" s="2"/>
      <c r="B166" s="2"/>
      <c r="C166" s="2"/>
      <c r="D166" s="2"/>
      <c r="E166" s="2"/>
      <c r="F166" s="2"/>
      <c r="G166" s="35"/>
      <c r="H166" s="35"/>
      <c r="I166" s="35"/>
    </row>
    <row r="167" spans="1:9" ht="11.25">
      <c r="A167" s="2"/>
      <c r="B167" s="2"/>
      <c r="C167" s="2"/>
      <c r="D167" s="2"/>
      <c r="E167" s="2"/>
      <c r="F167" s="2"/>
      <c r="G167" s="35"/>
      <c r="H167" s="35"/>
      <c r="I167" s="35"/>
    </row>
    <row r="168" spans="1:9" ht="11.25">
      <c r="A168" s="2"/>
      <c r="B168" s="2"/>
      <c r="C168" s="2"/>
      <c r="D168" s="2"/>
      <c r="E168" s="2"/>
      <c r="F168" s="2"/>
      <c r="G168" s="35"/>
      <c r="H168" s="35"/>
      <c r="I168" s="35"/>
    </row>
    <row r="169" spans="1:9" ht="11.25">
      <c r="A169" s="2"/>
      <c r="B169" s="2"/>
      <c r="C169" s="2"/>
      <c r="D169" s="2"/>
      <c r="E169" s="2"/>
      <c r="F169" s="2"/>
      <c r="G169" s="35"/>
      <c r="H169" s="35"/>
      <c r="I169" s="35"/>
    </row>
    <row r="170" spans="1:9" ht="11.25">
      <c r="A170" s="2"/>
      <c r="B170" s="2"/>
      <c r="C170" s="2"/>
      <c r="D170" s="2"/>
      <c r="E170" s="2"/>
      <c r="F170" s="2"/>
      <c r="G170" s="35"/>
      <c r="H170" s="35"/>
      <c r="I170" s="35"/>
    </row>
    <row r="171" spans="1:9" ht="11.25">
      <c r="A171" s="2"/>
      <c r="B171" s="2"/>
      <c r="C171" s="2"/>
      <c r="D171" s="2"/>
      <c r="E171" s="2"/>
      <c r="F171" s="2"/>
      <c r="G171" s="35"/>
      <c r="H171" s="35"/>
      <c r="I171" s="35"/>
    </row>
    <row r="172" spans="1:9" ht="11.25">
      <c r="A172" s="2"/>
      <c r="B172" s="2"/>
      <c r="C172" s="2"/>
      <c r="D172" s="2"/>
      <c r="E172" s="2"/>
      <c r="F172" s="2"/>
      <c r="G172" s="35"/>
      <c r="H172" s="35"/>
      <c r="I172" s="35"/>
    </row>
    <row r="173" spans="1:9" ht="11.25">
      <c r="A173" s="2"/>
      <c r="B173" s="2"/>
      <c r="C173" s="2"/>
      <c r="D173" s="2"/>
      <c r="E173" s="2"/>
      <c r="F173" s="2"/>
      <c r="G173" s="35"/>
      <c r="H173" s="35"/>
      <c r="I173" s="35"/>
    </row>
    <row r="174" spans="1:9" ht="11.25">
      <c r="A174" s="2"/>
      <c r="B174" s="2"/>
      <c r="C174" s="2"/>
      <c r="D174" s="2"/>
      <c r="E174" s="2"/>
      <c r="F174" s="2"/>
      <c r="G174" s="35"/>
      <c r="H174" s="35"/>
      <c r="I174" s="35"/>
    </row>
    <row r="175" spans="1:9" ht="11.25">
      <c r="A175" s="2"/>
      <c r="B175" s="2"/>
      <c r="C175" s="2"/>
      <c r="D175" s="2"/>
      <c r="E175" s="2"/>
      <c r="F175" s="2"/>
      <c r="G175" s="35"/>
      <c r="H175" s="35"/>
      <c r="I175" s="35"/>
    </row>
    <row r="176" spans="1:9" ht="11.25">
      <c r="A176" s="2"/>
      <c r="B176" s="2"/>
      <c r="C176" s="2"/>
      <c r="D176" s="2"/>
      <c r="E176" s="2"/>
      <c r="F176" s="2"/>
      <c r="G176" s="35"/>
      <c r="H176" s="35"/>
      <c r="I176" s="35"/>
    </row>
    <row r="177" spans="1:9" ht="11.25">
      <c r="A177" s="2"/>
      <c r="B177" s="2"/>
      <c r="C177" s="2"/>
      <c r="D177" s="2"/>
      <c r="E177" s="2"/>
      <c r="F177" s="2"/>
      <c r="G177" s="35"/>
      <c r="H177" s="35"/>
      <c r="I177" s="35"/>
    </row>
    <row r="178" spans="1:9" ht="11.25">
      <c r="A178" s="2"/>
      <c r="B178" s="2"/>
      <c r="C178" s="2"/>
      <c r="D178" s="2"/>
      <c r="E178" s="2"/>
      <c r="F178" s="2"/>
      <c r="G178" s="35"/>
      <c r="H178" s="35"/>
      <c r="I178" s="35"/>
    </row>
    <row r="179" spans="1:9" ht="11.25">
      <c r="A179" s="2"/>
      <c r="B179" s="2"/>
      <c r="C179" s="2"/>
      <c r="D179" s="2"/>
      <c r="E179" s="2"/>
      <c r="F179" s="2"/>
      <c r="G179" s="35"/>
      <c r="H179" s="35"/>
      <c r="I179" s="35"/>
    </row>
    <row r="180" spans="1:9" ht="11.25">
      <c r="A180" s="2"/>
      <c r="B180" s="2"/>
      <c r="C180" s="2"/>
      <c r="D180" s="2"/>
      <c r="E180" s="2"/>
      <c r="F180" s="2"/>
      <c r="G180" s="35"/>
      <c r="H180" s="35"/>
      <c r="I180" s="35"/>
    </row>
    <row r="181" spans="1:9" ht="11.25">
      <c r="A181" s="2"/>
      <c r="B181" s="2"/>
      <c r="C181" s="2"/>
      <c r="D181" s="2"/>
      <c r="E181" s="2"/>
      <c r="F181" s="2"/>
      <c r="G181" s="35"/>
      <c r="H181" s="35"/>
      <c r="I181" s="35"/>
    </row>
    <row r="182" spans="1:9" ht="11.25">
      <c r="A182" s="2"/>
      <c r="B182" s="2"/>
      <c r="C182" s="2"/>
      <c r="D182" s="2"/>
      <c r="E182" s="2"/>
      <c r="F182" s="2"/>
      <c r="G182" s="35"/>
      <c r="H182" s="35"/>
      <c r="I182" s="35"/>
    </row>
    <row r="183" spans="1:9" ht="11.25">
      <c r="A183" s="2"/>
      <c r="B183" s="2"/>
      <c r="C183" s="2"/>
      <c r="D183" s="2"/>
      <c r="E183" s="2"/>
      <c r="F183" s="2"/>
      <c r="G183" s="35"/>
      <c r="H183" s="35"/>
      <c r="I183" s="35"/>
    </row>
    <row r="184" spans="1:9" ht="11.25">
      <c r="A184" s="2"/>
      <c r="B184" s="2"/>
      <c r="C184" s="2"/>
      <c r="D184" s="2"/>
      <c r="E184" s="2"/>
      <c r="F184" s="2"/>
      <c r="G184" s="35"/>
      <c r="H184" s="35"/>
      <c r="I184" s="35"/>
    </row>
    <row r="185" spans="1:9" ht="11.25">
      <c r="A185" s="2"/>
      <c r="B185" s="2"/>
      <c r="C185" s="2"/>
      <c r="D185" s="2"/>
      <c r="E185" s="2"/>
      <c r="F185" s="2"/>
      <c r="G185" s="35"/>
      <c r="H185" s="35"/>
      <c r="I185" s="35"/>
    </row>
    <row r="186" spans="1:9" ht="11.25">
      <c r="A186" s="2"/>
      <c r="B186" s="2"/>
      <c r="C186" s="2"/>
      <c r="D186" s="2"/>
      <c r="E186" s="2"/>
      <c r="F186" s="2"/>
      <c r="G186" s="35"/>
      <c r="H186" s="35"/>
      <c r="I186" s="35"/>
    </row>
    <row r="187" spans="1:9" ht="11.25">
      <c r="A187" s="2"/>
      <c r="B187" s="2"/>
      <c r="C187" s="2"/>
      <c r="D187" s="2"/>
      <c r="E187" s="2"/>
      <c r="F187" s="2"/>
      <c r="G187" s="35"/>
      <c r="H187" s="35"/>
      <c r="I187" s="35"/>
    </row>
    <row r="188" spans="1:9" ht="11.25">
      <c r="A188" s="2"/>
      <c r="B188" s="2"/>
      <c r="C188" s="2"/>
      <c r="D188" s="2"/>
      <c r="E188" s="2"/>
      <c r="F188" s="2"/>
      <c r="G188" s="35"/>
      <c r="H188" s="35"/>
      <c r="I188" s="35"/>
    </row>
    <row r="189" spans="1:9" ht="11.25">
      <c r="A189" s="2"/>
      <c r="B189" s="2"/>
      <c r="C189" s="2"/>
      <c r="D189" s="2"/>
      <c r="E189" s="2"/>
      <c r="F189" s="2"/>
      <c r="G189" s="35"/>
      <c r="H189" s="35"/>
      <c r="I189" s="35"/>
    </row>
    <row r="190" spans="1:9" ht="11.25">
      <c r="A190" s="2"/>
      <c r="B190" s="2"/>
      <c r="C190" s="2"/>
      <c r="D190" s="2"/>
      <c r="E190" s="2"/>
      <c r="F190" s="2"/>
      <c r="G190" s="35"/>
      <c r="H190" s="35"/>
      <c r="I190" s="35"/>
    </row>
    <row r="191" spans="1:9" ht="11.25">
      <c r="A191" s="2"/>
      <c r="B191" s="2"/>
      <c r="C191" s="2"/>
      <c r="D191" s="2"/>
      <c r="E191" s="2"/>
      <c r="F191" s="2"/>
      <c r="G191" s="35"/>
      <c r="H191" s="35"/>
      <c r="I191" s="35"/>
    </row>
    <row r="192" spans="1:9" ht="11.25">
      <c r="A192" s="2"/>
      <c r="B192" s="2"/>
      <c r="C192" s="2"/>
      <c r="D192" s="2"/>
      <c r="E192" s="2"/>
      <c r="F192" s="2"/>
      <c r="G192" s="35"/>
      <c r="H192" s="35"/>
      <c r="I192" s="35"/>
    </row>
    <row r="193" spans="1:9" ht="11.25">
      <c r="A193" s="2"/>
      <c r="B193" s="2"/>
      <c r="C193" s="2"/>
      <c r="D193" s="2"/>
      <c r="E193" s="2"/>
      <c r="F193" s="2"/>
      <c r="G193" s="35"/>
      <c r="H193" s="35"/>
      <c r="I193" s="35"/>
    </row>
    <row r="194" spans="1:9" ht="11.25">
      <c r="A194" s="2"/>
      <c r="B194" s="2"/>
      <c r="C194" s="2"/>
      <c r="D194" s="2"/>
      <c r="E194" s="2"/>
      <c r="F194" s="2"/>
      <c r="G194" s="35"/>
      <c r="H194" s="35"/>
      <c r="I194" s="35"/>
    </row>
    <row r="195" spans="1:9" ht="11.25">
      <c r="A195" s="2"/>
      <c r="B195" s="2"/>
      <c r="C195" s="2"/>
      <c r="D195" s="2"/>
      <c r="E195" s="2"/>
      <c r="F195" s="2"/>
      <c r="G195" s="35"/>
      <c r="H195" s="35"/>
      <c r="I195" s="35"/>
    </row>
    <row r="196" spans="1:9" ht="11.25">
      <c r="A196" s="2"/>
      <c r="B196" s="2"/>
      <c r="C196" s="2"/>
      <c r="D196" s="2"/>
      <c r="E196" s="2"/>
      <c r="F196" s="2"/>
      <c r="G196" s="35"/>
      <c r="H196" s="35"/>
      <c r="I196" s="35"/>
    </row>
    <row r="197" spans="1:9" ht="11.25">
      <c r="A197" s="2"/>
      <c r="B197" s="2"/>
      <c r="C197" s="2"/>
      <c r="D197" s="2"/>
      <c r="E197" s="2"/>
      <c r="F197" s="2"/>
      <c r="G197" s="35"/>
      <c r="H197" s="35"/>
      <c r="I197" s="35"/>
    </row>
    <row r="198" spans="1:9" ht="11.25">
      <c r="A198" s="2"/>
      <c r="B198" s="2"/>
      <c r="C198" s="2"/>
      <c r="D198" s="2"/>
      <c r="E198" s="2"/>
      <c r="F198" s="2"/>
      <c r="G198" s="35"/>
      <c r="H198" s="35"/>
      <c r="I198" s="35"/>
    </row>
    <row r="199" spans="1:9" ht="11.25">
      <c r="A199" s="2"/>
      <c r="B199" s="2"/>
      <c r="C199" s="2"/>
      <c r="D199" s="2"/>
      <c r="E199" s="2"/>
      <c r="F199" s="2"/>
      <c r="G199" s="35"/>
      <c r="H199" s="35"/>
      <c r="I199" s="35"/>
    </row>
    <row r="200" spans="1:9" ht="11.25">
      <c r="A200" s="2"/>
      <c r="B200" s="2"/>
      <c r="C200" s="2"/>
      <c r="D200" s="2"/>
      <c r="E200" s="2"/>
      <c r="F200" s="2"/>
      <c r="G200" s="35"/>
      <c r="H200" s="35"/>
      <c r="I200" s="35"/>
    </row>
    <row r="201" spans="1:9" ht="11.25">
      <c r="A201" s="2"/>
      <c r="B201" s="2"/>
      <c r="C201" s="2"/>
      <c r="D201" s="2"/>
      <c r="E201" s="2"/>
      <c r="F201" s="2"/>
      <c r="G201" s="35"/>
      <c r="H201" s="35"/>
      <c r="I201" s="35"/>
    </row>
    <row r="202" spans="1:9" ht="11.25">
      <c r="A202" s="2"/>
      <c r="B202" s="2"/>
      <c r="C202" s="2"/>
      <c r="D202" s="2"/>
      <c r="E202" s="2"/>
      <c r="F202" s="2"/>
      <c r="G202" s="35"/>
      <c r="H202" s="35"/>
      <c r="I202" s="35"/>
    </row>
    <row r="203" spans="1:9" ht="11.25">
      <c r="A203" s="2"/>
      <c r="B203" s="2"/>
      <c r="C203" s="2"/>
      <c r="D203" s="2"/>
      <c r="E203" s="2"/>
      <c r="F203" s="2"/>
      <c r="G203" s="35"/>
      <c r="H203" s="35"/>
      <c r="I203" s="35"/>
    </row>
    <row r="204" spans="1:9" ht="11.25">
      <c r="A204" s="2"/>
      <c r="B204" s="2"/>
      <c r="C204" s="2"/>
      <c r="D204" s="2"/>
      <c r="E204" s="2"/>
      <c r="F204" s="2"/>
      <c r="G204" s="35"/>
      <c r="H204" s="35"/>
      <c r="I204" s="35"/>
    </row>
    <row r="205" spans="1:9" ht="11.25">
      <c r="A205" s="2"/>
      <c r="B205" s="2"/>
      <c r="C205" s="2"/>
      <c r="D205" s="2"/>
      <c r="E205" s="2"/>
      <c r="F205" s="2"/>
      <c r="G205" s="35"/>
      <c r="H205" s="35"/>
      <c r="I205" s="35"/>
    </row>
    <row r="206" spans="1:9" ht="11.25">
      <c r="A206" s="2"/>
      <c r="B206" s="2"/>
      <c r="C206" s="2"/>
      <c r="D206" s="2"/>
      <c r="E206" s="2"/>
      <c r="F206" s="2"/>
      <c r="G206" s="35"/>
      <c r="H206" s="35"/>
      <c r="I206" s="35"/>
    </row>
    <row r="207" spans="1:9" ht="11.25">
      <c r="A207" s="2"/>
      <c r="B207" s="2"/>
      <c r="C207" s="2"/>
      <c r="D207" s="2"/>
      <c r="E207" s="2"/>
      <c r="F207" s="2"/>
      <c r="G207" s="35"/>
      <c r="H207" s="35"/>
      <c r="I207" s="35"/>
    </row>
    <row r="208" spans="1:9" ht="11.25">
      <c r="A208" s="2"/>
      <c r="B208" s="2"/>
      <c r="C208" s="2"/>
      <c r="D208" s="2"/>
      <c r="E208" s="2"/>
      <c r="F208" s="2"/>
      <c r="G208" s="35"/>
      <c r="H208" s="35"/>
      <c r="I208" s="35"/>
    </row>
    <row r="209" spans="1:9" ht="11.25">
      <c r="A209" s="2"/>
      <c r="B209" s="2"/>
      <c r="C209" s="2"/>
      <c r="D209" s="2"/>
      <c r="E209" s="2"/>
      <c r="F209" s="2"/>
      <c r="G209" s="35"/>
      <c r="H209" s="35"/>
      <c r="I209" s="35"/>
    </row>
    <row r="210" spans="1:9" ht="11.25">
      <c r="A210" s="2"/>
      <c r="B210" s="2"/>
      <c r="C210" s="2"/>
      <c r="D210" s="2"/>
      <c r="E210" s="2"/>
      <c r="F210" s="2"/>
      <c r="G210" s="35"/>
      <c r="H210" s="35"/>
      <c r="I210" s="35"/>
    </row>
    <row r="211" spans="1:9" ht="11.25">
      <c r="A211" s="2"/>
      <c r="B211" s="2"/>
      <c r="C211" s="2"/>
      <c r="D211" s="2"/>
      <c r="E211" s="2"/>
      <c r="F211" s="2"/>
      <c r="G211" s="35"/>
      <c r="H211" s="35"/>
      <c r="I211" s="35"/>
    </row>
    <row r="212" spans="1:9" ht="11.25">
      <c r="A212" s="2"/>
      <c r="B212" s="2"/>
      <c r="C212" s="2"/>
      <c r="D212" s="2"/>
      <c r="E212" s="2"/>
      <c r="F212" s="2"/>
      <c r="G212" s="35"/>
      <c r="H212" s="35"/>
      <c r="I212" s="35"/>
    </row>
    <row r="213" spans="1:9" ht="11.25">
      <c r="A213" s="2"/>
      <c r="B213" s="2"/>
      <c r="C213" s="2"/>
      <c r="D213" s="2"/>
      <c r="E213" s="2"/>
      <c r="F213" s="2"/>
      <c r="G213" s="35"/>
      <c r="H213" s="35"/>
      <c r="I213" s="35"/>
    </row>
    <row r="214" spans="1:9" ht="11.25">
      <c r="A214" s="2"/>
      <c r="B214" s="2"/>
      <c r="C214" s="2"/>
      <c r="D214" s="2"/>
      <c r="E214" s="2"/>
      <c r="F214" s="2"/>
      <c r="G214" s="35"/>
      <c r="H214" s="35"/>
      <c r="I214" s="35"/>
    </row>
    <row r="215" spans="1:9" ht="11.25">
      <c r="A215" s="2"/>
      <c r="B215" s="2"/>
      <c r="C215" s="2"/>
      <c r="D215" s="2"/>
      <c r="E215" s="2"/>
      <c r="F215" s="2"/>
      <c r="G215" s="35"/>
      <c r="H215" s="35"/>
      <c r="I215" s="35"/>
    </row>
    <row r="216" spans="1:9" ht="11.25">
      <c r="A216" s="2"/>
      <c r="B216" s="2"/>
      <c r="C216" s="2"/>
      <c r="D216" s="2"/>
      <c r="E216" s="2"/>
      <c r="F216" s="2"/>
      <c r="G216" s="35"/>
      <c r="H216" s="35"/>
      <c r="I216" s="35"/>
    </row>
    <row r="217" spans="1:9" ht="11.25">
      <c r="A217" s="2"/>
      <c r="B217" s="2"/>
      <c r="C217" s="2"/>
      <c r="D217" s="2"/>
      <c r="E217" s="2"/>
      <c r="F217" s="2"/>
      <c r="G217" s="35"/>
      <c r="H217" s="35"/>
      <c r="I217" s="35"/>
    </row>
    <row r="218" spans="1:9" ht="11.25">
      <c r="A218" s="2"/>
      <c r="B218" s="2"/>
      <c r="C218" s="2"/>
      <c r="D218" s="2"/>
      <c r="E218" s="2"/>
      <c r="F218" s="2"/>
      <c r="G218" s="35"/>
      <c r="H218" s="35"/>
      <c r="I218" s="35"/>
    </row>
    <row r="219" spans="1:9" ht="11.25">
      <c r="A219" s="2"/>
      <c r="B219" s="2"/>
      <c r="C219" s="2"/>
      <c r="D219" s="2"/>
      <c r="E219" s="2"/>
      <c r="F219" s="2"/>
      <c r="G219" s="35"/>
      <c r="H219" s="35"/>
      <c r="I219" s="35"/>
    </row>
    <row r="220" spans="1:9" ht="11.25">
      <c r="A220" s="2"/>
      <c r="B220" s="2"/>
      <c r="C220" s="2"/>
      <c r="D220" s="2"/>
      <c r="E220" s="2"/>
      <c r="F220" s="2"/>
      <c r="G220" s="35"/>
      <c r="H220" s="35"/>
      <c r="I220" s="35"/>
    </row>
    <row r="221" spans="1:9" ht="11.25">
      <c r="A221" s="2"/>
      <c r="B221" s="2"/>
      <c r="C221" s="2"/>
      <c r="D221" s="2"/>
      <c r="E221" s="2"/>
      <c r="F221" s="2"/>
      <c r="G221" s="35"/>
      <c r="H221" s="35"/>
      <c r="I221" s="35"/>
    </row>
    <row r="222" spans="1:9" ht="11.25">
      <c r="A222" s="2"/>
      <c r="B222" s="2"/>
      <c r="C222" s="2"/>
      <c r="D222" s="2"/>
      <c r="E222" s="2"/>
      <c r="F222" s="2"/>
      <c r="G222" s="35"/>
      <c r="H222" s="35"/>
      <c r="I222" s="35"/>
    </row>
    <row r="223" spans="1:9" ht="11.25">
      <c r="A223" s="2"/>
      <c r="B223" s="2"/>
      <c r="C223" s="2"/>
      <c r="D223" s="2"/>
      <c r="E223" s="2"/>
      <c r="F223" s="2"/>
      <c r="G223" s="35"/>
      <c r="H223" s="35"/>
      <c r="I223" s="35"/>
    </row>
    <row r="224" spans="1:9" ht="11.25">
      <c r="A224" s="2"/>
      <c r="B224" s="2"/>
      <c r="C224" s="2"/>
      <c r="D224" s="2"/>
      <c r="E224" s="2"/>
      <c r="F224" s="2"/>
      <c r="G224" s="35"/>
      <c r="H224" s="35"/>
      <c r="I224" s="35"/>
    </row>
    <row r="225" spans="1:9" ht="11.25">
      <c r="A225" s="2"/>
      <c r="B225" s="2"/>
      <c r="C225" s="2"/>
      <c r="D225" s="2"/>
      <c r="E225" s="2"/>
      <c r="F225" s="2"/>
      <c r="G225" s="35"/>
      <c r="H225" s="35"/>
      <c r="I225" s="35"/>
    </row>
    <row r="226" spans="1:9" ht="11.25">
      <c r="A226" s="2"/>
      <c r="B226" s="2"/>
      <c r="C226" s="2"/>
      <c r="D226" s="2"/>
      <c r="E226" s="2"/>
      <c r="F226" s="2"/>
      <c r="G226" s="35"/>
      <c r="H226" s="35"/>
      <c r="I226" s="35"/>
    </row>
    <row r="227" spans="1:9" ht="11.25">
      <c r="A227" s="2"/>
      <c r="B227" s="2"/>
      <c r="C227" s="2"/>
      <c r="D227" s="2"/>
      <c r="E227" s="2"/>
      <c r="F227" s="2"/>
      <c r="G227" s="35"/>
      <c r="H227" s="35"/>
      <c r="I227" s="35"/>
    </row>
    <row r="228" spans="1:9" ht="11.25">
      <c r="A228" s="2"/>
      <c r="B228" s="2"/>
      <c r="C228" s="2"/>
      <c r="D228" s="2"/>
      <c r="E228" s="2"/>
      <c r="F228" s="2"/>
      <c r="G228" s="35"/>
      <c r="H228" s="35"/>
      <c r="I228" s="35"/>
    </row>
    <row r="229" spans="1:9" ht="11.25">
      <c r="A229" s="2"/>
      <c r="B229" s="2"/>
      <c r="C229" s="2"/>
      <c r="D229" s="2"/>
      <c r="E229" s="2"/>
      <c r="F229" s="2"/>
      <c r="G229" s="35"/>
      <c r="H229" s="35"/>
      <c r="I229" s="35"/>
    </row>
    <row r="230" spans="1:9" ht="11.25">
      <c r="A230" s="2"/>
      <c r="B230" s="2"/>
      <c r="C230" s="2"/>
      <c r="D230" s="2"/>
      <c r="E230" s="2"/>
      <c r="F230" s="2"/>
      <c r="G230" s="35"/>
      <c r="H230" s="35"/>
      <c r="I230" s="35"/>
    </row>
    <row r="231" spans="1:9" ht="11.25">
      <c r="A231" s="2"/>
      <c r="B231" s="2"/>
      <c r="C231" s="2"/>
      <c r="D231" s="2"/>
      <c r="E231" s="2"/>
      <c r="F231" s="2"/>
      <c r="G231" s="35"/>
      <c r="H231" s="35"/>
      <c r="I231" s="35"/>
    </row>
    <row r="232" spans="1:9" ht="11.25">
      <c r="A232" s="2"/>
      <c r="B232" s="2"/>
      <c r="C232" s="2"/>
      <c r="D232" s="2"/>
      <c r="E232" s="2"/>
      <c r="F232" s="2"/>
      <c r="G232" s="35"/>
      <c r="H232" s="35"/>
      <c r="I232" s="35"/>
    </row>
    <row r="233" spans="1:9" ht="11.25">
      <c r="A233" s="2"/>
      <c r="B233" s="2"/>
      <c r="C233" s="2"/>
      <c r="D233" s="2"/>
      <c r="E233" s="2"/>
      <c r="F233" s="2"/>
      <c r="G233" s="35"/>
      <c r="H233" s="35"/>
      <c r="I233" s="35"/>
    </row>
    <row r="234" spans="1:9" ht="11.25">
      <c r="A234" s="2"/>
      <c r="B234" s="2"/>
      <c r="C234" s="2"/>
      <c r="D234" s="2"/>
      <c r="E234" s="2"/>
      <c r="F234" s="2"/>
      <c r="G234" s="35"/>
      <c r="H234" s="35"/>
      <c r="I234" s="35"/>
    </row>
    <row r="235" spans="1:9" ht="11.25">
      <c r="A235" s="2"/>
      <c r="B235" s="2"/>
      <c r="C235" s="2"/>
      <c r="D235" s="2"/>
      <c r="E235" s="2"/>
      <c r="F235" s="2"/>
      <c r="G235" s="35"/>
      <c r="H235" s="35"/>
      <c r="I235" s="35"/>
    </row>
    <row r="236" spans="1:9" ht="11.25">
      <c r="A236" s="2"/>
      <c r="B236" s="2"/>
      <c r="C236" s="2"/>
      <c r="D236" s="2"/>
      <c r="E236" s="2"/>
      <c r="F236" s="2"/>
      <c r="G236" s="35"/>
      <c r="H236" s="35"/>
      <c r="I236" s="35"/>
    </row>
    <row r="237" spans="1:9" ht="11.25">
      <c r="A237" s="2"/>
      <c r="B237" s="2"/>
      <c r="C237" s="2"/>
      <c r="D237" s="2"/>
      <c r="E237" s="2"/>
      <c r="F237" s="2"/>
      <c r="G237" s="35"/>
      <c r="H237" s="35"/>
      <c r="I237" s="35"/>
    </row>
    <row r="238" spans="1:9" ht="11.25">
      <c r="A238" s="2"/>
      <c r="B238" s="2"/>
      <c r="C238" s="2"/>
      <c r="D238" s="2"/>
      <c r="E238" s="2"/>
      <c r="F238" s="2"/>
      <c r="G238" s="35"/>
      <c r="H238" s="35"/>
      <c r="I238" s="35"/>
    </row>
    <row r="239" spans="1:9" ht="11.25">
      <c r="A239" s="2"/>
      <c r="B239" s="2"/>
      <c r="C239" s="2"/>
      <c r="D239" s="2"/>
      <c r="E239" s="2"/>
      <c r="F239" s="2"/>
      <c r="G239" s="35"/>
      <c r="H239" s="35"/>
      <c r="I239" s="35"/>
    </row>
    <row r="240" spans="1:9" ht="11.25">
      <c r="A240" s="2"/>
      <c r="B240" s="2"/>
      <c r="C240" s="2"/>
      <c r="D240" s="2"/>
      <c r="E240" s="2"/>
      <c r="F240" s="2"/>
      <c r="G240" s="35"/>
      <c r="H240" s="35"/>
      <c r="I240" s="35"/>
    </row>
    <row r="241" spans="1:9" ht="11.25">
      <c r="A241" s="2"/>
      <c r="B241" s="2"/>
      <c r="C241" s="2"/>
      <c r="D241" s="2"/>
      <c r="E241" s="2"/>
      <c r="F241" s="2"/>
      <c r="G241" s="35"/>
      <c r="H241" s="35"/>
      <c r="I241" s="35"/>
    </row>
    <row r="242" spans="1:9" ht="11.25">
      <c r="A242" s="2"/>
      <c r="B242" s="2"/>
      <c r="C242" s="2"/>
      <c r="D242" s="2"/>
      <c r="E242" s="2"/>
      <c r="F242" s="2"/>
      <c r="G242" s="35"/>
      <c r="H242" s="35"/>
      <c r="I242" s="35"/>
    </row>
    <row r="243" spans="1:9" ht="11.25">
      <c r="A243" s="2"/>
      <c r="B243" s="2"/>
      <c r="C243" s="2"/>
      <c r="D243" s="2"/>
      <c r="E243" s="2"/>
      <c r="F243" s="2"/>
      <c r="G243" s="35"/>
      <c r="H243" s="35"/>
      <c r="I243" s="35"/>
    </row>
    <row r="244" spans="1:9" ht="11.25">
      <c r="A244" s="2"/>
      <c r="B244" s="2"/>
      <c r="C244" s="2"/>
      <c r="D244" s="2"/>
      <c r="E244" s="2"/>
      <c r="F244" s="2"/>
      <c r="G244" s="35"/>
      <c r="H244" s="35"/>
      <c r="I244" s="35"/>
    </row>
    <row r="245" spans="1:4" ht="11.25">
      <c r="A245" s="2"/>
      <c r="B245" s="2"/>
      <c r="C245" s="2"/>
      <c r="D245" s="2"/>
    </row>
    <row r="246" spans="1:4" ht="11.25">
      <c r="A246" s="2"/>
      <c r="B246" s="2"/>
      <c r="C246" s="2"/>
      <c r="D246" s="2"/>
    </row>
    <row r="247" spans="1:4" ht="11.25">
      <c r="A247" s="2"/>
      <c r="B247" s="2"/>
      <c r="C247" s="2"/>
      <c r="D247" s="2"/>
    </row>
    <row r="248" spans="1:4" ht="11.25">
      <c r="A248" s="2"/>
      <c r="B248" s="2"/>
      <c r="C248" s="2"/>
      <c r="D248" s="2"/>
    </row>
    <row r="249" spans="1:4" ht="11.25">
      <c r="A249" s="2"/>
      <c r="B249" s="2"/>
      <c r="C249" s="2"/>
      <c r="D249" s="2"/>
    </row>
    <row r="250" spans="1:4" ht="11.25">
      <c r="A250" s="2"/>
      <c r="B250" s="2"/>
      <c r="C250" s="2"/>
      <c r="D250" s="2"/>
    </row>
    <row r="251" spans="1:4" ht="11.25">
      <c r="A251" s="2"/>
      <c r="B251" s="2"/>
      <c r="C251" s="2"/>
      <c r="D251" s="2"/>
    </row>
    <row r="252" spans="1:4" ht="11.25">
      <c r="A252" s="2"/>
      <c r="B252" s="2"/>
      <c r="C252" s="2"/>
      <c r="D252" s="2"/>
    </row>
    <row r="253" spans="1:4" ht="11.25">
      <c r="A253" s="2"/>
      <c r="B253" s="2"/>
      <c r="C253" s="2"/>
      <c r="D253" s="2"/>
    </row>
    <row r="254" spans="1:4" ht="11.25">
      <c r="A254" s="2"/>
      <c r="B254" s="2"/>
      <c r="C254" s="2"/>
      <c r="D254" s="2"/>
    </row>
  </sheetData>
  <sheetProtection/>
  <mergeCells count="147">
    <mergeCell ref="A87:A89"/>
    <mergeCell ref="B87:B89"/>
    <mergeCell ref="C87:C89"/>
    <mergeCell ref="D87:D89"/>
    <mergeCell ref="E87:E89"/>
    <mergeCell ref="B116:F116"/>
    <mergeCell ref="E94:E97"/>
    <mergeCell ref="A94:A97"/>
    <mergeCell ref="B94:B97"/>
    <mergeCell ref="C94:C97"/>
    <mergeCell ref="A117:F117"/>
    <mergeCell ref="E98:E102"/>
    <mergeCell ref="A98:A102"/>
    <mergeCell ref="B98:B102"/>
    <mergeCell ref="C98:C102"/>
    <mergeCell ref="D98:D102"/>
    <mergeCell ref="A103:A105"/>
    <mergeCell ref="B103:B105"/>
    <mergeCell ref="D108:D110"/>
    <mergeCell ref="E111:E114"/>
    <mergeCell ref="D94:D97"/>
    <mergeCell ref="C115:F115"/>
    <mergeCell ref="C107:T107"/>
    <mergeCell ref="A108:A110"/>
    <mergeCell ref="B108:B110"/>
    <mergeCell ref="C108:C110"/>
    <mergeCell ref="A111:A114"/>
    <mergeCell ref="B111:B114"/>
    <mergeCell ref="C111:C114"/>
    <mergeCell ref="D111:D114"/>
    <mergeCell ref="E84:E86"/>
    <mergeCell ref="A84:A86"/>
    <mergeCell ref="B84:B86"/>
    <mergeCell ref="C84:C86"/>
    <mergeCell ref="D84:D86"/>
    <mergeCell ref="E80:E83"/>
    <mergeCell ref="A80:A83"/>
    <mergeCell ref="B80:B83"/>
    <mergeCell ref="C80:C83"/>
    <mergeCell ref="D80:D83"/>
    <mergeCell ref="E67:E69"/>
    <mergeCell ref="A67:A69"/>
    <mergeCell ref="B67:B69"/>
    <mergeCell ref="C67:C69"/>
    <mergeCell ref="D67:D69"/>
    <mergeCell ref="E77:E79"/>
    <mergeCell ref="A77:A79"/>
    <mergeCell ref="B77:B79"/>
    <mergeCell ref="C77:C79"/>
    <mergeCell ref="D77:D79"/>
    <mergeCell ref="E52:E59"/>
    <mergeCell ref="A52:A59"/>
    <mergeCell ref="B52:B59"/>
    <mergeCell ref="C52:C59"/>
    <mergeCell ref="D52:D59"/>
    <mergeCell ref="E70:E72"/>
    <mergeCell ref="A70:A72"/>
    <mergeCell ref="B70:B72"/>
    <mergeCell ref="C70:C72"/>
    <mergeCell ref="D70:D72"/>
    <mergeCell ref="E45:E51"/>
    <mergeCell ref="A45:A51"/>
    <mergeCell ref="B45:B51"/>
    <mergeCell ref="C45:C51"/>
    <mergeCell ref="D45:D51"/>
    <mergeCell ref="E60:E66"/>
    <mergeCell ref="A60:A66"/>
    <mergeCell ref="B60:B66"/>
    <mergeCell ref="C60:C66"/>
    <mergeCell ref="D60:D66"/>
    <mergeCell ref="E38:E40"/>
    <mergeCell ref="A38:A40"/>
    <mergeCell ref="B38:B40"/>
    <mergeCell ref="C38:C40"/>
    <mergeCell ref="D38:D40"/>
    <mergeCell ref="E35:E37"/>
    <mergeCell ref="A35:A37"/>
    <mergeCell ref="B35:B37"/>
    <mergeCell ref="C35:C37"/>
    <mergeCell ref="D35:D37"/>
    <mergeCell ref="E32:E34"/>
    <mergeCell ref="A32:A34"/>
    <mergeCell ref="B32:B34"/>
    <mergeCell ref="C32:C34"/>
    <mergeCell ref="D32:D34"/>
    <mergeCell ref="E24:E31"/>
    <mergeCell ref="A24:A31"/>
    <mergeCell ref="B24:B31"/>
    <mergeCell ref="C24:C31"/>
    <mergeCell ref="D24:D31"/>
    <mergeCell ref="E21:E23"/>
    <mergeCell ref="A21:A23"/>
    <mergeCell ref="B21:B23"/>
    <mergeCell ref="C21:C23"/>
    <mergeCell ref="D21:D23"/>
    <mergeCell ref="B12:T12"/>
    <mergeCell ref="C13:T13"/>
    <mergeCell ref="A14:A20"/>
    <mergeCell ref="B14:B20"/>
    <mergeCell ref="C14:C20"/>
    <mergeCell ref="D14:D20"/>
    <mergeCell ref="E14:E20"/>
    <mergeCell ref="A10:T10"/>
    <mergeCell ref="A11:T11"/>
    <mergeCell ref="S7:S9"/>
    <mergeCell ref="T7:T9"/>
    <mergeCell ref="G8:G9"/>
    <mergeCell ref="H8:I8"/>
    <mergeCell ref="J8:J9"/>
    <mergeCell ref="K8:K9"/>
    <mergeCell ref="O8:O9"/>
    <mergeCell ref="F7:F9"/>
    <mergeCell ref="G7:J7"/>
    <mergeCell ref="K7:N7"/>
    <mergeCell ref="O7:R7"/>
    <mergeCell ref="P8:Q8"/>
    <mergeCell ref="R8:R9"/>
    <mergeCell ref="D7:D9"/>
    <mergeCell ref="E7:E9"/>
    <mergeCell ref="C103:C105"/>
    <mergeCell ref="D103:D105"/>
    <mergeCell ref="E103:E105"/>
    <mergeCell ref="B43:T43"/>
    <mergeCell ref="B42:F42"/>
    <mergeCell ref="C41:F41"/>
    <mergeCell ref="L8:M8"/>
    <mergeCell ref="N8:N9"/>
    <mergeCell ref="C73:F73"/>
    <mergeCell ref="C44:T44"/>
    <mergeCell ref="A1:T1"/>
    <mergeCell ref="A2:T2"/>
    <mergeCell ref="A3:T3"/>
    <mergeCell ref="A4:T4"/>
    <mergeCell ref="A5:T5"/>
    <mergeCell ref="A6:T6"/>
    <mergeCell ref="B7:B9"/>
    <mergeCell ref="C7:C9"/>
    <mergeCell ref="C106:F106"/>
    <mergeCell ref="E108:E110"/>
    <mergeCell ref="A7:A9"/>
    <mergeCell ref="C93:T93"/>
    <mergeCell ref="B92:T92"/>
    <mergeCell ref="B91:F91"/>
    <mergeCell ref="C90:F90"/>
    <mergeCell ref="C76:T76"/>
    <mergeCell ref="B75:T75"/>
    <mergeCell ref="B74:F74"/>
  </mergeCells>
  <printOptions/>
  <pageMargins left="0.03937007874015748" right="0" top="0.15748031496062992" bottom="0" header="0.31496062992125984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2017-02-15T13:51:10Z</cp:lastPrinted>
  <dcterms:created xsi:type="dcterms:W3CDTF">1996-10-14T23:33:28Z</dcterms:created>
  <dcterms:modified xsi:type="dcterms:W3CDTF">2017-02-20T06:27:49Z</dcterms:modified>
  <cp:category/>
  <cp:version/>
  <cp:contentType/>
  <cp:contentStatus/>
</cp:coreProperties>
</file>