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<sst xmlns="http://schemas.openxmlformats.org/spreadsheetml/2006/main" count="161" uniqueCount="59">
  <si>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</si>
  <si>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</si>
  <si>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</si>
  <si>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</si>
  <si>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</si>
  <si>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</si>
  <si>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</si>
  <si>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</si>
  <si>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</si>
  <si>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</si>
  <si>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</si>
  <si>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</si>
  <si>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</si>
  <si>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</si>
  <si>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</si>
  <si>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</si>
  <si>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</si>
  <si>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</si>
  <si>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</si>
  <si>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</si>
  <si>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</si>
  <si>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</si>
  <si>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</si>
  <si>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</si>
  <si>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</si>
  <si>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</si>
  <si>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</si>
  <si>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</si>
  <si>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</si>
  <si>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</si>
  <si>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</si>
  <si>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</si>
  <si>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01 strateginis tikslas - užtikrinti Savivaldybės teritorijos, jos infrastruktūros, ekologiškai švarios ir saugios gyvenamosios ir  socialinės aplinkos vystymąsi </t>
  </si>
  <si>
    <t xml:space="preserve">09 programa - aplinkos apsaugos rėmimo programa </t>
  </si>
  <si>
    <t>iš viso</t>
  </si>
  <si>
    <t>Programos koordinatorė</t>
  </si>
  <si>
    <t>Aplinkosauginių priemonių įgyvendinimas seniūnijose</t>
  </si>
  <si>
    <t>SB (AA)</t>
  </si>
  <si>
    <t>Akcija „Darom"</t>
  </si>
  <si>
    <t>2017 m. projektas</t>
  </si>
  <si>
    <t>05</t>
  </si>
  <si>
    <t>06</t>
  </si>
  <si>
    <t>Plungės priešgaisrinės tarnybos Rietavo komandos aprūpinimas sorbentais</t>
  </si>
  <si>
    <t>Baltųjų lelijų tvenkinio įžuvinimas amūrais</t>
  </si>
  <si>
    <t>Rietavo miesto seniūnijos bešeimininkių vandentiekio, buitinių ir paviršinio vandens nuotekų tinklų inventorizacijos darbų vykdymas</t>
  </si>
  <si>
    <t>Daugėdų seniūnijos bešeimininkių buitinių ir paviršinio vandens nuotekų tinklų inventorizacijos darbų vykdymas</t>
  </si>
  <si>
    <t>07</t>
  </si>
  <si>
    <t>Pakuočių atliekų surinkimo iš individualių gyvenamųjų namų kvartalų priemonių (konteineriai) įsigijimas</t>
  </si>
  <si>
    <t xml:space="preserve">2016 M.  RIETAVO SAVIVALDYBĖS </t>
  </si>
  <si>
    <t>Vesta Andrijauskienė</t>
  </si>
  <si>
    <t>tūkst. Eur</t>
  </si>
  <si>
    <t>2015 m. išlaidos</t>
  </si>
  <si>
    <t>2016 m. išlaidų projektas</t>
  </si>
  <si>
    <t>2016 m. patvirtinta Taryboje</t>
  </si>
  <si>
    <t>2018 m. projektas</t>
  </si>
  <si>
    <t xml:space="preserve">Kt. </t>
  </si>
  <si>
    <t>Kt.</t>
  </si>
  <si>
    <t>08</t>
  </si>
  <si>
    <t>Rietavo miesto konteinerių aikštelių vietų išdėstymo schemos parengimo paslaugų pirkimas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</si>
</sst>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52" fillId="0" borderId="0" xfId="0" applyFont="1" applyAlignment="1">
      <alignment vertical="top"/>
    </xf>
    <xf numFmtId="172" fontId="53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Border="1" applyAlignment="1">
      <alignment vertical="top"/>
    </xf>
    <xf numFmtId="0" fontId="53" fillId="0" borderId="0" xfId="0" applyFont="1" applyAlignment="1">
      <alignment vertical="top"/>
    </xf>
    <xf numFmtId="172" fontId="53" fillId="0" borderId="0" xfId="0" applyNumberFormat="1" applyFont="1" applyAlignment="1">
      <alignment vertical="top"/>
    </xf>
    <xf numFmtId="172" fontId="53" fillId="0" borderId="0" xfId="0" applyNumberFormat="1" applyFont="1" applyFill="1" applyBorder="1" applyAlignment="1">
      <alignment horizontal="right" vertical="center" wrapText="1"/>
    </xf>
    <xf numFmtId="172" fontId="53" fillId="0" borderId="0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vertical="top" textRotation="90" wrapText="1"/>
    </xf>
    <xf numFmtId="0" fontId="15" fillId="0" borderId="17" xfId="0" applyFont="1" applyFill="1" applyBorder="1" applyAlignment="1">
      <alignment vertical="center" textRotation="90" wrapText="1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top"/>
    </xf>
    <xf numFmtId="2" fontId="1" fillId="35" borderId="18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34" borderId="19" xfId="0" applyNumberFormat="1" applyFont="1" applyFill="1" applyBorder="1" applyAlignment="1">
      <alignment horizontal="right" vertical="center"/>
    </xf>
    <xf numFmtId="2" fontId="53" fillId="0" borderId="18" xfId="0" applyNumberFormat="1" applyFont="1" applyFill="1" applyBorder="1" applyAlignment="1">
      <alignment horizontal="right" vertical="center" wrapText="1"/>
    </xf>
    <xf numFmtId="2" fontId="1" fillId="34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2" fontId="2" fillId="33" borderId="20" xfId="0" applyNumberFormat="1" applyFont="1" applyFill="1" applyBorder="1" applyAlignment="1">
      <alignment vertical="top"/>
    </xf>
    <xf numFmtId="2" fontId="2" fillId="36" borderId="20" xfId="0" applyNumberFormat="1" applyFont="1" applyFill="1" applyBorder="1" applyAlignment="1">
      <alignment vertical="top"/>
    </xf>
    <xf numFmtId="0" fontId="15" fillId="0" borderId="17" xfId="0" applyFont="1" applyBorder="1" applyAlignment="1">
      <alignment horizontal="center" vertical="top" textRotation="90" wrapText="1"/>
    </xf>
    <xf numFmtId="2" fontId="2" fillId="36" borderId="2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8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34" borderId="15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textRotation="90"/>
    </xf>
    <xf numFmtId="0" fontId="10" fillId="0" borderId="21" xfId="0" applyFont="1" applyBorder="1" applyAlignment="1">
      <alignment horizontal="center" vertical="top" textRotation="90"/>
    </xf>
    <xf numFmtId="49" fontId="7" fillId="33" borderId="22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49" fontId="7" fillId="33" borderId="24" xfId="0" applyNumberFormat="1" applyFont="1" applyFill="1" applyBorder="1" applyAlignment="1">
      <alignment horizontal="right" vertical="top"/>
    </xf>
    <xf numFmtId="49" fontId="7" fillId="34" borderId="25" xfId="0" applyNumberFormat="1" applyFont="1" applyFill="1" applyBorder="1" applyAlignment="1">
      <alignment horizontal="right" vertical="top" wrapText="1"/>
    </xf>
    <xf numFmtId="49" fontId="7" fillId="34" borderId="26" xfId="0" applyNumberFormat="1" applyFont="1" applyFill="1" applyBorder="1" applyAlignment="1">
      <alignment horizontal="right" vertical="top" wrapText="1"/>
    </xf>
    <xf numFmtId="49" fontId="7" fillId="34" borderId="27" xfId="0" applyNumberFormat="1" applyFont="1" applyFill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49" fontId="10" fillId="0" borderId="28" xfId="0" applyNumberFormat="1" applyFont="1" applyBorder="1" applyAlignment="1">
      <alignment horizontal="center" vertical="top" textRotation="90" wrapText="1"/>
    </xf>
    <xf numFmtId="49" fontId="10" fillId="0" borderId="15" xfId="0" applyNumberFormat="1" applyFont="1" applyBorder="1" applyAlignment="1">
      <alignment horizontal="center" vertical="top" textRotation="90" wrapText="1"/>
    </xf>
    <xf numFmtId="49" fontId="10" fillId="0" borderId="21" xfId="0" applyNumberFormat="1" applyFont="1" applyBorder="1" applyAlignment="1">
      <alignment horizontal="center" vertical="top" textRotation="90" wrapText="1"/>
    </xf>
    <xf numFmtId="49" fontId="2" fillId="34" borderId="28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49" fontId="2" fillId="33" borderId="38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39" xfId="0" applyNumberFormat="1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7" fillId="36" borderId="40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0" fontId="7" fillId="36" borderId="24" xfId="0" applyFont="1" applyFill="1" applyBorder="1" applyAlignment="1">
      <alignment horizontal="right" vertical="top"/>
    </xf>
    <xf numFmtId="0" fontId="4" fillId="34" borderId="41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49" fontId="2" fillId="33" borderId="44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textRotation="90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49" fontId="4" fillId="37" borderId="40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left" vertical="top" wrapText="1"/>
    </xf>
    <xf numFmtId="0" fontId="4" fillId="38" borderId="40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textRotation="90" wrapText="1"/>
    </xf>
    <xf numFmtId="0" fontId="15" fillId="0" borderId="48" xfId="0" applyFont="1" applyBorder="1" applyAlignment="1">
      <alignment horizontal="center" vertical="top" textRotation="90" wrapText="1"/>
    </xf>
    <xf numFmtId="0" fontId="15" fillId="0" borderId="49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50" xfId="0" applyFont="1" applyFill="1" applyBorder="1" applyAlignment="1">
      <alignment horizontal="center" vertical="top" textRotation="90" wrapText="1"/>
    </xf>
    <xf numFmtId="0" fontId="15" fillId="0" borderId="51" xfId="0" applyFont="1" applyFill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top" textRotation="90" wrapText="1"/>
    </xf>
    <xf numFmtId="0" fontId="15" fillId="0" borderId="15" xfId="0" applyFont="1" applyBorder="1" applyAlignment="1">
      <alignment horizontal="center" vertical="top" textRotation="90" wrapText="1"/>
    </xf>
    <xf numFmtId="0" fontId="15" fillId="0" borderId="20" xfId="0" applyFont="1" applyBorder="1" applyAlignment="1">
      <alignment horizontal="center" vertical="top" textRotation="90" wrapText="1"/>
    </xf>
    <xf numFmtId="0" fontId="15" fillId="0" borderId="55" xfId="0" applyFont="1" applyBorder="1" applyAlignment="1">
      <alignment horizontal="center" vertical="top" textRotation="90" wrapText="1"/>
    </xf>
    <xf numFmtId="0" fontId="15" fillId="0" borderId="56" xfId="0" applyFont="1" applyBorder="1" applyAlignment="1">
      <alignment horizontal="center" vertical="top" textRotation="90" wrapText="1"/>
    </xf>
    <xf numFmtId="0" fontId="15" fillId="0" borderId="51" xfId="0" applyFont="1" applyBorder="1" applyAlignment="1">
      <alignment horizontal="center" vertical="top" textRotation="90" wrapText="1"/>
    </xf>
    <xf numFmtId="0" fontId="15" fillId="0" borderId="5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right" vertical="top" textRotation="90" wrapText="1"/>
    </xf>
    <xf numFmtId="0" fontId="15" fillId="0" borderId="14" xfId="0" applyFont="1" applyBorder="1" applyAlignment="1">
      <alignment horizontal="right" vertical="top" textRotation="90" wrapText="1"/>
    </xf>
    <xf numFmtId="0" fontId="15" fillId="0" borderId="48" xfId="0" applyFont="1" applyBorder="1" applyAlignment="1">
      <alignment horizontal="right" vertical="top" textRotation="90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42" xfId="0" applyFont="1" applyBorder="1" applyAlignment="1">
      <alignment horizontal="right" vertical="top"/>
    </xf>
    <xf numFmtId="0" fontId="15" fillId="0" borderId="38" xfId="0" applyFont="1" applyBorder="1" applyAlignment="1">
      <alignment horizontal="center" vertical="top" textRotation="90" wrapText="1"/>
    </xf>
    <xf numFmtId="0" fontId="15" fillId="0" borderId="14" xfId="0" applyFont="1" applyBorder="1" applyAlignment="1">
      <alignment horizontal="center"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3" width="3.28125" style="1" customWidth="1"/>
    <col min="4" max="4" width="17.57421875" style="15" customWidth="1"/>
    <col min="5" max="5" width="2.7109375" style="1" customWidth="1"/>
    <col min="6" max="6" width="16.00390625" style="1" customWidth="1"/>
    <col min="7" max="7" width="3.28125" style="20" customWidth="1"/>
    <col min="8" max="8" width="9.421875" style="1" customWidth="1"/>
    <col min="9" max="10" width="7.421875" style="33" customWidth="1"/>
    <col min="11" max="11" width="5.28125" style="33" bestFit="1" customWidth="1"/>
    <col min="12" max="12" width="5.7109375" style="33" customWidth="1"/>
    <col min="13" max="14" width="7.7109375" style="33" customWidth="1"/>
    <col min="15" max="15" width="4.8515625" style="33" customWidth="1"/>
    <col min="16" max="16" width="5.421875" style="33" customWidth="1"/>
    <col min="17" max="18" width="7.7109375" style="33" customWidth="1"/>
    <col min="19" max="19" width="5.28125" style="33" customWidth="1"/>
    <col min="20" max="20" width="5.7109375" style="33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pans="9:19" s="26" customFormat="1" ht="12" customHeight="1">
      <c r="I1" s="30"/>
      <c r="J1" s="30"/>
      <c r="K1" s="30"/>
      <c r="L1" s="30"/>
      <c r="M1" s="30"/>
      <c r="N1" s="30"/>
      <c r="O1" s="30"/>
      <c r="P1" s="30"/>
      <c r="Q1" s="30"/>
      <c r="R1" s="30"/>
      <c r="S1" s="28" t="s">
        <v>26</v>
      </c>
    </row>
    <row r="2" spans="1:22" s="27" customFormat="1" ht="17.25" customHeight="1">
      <c r="A2" s="165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27" customFormat="1" ht="17.25" customHeight="1">
      <c r="A3" s="166" t="s">
        <v>14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27" customFormat="1" ht="17.25" customHeight="1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s="26" customFormat="1" ht="18" customHeight="1">
      <c r="A5" s="167" t="s">
        <v>27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4.25" customHeight="1" thickBot="1">
      <c r="A6" s="168" t="s">
        <v>50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s="28" customFormat="1" ht="16.5" customHeight="1">
      <c r="A7" s="169" t="s">
        <v>1</v>
      </c>
      <c r="B7" s="144" t="s">
        <v>2</v>
      </c>
      <c r="C7" s="147" t="s">
        <v>3</v>
      </c>
      <c r="D7" s="150" t="s">
        <v>4</v>
      </c>
      <c r="E7" s="151"/>
      <c r="F7" s="152"/>
      <c r="G7" s="159" t="s">
        <v>5</v>
      </c>
      <c r="H7" s="147" t="s">
        <v>6</v>
      </c>
      <c r="I7" s="162" t="s">
        <v>51</v>
      </c>
      <c r="J7" s="163"/>
      <c r="K7" s="163"/>
      <c r="L7" s="164"/>
      <c r="M7" s="141" t="s">
        <v>52</v>
      </c>
      <c r="N7" s="142"/>
      <c r="O7" s="142"/>
      <c r="P7" s="143"/>
      <c r="Q7" s="141" t="s">
        <v>53</v>
      </c>
      <c r="R7" s="142"/>
      <c r="S7" s="142"/>
      <c r="T7" s="143"/>
      <c r="U7" s="130" t="s">
        <v>39</v>
      </c>
      <c r="V7" s="130" t="s">
        <v>54</v>
      </c>
    </row>
    <row r="8" spans="1:22" s="28" customFormat="1" ht="15.75" customHeight="1">
      <c r="A8" s="170"/>
      <c r="B8" s="145"/>
      <c r="C8" s="148"/>
      <c r="D8" s="153"/>
      <c r="E8" s="154"/>
      <c r="F8" s="155"/>
      <c r="G8" s="160"/>
      <c r="H8" s="148"/>
      <c r="I8" s="135" t="s">
        <v>7</v>
      </c>
      <c r="J8" s="137" t="s">
        <v>8</v>
      </c>
      <c r="K8" s="138"/>
      <c r="L8" s="139" t="s">
        <v>9</v>
      </c>
      <c r="M8" s="135" t="s">
        <v>7</v>
      </c>
      <c r="N8" s="137" t="s">
        <v>8</v>
      </c>
      <c r="O8" s="138"/>
      <c r="P8" s="139" t="s">
        <v>9</v>
      </c>
      <c r="Q8" s="135" t="s">
        <v>7</v>
      </c>
      <c r="R8" s="137" t="s">
        <v>8</v>
      </c>
      <c r="S8" s="138"/>
      <c r="T8" s="139" t="s">
        <v>9</v>
      </c>
      <c r="U8" s="131"/>
      <c r="V8" s="133"/>
    </row>
    <row r="9" spans="1:22" s="28" customFormat="1" ht="99.75" customHeight="1" thickBot="1">
      <c r="A9" s="136"/>
      <c r="B9" s="146"/>
      <c r="C9" s="149"/>
      <c r="D9" s="156"/>
      <c r="E9" s="157"/>
      <c r="F9" s="158"/>
      <c r="G9" s="161"/>
      <c r="H9" s="149"/>
      <c r="I9" s="136"/>
      <c r="J9" s="37" t="s">
        <v>7</v>
      </c>
      <c r="K9" s="38" t="s">
        <v>10</v>
      </c>
      <c r="L9" s="140"/>
      <c r="M9" s="136"/>
      <c r="N9" s="50" t="s">
        <v>7</v>
      </c>
      <c r="O9" s="38" t="s">
        <v>10</v>
      </c>
      <c r="P9" s="140"/>
      <c r="Q9" s="136"/>
      <c r="R9" s="50" t="s">
        <v>7</v>
      </c>
      <c r="S9" s="38" t="s">
        <v>10</v>
      </c>
      <c r="T9" s="140"/>
      <c r="U9" s="132"/>
      <c r="V9" s="134"/>
    </row>
    <row r="10" spans="1:23" ht="15.75" customHeight="1" thickBot="1">
      <c r="A10" s="121" t="s">
        <v>32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2"/>
    </row>
    <row r="11" spans="1:23" ht="15.75" customHeight="1" thickBot="1">
      <c r="A11" s="124" t="s">
        <v>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2"/>
    </row>
    <row r="12" spans="1:23" ht="15.75" customHeight="1" thickBot="1">
      <c r="A12" s="3" t="s">
        <v>11</v>
      </c>
      <c r="B12" s="127" t="s">
        <v>19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2"/>
    </row>
    <row r="13" spans="1:23" ht="15.75" customHeight="1" thickBot="1">
      <c r="A13" s="4" t="s">
        <v>11</v>
      </c>
      <c r="B13" s="5" t="s">
        <v>11</v>
      </c>
      <c r="C13" s="107" t="s">
        <v>30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2"/>
    </row>
    <row r="14" spans="1:23" ht="14.25" customHeight="1">
      <c r="A14" s="93" t="s">
        <v>11</v>
      </c>
      <c r="B14" s="63" t="s">
        <v>11</v>
      </c>
      <c r="C14" s="65" t="s">
        <v>11</v>
      </c>
      <c r="D14" s="95" t="s">
        <v>29</v>
      </c>
      <c r="E14" s="96"/>
      <c r="F14" s="97"/>
      <c r="G14" s="68" t="s">
        <v>15</v>
      </c>
      <c r="H14" s="16" t="s">
        <v>37</v>
      </c>
      <c r="I14" s="39">
        <f>SUM(J14+L14)</f>
        <v>0.09</v>
      </c>
      <c r="J14" s="40">
        <v>0.09</v>
      </c>
      <c r="K14" s="40"/>
      <c r="L14" s="40"/>
      <c r="M14" s="39">
        <f>SUM(N14+P14)</f>
        <v>3</v>
      </c>
      <c r="N14" s="42">
        <v>3</v>
      </c>
      <c r="O14" s="40"/>
      <c r="P14" s="40"/>
      <c r="Q14" s="39">
        <f>SUM(R14+T14)</f>
        <v>0</v>
      </c>
      <c r="R14" s="40"/>
      <c r="S14" s="40"/>
      <c r="T14" s="40"/>
      <c r="U14" s="40">
        <v>3</v>
      </c>
      <c r="V14" s="40">
        <v>3</v>
      </c>
      <c r="W14" s="2"/>
    </row>
    <row r="15" spans="1:23" ht="12" customHeight="1">
      <c r="A15" s="93"/>
      <c r="B15" s="63"/>
      <c r="C15" s="66"/>
      <c r="D15" s="98"/>
      <c r="E15" s="99"/>
      <c r="F15" s="100"/>
      <c r="G15" s="68"/>
      <c r="H15" s="16" t="s">
        <v>55</v>
      </c>
      <c r="I15" s="39">
        <f>SUM(J15+K15)</f>
        <v>0</v>
      </c>
      <c r="J15" s="40"/>
      <c r="K15" s="40"/>
      <c r="L15" s="40"/>
      <c r="M15" s="39">
        <f>SUM(N15+P15)</f>
        <v>0</v>
      </c>
      <c r="N15" s="40"/>
      <c r="O15" s="40"/>
      <c r="P15" s="40"/>
      <c r="Q15" s="39">
        <f>SUM(R15+T15)</f>
        <v>0</v>
      </c>
      <c r="R15" s="40"/>
      <c r="S15" s="40"/>
      <c r="T15" s="40"/>
      <c r="U15" s="40"/>
      <c r="V15" s="40"/>
      <c r="W15" s="2"/>
    </row>
    <row r="16" spans="1:23" ht="13.5" customHeight="1">
      <c r="A16" s="94"/>
      <c r="B16" s="64"/>
      <c r="C16" s="67"/>
      <c r="D16" s="101"/>
      <c r="E16" s="102"/>
      <c r="F16" s="103"/>
      <c r="G16" s="69"/>
      <c r="H16" s="25" t="s">
        <v>34</v>
      </c>
      <c r="I16" s="41">
        <f aca="true" t="shared" si="0" ref="I16:V16">SUM(I14:I15)</f>
        <v>0.09</v>
      </c>
      <c r="J16" s="41">
        <f t="shared" si="0"/>
        <v>0.09</v>
      </c>
      <c r="K16" s="41">
        <f t="shared" si="0"/>
        <v>0</v>
      </c>
      <c r="L16" s="41">
        <f t="shared" si="0"/>
        <v>0</v>
      </c>
      <c r="M16" s="41">
        <f t="shared" si="0"/>
        <v>3</v>
      </c>
      <c r="N16" s="41">
        <f t="shared" si="0"/>
        <v>3</v>
      </c>
      <c r="O16" s="41">
        <f t="shared" si="0"/>
        <v>0</v>
      </c>
      <c r="P16" s="41">
        <f t="shared" si="0"/>
        <v>0</v>
      </c>
      <c r="Q16" s="41">
        <f>SUM(Q14:Q15)</f>
        <v>0</v>
      </c>
      <c r="R16" s="41">
        <f>SUM(R14:R15)</f>
        <v>0</v>
      </c>
      <c r="S16" s="41">
        <f>SUM(S14:S15)</f>
        <v>0</v>
      </c>
      <c r="T16" s="41">
        <f>SUM(T14:T15)</f>
        <v>0</v>
      </c>
      <c r="U16" s="41">
        <f t="shared" si="0"/>
        <v>3</v>
      </c>
      <c r="V16" s="41">
        <f t="shared" si="0"/>
        <v>3</v>
      </c>
      <c r="W16" s="2"/>
    </row>
    <row r="17" spans="1:23" ht="14.25" customHeight="1">
      <c r="A17" s="93" t="s">
        <v>11</v>
      </c>
      <c r="B17" s="63" t="s">
        <v>11</v>
      </c>
      <c r="C17" s="65" t="s">
        <v>20</v>
      </c>
      <c r="D17" s="95" t="s">
        <v>42</v>
      </c>
      <c r="E17" s="96"/>
      <c r="F17" s="97"/>
      <c r="G17" s="68" t="s">
        <v>15</v>
      </c>
      <c r="H17" s="16" t="s">
        <v>37</v>
      </c>
      <c r="I17" s="39">
        <f>SUM(J17+K17)</f>
        <v>0.29</v>
      </c>
      <c r="J17" s="40">
        <v>0.29</v>
      </c>
      <c r="K17" s="40"/>
      <c r="L17" s="40"/>
      <c r="M17" s="39">
        <f>SUM(N17+P17)</f>
        <v>0</v>
      </c>
      <c r="N17" s="40">
        <v>0</v>
      </c>
      <c r="O17" s="40"/>
      <c r="P17" s="40"/>
      <c r="Q17" s="39">
        <f>SUM(R17+T17)</f>
        <v>0</v>
      </c>
      <c r="R17" s="40">
        <v>0</v>
      </c>
      <c r="S17" s="40"/>
      <c r="T17" s="40"/>
      <c r="U17" s="40">
        <v>0</v>
      </c>
      <c r="V17" s="40">
        <v>0</v>
      </c>
      <c r="W17" s="2"/>
    </row>
    <row r="18" spans="1:23" ht="12" customHeight="1">
      <c r="A18" s="93"/>
      <c r="B18" s="63"/>
      <c r="C18" s="66"/>
      <c r="D18" s="98"/>
      <c r="E18" s="99"/>
      <c r="F18" s="100"/>
      <c r="G18" s="68"/>
      <c r="H18" s="16" t="s">
        <v>56</v>
      </c>
      <c r="I18" s="39">
        <f>SUM(J18+K18)</f>
        <v>0</v>
      </c>
      <c r="J18" s="40"/>
      <c r="K18" s="40"/>
      <c r="L18" s="40"/>
      <c r="M18" s="39">
        <f>SUM(N18+P18)</f>
        <v>0</v>
      </c>
      <c r="N18" s="40"/>
      <c r="O18" s="40"/>
      <c r="P18" s="40"/>
      <c r="Q18" s="39">
        <f>SUM(R18+T18)</f>
        <v>0</v>
      </c>
      <c r="R18" s="40"/>
      <c r="S18" s="40"/>
      <c r="T18" s="40"/>
      <c r="U18" s="40"/>
      <c r="V18" s="40"/>
      <c r="W18" s="2"/>
    </row>
    <row r="19" spans="1:23" ht="12.75" customHeight="1">
      <c r="A19" s="94"/>
      <c r="B19" s="64"/>
      <c r="C19" s="67"/>
      <c r="D19" s="101"/>
      <c r="E19" s="102"/>
      <c r="F19" s="103"/>
      <c r="G19" s="69"/>
      <c r="H19" s="25" t="s">
        <v>34</v>
      </c>
      <c r="I19" s="41">
        <f>SUM(I17:I18)</f>
        <v>0.29</v>
      </c>
      <c r="J19" s="41">
        <f>SUM(J17:J18)</f>
        <v>0.29</v>
      </c>
      <c r="K19" s="41">
        <f>SUM(K17:K18)</f>
        <v>0</v>
      </c>
      <c r="L19" s="41">
        <f>SUM(L17:L18)</f>
        <v>0</v>
      </c>
      <c r="M19" s="41">
        <f>SUM(M17:M18)</f>
        <v>0</v>
      </c>
      <c r="N19" s="41">
        <f aca="true" t="shared" si="1" ref="N19:V19">SUM(N17:N18)</f>
        <v>0</v>
      </c>
      <c r="O19" s="41">
        <f t="shared" si="1"/>
        <v>0</v>
      </c>
      <c r="P19" s="41">
        <f t="shared" si="1"/>
        <v>0</v>
      </c>
      <c r="Q19" s="41">
        <f>SUM(Q17:Q18)</f>
        <v>0</v>
      </c>
      <c r="R19" s="41">
        <f>SUM(R17:R18)</f>
        <v>0</v>
      </c>
      <c r="S19" s="41">
        <f>SUM(S17:S18)</f>
        <v>0</v>
      </c>
      <c r="T19" s="41">
        <f>SUM(T17:T18)</f>
        <v>0</v>
      </c>
      <c r="U19" s="41">
        <f t="shared" si="1"/>
        <v>0</v>
      </c>
      <c r="V19" s="41">
        <f t="shared" si="1"/>
        <v>0</v>
      </c>
      <c r="W19" s="2"/>
    </row>
    <row r="20" spans="1:23" ht="14.25" customHeight="1">
      <c r="A20" s="93" t="s">
        <v>11</v>
      </c>
      <c r="B20" s="63" t="s">
        <v>11</v>
      </c>
      <c r="C20" s="65" t="s">
        <v>16</v>
      </c>
      <c r="D20" s="95" t="s">
        <v>36</v>
      </c>
      <c r="E20" s="96"/>
      <c r="F20" s="97"/>
      <c r="G20" s="68" t="s">
        <v>15</v>
      </c>
      <c r="H20" s="16" t="s">
        <v>37</v>
      </c>
      <c r="I20" s="39">
        <f>SUM(J20+L20)</f>
        <v>20.13</v>
      </c>
      <c r="J20" s="40">
        <v>18.73</v>
      </c>
      <c r="K20" s="40"/>
      <c r="L20" s="40">
        <v>1.4</v>
      </c>
      <c r="M20" s="39">
        <f>SUM(N20+P20)</f>
        <v>36.300000000000004</v>
      </c>
      <c r="N20" s="40">
        <v>34.7</v>
      </c>
      <c r="O20" s="40"/>
      <c r="P20" s="40">
        <v>1.6</v>
      </c>
      <c r="Q20" s="39">
        <f>SUM(R20+T20)</f>
        <v>20.9</v>
      </c>
      <c r="R20" s="42">
        <v>19.7</v>
      </c>
      <c r="S20" s="40"/>
      <c r="T20" s="40">
        <v>1.2</v>
      </c>
      <c r="U20" s="40">
        <v>30</v>
      </c>
      <c r="V20" s="40">
        <v>30</v>
      </c>
      <c r="W20" s="2"/>
    </row>
    <row r="21" spans="1:23" ht="12.75" customHeight="1">
      <c r="A21" s="93"/>
      <c r="B21" s="63"/>
      <c r="C21" s="66"/>
      <c r="D21" s="98"/>
      <c r="E21" s="99"/>
      <c r="F21" s="100"/>
      <c r="G21" s="68"/>
      <c r="H21" s="16" t="s">
        <v>37</v>
      </c>
      <c r="I21" s="39">
        <f>SUM(J21+K21)</f>
        <v>0</v>
      </c>
      <c r="J21" s="40"/>
      <c r="K21" s="40"/>
      <c r="L21" s="40"/>
      <c r="M21" s="39">
        <f>SUM(N21+P21)</f>
        <v>0</v>
      </c>
      <c r="N21" s="40"/>
      <c r="O21" s="40"/>
      <c r="P21" s="40"/>
      <c r="Q21" s="39">
        <f>SUM(R21+T21)</f>
        <v>17.1</v>
      </c>
      <c r="R21" s="40">
        <v>17.1</v>
      </c>
      <c r="S21" s="40"/>
      <c r="T21" s="40"/>
      <c r="U21" s="40"/>
      <c r="V21" s="40"/>
      <c r="W21" s="2"/>
    </row>
    <row r="22" spans="1:23" ht="13.5" customHeight="1">
      <c r="A22" s="94"/>
      <c r="B22" s="64"/>
      <c r="C22" s="67"/>
      <c r="D22" s="101"/>
      <c r="E22" s="102"/>
      <c r="F22" s="103"/>
      <c r="G22" s="69"/>
      <c r="H22" s="25" t="s">
        <v>34</v>
      </c>
      <c r="I22" s="41">
        <f>SUM(I20:I21)</f>
        <v>20.13</v>
      </c>
      <c r="J22" s="41">
        <f>SUM(J20:J21)</f>
        <v>18.73</v>
      </c>
      <c r="K22" s="41">
        <f>SUM(K20:K21)</f>
        <v>0</v>
      </c>
      <c r="L22" s="41">
        <f>SUM(L20:L21)</f>
        <v>1.4</v>
      </c>
      <c r="M22" s="41">
        <f aca="true" t="shared" si="2" ref="M22:V22">SUM(M20:M21)</f>
        <v>36.300000000000004</v>
      </c>
      <c r="N22" s="41">
        <f t="shared" si="2"/>
        <v>34.7</v>
      </c>
      <c r="O22" s="41">
        <f t="shared" si="2"/>
        <v>0</v>
      </c>
      <c r="P22" s="41">
        <f t="shared" si="2"/>
        <v>1.6</v>
      </c>
      <c r="Q22" s="41">
        <f>SUM(Q20:Q21)</f>
        <v>38</v>
      </c>
      <c r="R22" s="41">
        <f>SUM(R20:R21)</f>
        <v>36.8</v>
      </c>
      <c r="S22" s="41">
        <f>SUM(S20:S21)</f>
        <v>0</v>
      </c>
      <c r="T22" s="41">
        <f>SUM(T20:T21)</f>
        <v>1.2</v>
      </c>
      <c r="U22" s="41">
        <f t="shared" si="2"/>
        <v>30</v>
      </c>
      <c r="V22" s="41">
        <f t="shared" si="2"/>
        <v>30</v>
      </c>
      <c r="W22" s="2"/>
    </row>
    <row r="23" spans="1:23" ht="14.25" customHeight="1">
      <c r="A23" s="93" t="s">
        <v>11</v>
      </c>
      <c r="B23" s="63" t="s">
        <v>11</v>
      </c>
      <c r="C23" s="65" t="s">
        <v>17</v>
      </c>
      <c r="D23" s="95" t="s">
        <v>43</v>
      </c>
      <c r="E23" s="96"/>
      <c r="F23" s="97"/>
      <c r="G23" s="68" t="s">
        <v>15</v>
      </c>
      <c r="H23" s="16" t="s">
        <v>37</v>
      </c>
      <c r="I23" s="39">
        <f>SUM(J23+K23)</f>
        <v>0.15</v>
      </c>
      <c r="J23" s="40">
        <v>0.15</v>
      </c>
      <c r="K23" s="40"/>
      <c r="L23" s="40"/>
      <c r="M23" s="39">
        <f>SUM(N23+P23)</f>
        <v>0.6</v>
      </c>
      <c r="N23" s="40">
        <v>0.6</v>
      </c>
      <c r="O23" s="40"/>
      <c r="P23" s="40"/>
      <c r="Q23" s="39">
        <f>SUM(R23+T23)</f>
        <v>0.6</v>
      </c>
      <c r="R23" s="40">
        <v>0.6</v>
      </c>
      <c r="S23" s="40"/>
      <c r="T23" s="40"/>
      <c r="U23" s="40">
        <v>0</v>
      </c>
      <c r="V23" s="40">
        <v>0</v>
      </c>
      <c r="W23" s="2"/>
    </row>
    <row r="24" spans="1:23" ht="11.25" customHeight="1">
      <c r="A24" s="93"/>
      <c r="B24" s="63"/>
      <c r="C24" s="66"/>
      <c r="D24" s="98"/>
      <c r="E24" s="99"/>
      <c r="F24" s="100"/>
      <c r="G24" s="68"/>
      <c r="H24" s="16" t="s">
        <v>37</v>
      </c>
      <c r="I24" s="39">
        <f>SUM(J24+K24)</f>
        <v>0</v>
      </c>
      <c r="J24" s="40"/>
      <c r="K24" s="40"/>
      <c r="L24" s="40"/>
      <c r="M24" s="39">
        <f>SUM(N24+P24)</f>
        <v>0</v>
      </c>
      <c r="N24" s="40"/>
      <c r="O24" s="40"/>
      <c r="P24" s="40"/>
      <c r="Q24" s="39">
        <f>SUM(R24+T24)</f>
        <v>0</v>
      </c>
      <c r="R24" s="40"/>
      <c r="S24" s="40"/>
      <c r="T24" s="40"/>
      <c r="U24" s="40"/>
      <c r="V24" s="40"/>
      <c r="W24" s="2"/>
    </row>
    <row r="25" spans="1:23" ht="12.75" customHeight="1">
      <c r="A25" s="94"/>
      <c r="B25" s="64"/>
      <c r="C25" s="67"/>
      <c r="D25" s="101"/>
      <c r="E25" s="102"/>
      <c r="F25" s="103"/>
      <c r="G25" s="69"/>
      <c r="H25" s="25" t="s">
        <v>34</v>
      </c>
      <c r="I25" s="41">
        <f aca="true" t="shared" si="3" ref="I25:V25">SUM(I23:I24)</f>
        <v>0.15</v>
      </c>
      <c r="J25" s="41">
        <f t="shared" si="3"/>
        <v>0.15</v>
      </c>
      <c r="K25" s="41">
        <f t="shared" si="3"/>
        <v>0</v>
      </c>
      <c r="L25" s="41">
        <f t="shared" si="3"/>
        <v>0</v>
      </c>
      <c r="M25" s="41">
        <f t="shared" si="3"/>
        <v>0.6</v>
      </c>
      <c r="N25" s="41">
        <f t="shared" si="3"/>
        <v>0.6</v>
      </c>
      <c r="O25" s="41">
        <f t="shared" si="3"/>
        <v>0</v>
      </c>
      <c r="P25" s="41">
        <f t="shared" si="3"/>
        <v>0</v>
      </c>
      <c r="Q25" s="41">
        <f t="shared" si="3"/>
        <v>0.6</v>
      </c>
      <c r="R25" s="41">
        <f t="shared" si="3"/>
        <v>0.6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2"/>
    </row>
    <row r="26" spans="1:23" ht="17.25" customHeight="1">
      <c r="A26" s="93" t="s">
        <v>11</v>
      </c>
      <c r="B26" s="63" t="s">
        <v>11</v>
      </c>
      <c r="C26" s="65" t="s">
        <v>40</v>
      </c>
      <c r="D26" s="95" t="s">
        <v>44</v>
      </c>
      <c r="E26" s="96"/>
      <c r="F26" s="97"/>
      <c r="G26" s="68" t="s">
        <v>15</v>
      </c>
      <c r="H26" s="16" t="s">
        <v>37</v>
      </c>
      <c r="I26" s="39">
        <f>SUM(J26+K26)</f>
        <v>7.05</v>
      </c>
      <c r="J26" s="42">
        <v>7.05</v>
      </c>
      <c r="K26" s="42"/>
      <c r="L26" s="42"/>
      <c r="M26" s="39">
        <f>SUM(N26+P26)</f>
        <v>0</v>
      </c>
      <c r="N26" s="42">
        <v>0</v>
      </c>
      <c r="O26" s="42"/>
      <c r="P26" s="42"/>
      <c r="Q26" s="39">
        <f>SUM(R26+T26)</f>
        <v>0</v>
      </c>
      <c r="R26" s="42">
        <v>0</v>
      </c>
      <c r="S26" s="42"/>
      <c r="T26" s="42"/>
      <c r="U26" s="42">
        <v>0</v>
      </c>
      <c r="V26" s="42">
        <v>0</v>
      </c>
      <c r="W26" s="2"/>
    </row>
    <row r="27" spans="1:23" ht="17.25" customHeight="1">
      <c r="A27" s="93"/>
      <c r="B27" s="63"/>
      <c r="C27" s="66"/>
      <c r="D27" s="98"/>
      <c r="E27" s="99"/>
      <c r="F27" s="100"/>
      <c r="G27" s="68"/>
      <c r="H27" s="16" t="s">
        <v>56</v>
      </c>
      <c r="I27" s="39">
        <f>SUM(J27+K27)</f>
        <v>0</v>
      </c>
      <c r="J27" s="40"/>
      <c r="K27" s="40"/>
      <c r="L27" s="40"/>
      <c r="M27" s="39">
        <f>SUM(N27+P27)</f>
        <v>0</v>
      </c>
      <c r="N27" s="40"/>
      <c r="O27" s="40"/>
      <c r="P27" s="40"/>
      <c r="Q27" s="39">
        <f>SUM(R27+T27)</f>
        <v>0</v>
      </c>
      <c r="R27" s="40"/>
      <c r="S27" s="40"/>
      <c r="T27" s="40"/>
      <c r="U27" s="40"/>
      <c r="V27" s="40"/>
      <c r="W27" s="2"/>
    </row>
    <row r="28" spans="1:23" ht="15" customHeight="1">
      <c r="A28" s="94"/>
      <c r="B28" s="64"/>
      <c r="C28" s="67"/>
      <c r="D28" s="101"/>
      <c r="E28" s="102"/>
      <c r="F28" s="103"/>
      <c r="G28" s="69"/>
      <c r="H28" s="25" t="s">
        <v>34</v>
      </c>
      <c r="I28" s="41">
        <f aca="true" t="shared" si="4" ref="I28:V28">SUM(I26:I27)</f>
        <v>7.05</v>
      </c>
      <c r="J28" s="41">
        <f t="shared" si="4"/>
        <v>7.05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>
        <f t="shared" si="4"/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1">
        <f t="shared" si="4"/>
        <v>0</v>
      </c>
      <c r="W28" s="2"/>
    </row>
    <row r="29" spans="1:23" ht="14.25" customHeight="1">
      <c r="A29" s="93" t="s">
        <v>11</v>
      </c>
      <c r="B29" s="63" t="s">
        <v>11</v>
      </c>
      <c r="C29" s="65" t="s">
        <v>41</v>
      </c>
      <c r="D29" s="95" t="s">
        <v>45</v>
      </c>
      <c r="E29" s="96"/>
      <c r="F29" s="97"/>
      <c r="G29" s="68" t="s">
        <v>15</v>
      </c>
      <c r="H29" s="16" t="s">
        <v>37</v>
      </c>
      <c r="I29" s="39">
        <f>SUM(J29+K29)</f>
        <v>1.13</v>
      </c>
      <c r="J29" s="40">
        <v>1.13</v>
      </c>
      <c r="K29" s="40"/>
      <c r="L29" s="40"/>
      <c r="M29" s="39">
        <f>SUM(N29+P29)</f>
        <v>0</v>
      </c>
      <c r="N29" s="40">
        <v>0</v>
      </c>
      <c r="O29" s="40"/>
      <c r="P29" s="40"/>
      <c r="Q29" s="39">
        <f>SUM(R29+T29)</f>
        <v>0</v>
      </c>
      <c r="R29" s="40">
        <v>0</v>
      </c>
      <c r="S29" s="40"/>
      <c r="T29" s="40"/>
      <c r="U29" s="40">
        <v>0</v>
      </c>
      <c r="V29" s="40">
        <v>0</v>
      </c>
      <c r="W29" s="2"/>
    </row>
    <row r="30" spans="1:23" ht="14.25" customHeight="1">
      <c r="A30" s="93"/>
      <c r="B30" s="63"/>
      <c r="C30" s="66"/>
      <c r="D30" s="98"/>
      <c r="E30" s="99"/>
      <c r="F30" s="100"/>
      <c r="G30" s="68"/>
      <c r="H30" s="16" t="s">
        <v>56</v>
      </c>
      <c r="I30" s="39">
        <f>SUM(J30+K30)</f>
        <v>0</v>
      </c>
      <c r="J30" s="40"/>
      <c r="K30" s="40"/>
      <c r="L30" s="40"/>
      <c r="M30" s="39">
        <f>SUM(N30+P30)</f>
        <v>0</v>
      </c>
      <c r="N30" s="40"/>
      <c r="O30" s="40"/>
      <c r="P30" s="40"/>
      <c r="Q30" s="39">
        <f>SUM(R30+T30)</f>
        <v>0</v>
      </c>
      <c r="R30" s="40"/>
      <c r="S30" s="40"/>
      <c r="T30" s="40"/>
      <c r="U30" s="40"/>
      <c r="V30" s="40"/>
      <c r="W30" s="2"/>
    </row>
    <row r="31" spans="1:23" ht="12.75" customHeight="1">
      <c r="A31" s="94"/>
      <c r="B31" s="64"/>
      <c r="C31" s="67"/>
      <c r="D31" s="101"/>
      <c r="E31" s="102"/>
      <c r="F31" s="103"/>
      <c r="G31" s="69"/>
      <c r="H31" s="25" t="s">
        <v>34</v>
      </c>
      <c r="I31" s="41">
        <f aca="true" t="shared" si="5" ref="I31:V31">SUM(I29:I30)</f>
        <v>1.13</v>
      </c>
      <c r="J31" s="41">
        <f t="shared" si="5"/>
        <v>1.13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41">
        <f t="shared" si="5"/>
        <v>0</v>
      </c>
      <c r="R31" s="41">
        <f t="shared" si="5"/>
        <v>0</v>
      </c>
      <c r="S31" s="41">
        <f t="shared" si="5"/>
        <v>0</v>
      </c>
      <c r="T31" s="41">
        <f t="shared" si="5"/>
        <v>0</v>
      </c>
      <c r="U31" s="41">
        <f t="shared" si="5"/>
        <v>0</v>
      </c>
      <c r="V31" s="41">
        <f t="shared" si="5"/>
        <v>0</v>
      </c>
      <c r="W31" s="2"/>
    </row>
    <row r="32" spans="1:23" ht="14.25" customHeight="1">
      <c r="A32" s="93" t="s">
        <v>11</v>
      </c>
      <c r="B32" s="63" t="s">
        <v>11</v>
      </c>
      <c r="C32" s="65" t="s">
        <v>46</v>
      </c>
      <c r="D32" s="95" t="s">
        <v>47</v>
      </c>
      <c r="E32" s="96"/>
      <c r="F32" s="97"/>
      <c r="G32" s="68" t="s">
        <v>15</v>
      </c>
      <c r="H32" s="16" t="s">
        <v>37</v>
      </c>
      <c r="I32" s="39">
        <f>SUM(J32+K32)</f>
        <v>2.46</v>
      </c>
      <c r="J32" s="40">
        <v>2.46</v>
      </c>
      <c r="K32" s="40"/>
      <c r="L32" s="40"/>
      <c r="M32" s="39">
        <f>SUM(N32+P32)</f>
        <v>0</v>
      </c>
      <c r="N32" s="40">
        <v>0</v>
      </c>
      <c r="O32" s="40"/>
      <c r="P32" s="40"/>
      <c r="Q32" s="39">
        <f>SUM(R32+T32)</f>
        <v>0</v>
      </c>
      <c r="R32" s="40">
        <v>0</v>
      </c>
      <c r="S32" s="40"/>
      <c r="T32" s="40"/>
      <c r="U32" s="40">
        <v>0</v>
      </c>
      <c r="V32" s="40">
        <v>0</v>
      </c>
      <c r="W32" s="2"/>
    </row>
    <row r="33" spans="1:23" ht="14.25" customHeight="1">
      <c r="A33" s="93"/>
      <c r="B33" s="63"/>
      <c r="C33" s="66"/>
      <c r="D33" s="98"/>
      <c r="E33" s="99"/>
      <c r="F33" s="100"/>
      <c r="G33" s="68"/>
      <c r="H33" s="16" t="s">
        <v>56</v>
      </c>
      <c r="I33" s="39">
        <f>SUM(J33+K33)</f>
        <v>0</v>
      </c>
      <c r="J33" s="40"/>
      <c r="K33" s="40"/>
      <c r="L33" s="40"/>
      <c r="M33" s="39">
        <f>SUM(N33+P33)</f>
        <v>0</v>
      </c>
      <c r="N33" s="40"/>
      <c r="O33" s="40"/>
      <c r="P33" s="40"/>
      <c r="Q33" s="39">
        <f>SUM(R33+T33)</f>
        <v>0</v>
      </c>
      <c r="R33" s="40"/>
      <c r="S33" s="40"/>
      <c r="T33" s="40"/>
      <c r="U33" s="40"/>
      <c r="V33" s="40"/>
      <c r="W33" s="2"/>
    </row>
    <row r="34" spans="1:24" ht="12.75" customHeight="1">
      <c r="A34" s="94"/>
      <c r="B34" s="64"/>
      <c r="C34" s="67"/>
      <c r="D34" s="101"/>
      <c r="E34" s="102"/>
      <c r="F34" s="103"/>
      <c r="G34" s="69"/>
      <c r="H34" s="25" t="s">
        <v>34</v>
      </c>
      <c r="I34" s="41">
        <f aca="true" t="shared" si="6" ref="I34:V34">SUM(I32:I33)</f>
        <v>2.46</v>
      </c>
      <c r="J34" s="41">
        <f t="shared" si="6"/>
        <v>2.46</v>
      </c>
      <c r="K34" s="41">
        <f t="shared" si="6"/>
        <v>0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41">
        <f t="shared" si="6"/>
        <v>0</v>
      </c>
      <c r="P34" s="41">
        <f t="shared" si="6"/>
        <v>0</v>
      </c>
      <c r="Q34" s="41">
        <f t="shared" si="6"/>
        <v>0</v>
      </c>
      <c r="R34" s="41">
        <f t="shared" si="6"/>
        <v>0</v>
      </c>
      <c r="S34" s="41">
        <f t="shared" si="6"/>
        <v>0</v>
      </c>
      <c r="T34" s="41">
        <f t="shared" si="6"/>
        <v>0</v>
      </c>
      <c r="U34" s="41">
        <f t="shared" si="6"/>
        <v>0</v>
      </c>
      <c r="V34" s="41">
        <f t="shared" si="6"/>
        <v>0</v>
      </c>
      <c r="W34" s="2"/>
      <c r="X34" s="57"/>
    </row>
    <row r="35" spans="1:23" ht="14.25" customHeight="1">
      <c r="A35" s="93" t="s">
        <v>11</v>
      </c>
      <c r="B35" s="63" t="s">
        <v>11</v>
      </c>
      <c r="C35" s="65" t="s">
        <v>57</v>
      </c>
      <c r="D35" s="95" t="s">
        <v>58</v>
      </c>
      <c r="E35" s="96"/>
      <c r="F35" s="97"/>
      <c r="G35" s="68" t="s">
        <v>15</v>
      </c>
      <c r="H35" s="16" t="s">
        <v>37</v>
      </c>
      <c r="I35" s="39">
        <f>SUM(J35+K35)</f>
        <v>0</v>
      </c>
      <c r="J35" s="40"/>
      <c r="K35" s="40"/>
      <c r="L35" s="40"/>
      <c r="M35" s="39">
        <f>SUM(N35+P35)</f>
        <v>0</v>
      </c>
      <c r="N35" s="40"/>
      <c r="O35" s="40"/>
      <c r="P35" s="40"/>
      <c r="Q35" s="39">
        <f>SUM(R35+T35)</f>
        <v>2.5</v>
      </c>
      <c r="R35" s="40">
        <v>2.5</v>
      </c>
      <c r="S35" s="40"/>
      <c r="T35" s="40"/>
      <c r="U35" s="40">
        <v>0</v>
      </c>
      <c r="V35" s="40">
        <v>0</v>
      </c>
      <c r="W35" s="2"/>
    </row>
    <row r="36" spans="1:23" ht="14.25" customHeight="1">
      <c r="A36" s="93"/>
      <c r="B36" s="63"/>
      <c r="C36" s="66"/>
      <c r="D36" s="98"/>
      <c r="E36" s="99"/>
      <c r="F36" s="100"/>
      <c r="G36" s="68"/>
      <c r="H36" s="16" t="s">
        <v>56</v>
      </c>
      <c r="I36" s="39">
        <f>SUM(J36+K36)</f>
        <v>0</v>
      </c>
      <c r="J36" s="40"/>
      <c r="K36" s="40"/>
      <c r="L36" s="40"/>
      <c r="M36" s="39">
        <f>SUM(N36+P36)</f>
        <v>0</v>
      </c>
      <c r="N36" s="40"/>
      <c r="O36" s="40"/>
      <c r="P36" s="40"/>
      <c r="Q36" s="39">
        <f>SUM(R36+T36)</f>
        <v>0</v>
      </c>
      <c r="R36" s="40"/>
      <c r="S36" s="40"/>
      <c r="T36" s="40"/>
      <c r="U36" s="40"/>
      <c r="V36" s="40"/>
      <c r="W36" s="2"/>
    </row>
    <row r="37" spans="1:24" ht="12.75" customHeight="1">
      <c r="A37" s="94"/>
      <c r="B37" s="64"/>
      <c r="C37" s="67"/>
      <c r="D37" s="101"/>
      <c r="E37" s="102"/>
      <c r="F37" s="103"/>
      <c r="G37" s="69"/>
      <c r="H37" s="25" t="s">
        <v>34</v>
      </c>
      <c r="I37" s="41">
        <f aca="true" t="shared" si="7" ref="I37:V37">SUM(I35:I36)</f>
        <v>0</v>
      </c>
      <c r="J37" s="41">
        <f t="shared" si="7"/>
        <v>0</v>
      </c>
      <c r="K37" s="41">
        <f t="shared" si="7"/>
        <v>0</v>
      </c>
      <c r="L37" s="41">
        <f t="shared" si="7"/>
        <v>0</v>
      </c>
      <c r="M37" s="41">
        <f t="shared" si="7"/>
        <v>0</v>
      </c>
      <c r="N37" s="41">
        <f t="shared" si="7"/>
        <v>0</v>
      </c>
      <c r="O37" s="41">
        <f t="shared" si="7"/>
        <v>0</v>
      </c>
      <c r="P37" s="41">
        <f t="shared" si="7"/>
        <v>0</v>
      </c>
      <c r="Q37" s="41">
        <f t="shared" si="7"/>
        <v>2.5</v>
      </c>
      <c r="R37" s="41">
        <f t="shared" si="7"/>
        <v>2.5</v>
      </c>
      <c r="S37" s="41">
        <f t="shared" si="7"/>
        <v>0</v>
      </c>
      <c r="T37" s="41">
        <f t="shared" si="7"/>
        <v>0</v>
      </c>
      <c r="U37" s="41">
        <f t="shared" si="7"/>
        <v>0</v>
      </c>
      <c r="V37" s="41">
        <f t="shared" si="7"/>
        <v>0</v>
      </c>
      <c r="W37" s="2"/>
      <c r="X37" s="57"/>
    </row>
    <row r="38" spans="1:23" ht="14.25" customHeight="1" thickBot="1">
      <c r="A38" s="23"/>
      <c r="B38" s="24"/>
      <c r="C38" s="73" t="s">
        <v>25</v>
      </c>
      <c r="D38" s="74"/>
      <c r="E38" s="74"/>
      <c r="F38" s="74"/>
      <c r="G38" s="74"/>
      <c r="H38" s="75"/>
      <c r="I38" s="43">
        <f>I16+I19+I22+I25+I28+I31+I34+I37</f>
        <v>31.299999999999997</v>
      </c>
      <c r="J38" s="43">
        <f aca="true" t="shared" si="8" ref="J38:V38">J16+J19+J22+J25+J28+J31+J34+J37</f>
        <v>29.9</v>
      </c>
      <c r="K38" s="43">
        <f t="shared" si="8"/>
        <v>0</v>
      </c>
      <c r="L38" s="43">
        <f t="shared" si="8"/>
        <v>1.4</v>
      </c>
      <c r="M38" s="43">
        <f t="shared" si="8"/>
        <v>39.900000000000006</v>
      </c>
      <c r="N38" s="43">
        <f t="shared" si="8"/>
        <v>38.300000000000004</v>
      </c>
      <c r="O38" s="43">
        <f t="shared" si="8"/>
        <v>0</v>
      </c>
      <c r="P38" s="43">
        <f t="shared" si="8"/>
        <v>1.6</v>
      </c>
      <c r="Q38" s="43">
        <f t="shared" si="8"/>
        <v>41.1</v>
      </c>
      <c r="R38" s="43">
        <f t="shared" si="8"/>
        <v>39.9</v>
      </c>
      <c r="S38" s="43">
        <f t="shared" si="8"/>
        <v>0</v>
      </c>
      <c r="T38" s="43">
        <f t="shared" si="8"/>
        <v>1.2</v>
      </c>
      <c r="U38" s="43">
        <f t="shared" si="8"/>
        <v>33</v>
      </c>
      <c r="V38" s="43">
        <f t="shared" si="8"/>
        <v>33</v>
      </c>
      <c r="W38" s="2"/>
    </row>
    <row r="39" spans="1:23" ht="15" customHeight="1" thickBot="1">
      <c r="A39" s="4" t="s">
        <v>11</v>
      </c>
      <c r="B39" s="5" t="s">
        <v>20</v>
      </c>
      <c r="C39" s="107" t="s">
        <v>28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2"/>
    </row>
    <row r="40" spans="1:23" ht="15" customHeight="1">
      <c r="A40" s="104" t="s">
        <v>11</v>
      </c>
      <c r="B40" s="89" t="s">
        <v>20</v>
      </c>
      <c r="C40" s="76" t="s">
        <v>11</v>
      </c>
      <c r="D40" s="118" t="s">
        <v>21</v>
      </c>
      <c r="E40" s="119"/>
      <c r="F40" s="120"/>
      <c r="G40" s="86" t="s">
        <v>15</v>
      </c>
      <c r="H40" s="16" t="s">
        <v>37</v>
      </c>
      <c r="I40" s="39">
        <f>SUM(J40+L40)</f>
        <v>0.29</v>
      </c>
      <c r="J40" s="40">
        <v>0.29</v>
      </c>
      <c r="K40" s="40"/>
      <c r="L40" s="40"/>
      <c r="M40" s="61">
        <f>SUM(N40+P40)</f>
        <v>0.3</v>
      </c>
      <c r="N40" s="62">
        <v>0.3</v>
      </c>
      <c r="O40" s="62"/>
      <c r="P40" s="62"/>
      <c r="Q40" s="61">
        <f>SUM(R40+T40)</f>
        <v>0.3</v>
      </c>
      <c r="R40" s="62">
        <v>0.3</v>
      </c>
      <c r="S40" s="62"/>
      <c r="T40" s="62"/>
      <c r="U40" s="52">
        <v>0.3</v>
      </c>
      <c r="V40" s="52">
        <v>0.3</v>
      </c>
      <c r="W40" s="29"/>
    </row>
    <row r="41" spans="1:23" ht="13.5" customHeight="1">
      <c r="A41" s="105"/>
      <c r="B41" s="90"/>
      <c r="C41" s="66"/>
      <c r="D41" s="80"/>
      <c r="E41" s="81"/>
      <c r="F41" s="82"/>
      <c r="G41" s="87"/>
      <c r="H41" s="16" t="s">
        <v>56</v>
      </c>
      <c r="I41" s="39">
        <f>J41+L41</f>
        <v>0</v>
      </c>
      <c r="J41" s="40"/>
      <c r="K41" s="40"/>
      <c r="L41" s="40"/>
      <c r="M41" s="39">
        <f>SUM(N41+P41)</f>
        <v>0</v>
      </c>
      <c r="N41" s="40"/>
      <c r="O41" s="40"/>
      <c r="P41" s="40"/>
      <c r="Q41" s="39">
        <f>SUM(R41+T41)</f>
        <v>0</v>
      </c>
      <c r="R41" s="40"/>
      <c r="S41" s="40"/>
      <c r="T41" s="40"/>
      <c r="U41" s="47"/>
      <c r="V41" s="47"/>
      <c r="W41" s="2"/>
    </row>
    <row r="42" spans="1:23" ht="13.5" customHeight="1">
      <c r="A42" s="106"/>
      <c r="B42" s="91"/>
      <c r="C42" s="67"/>
      <c r="D42" s="83"/>
      <c r="E42" s="84"/>
      <c r="F42" s="85"/>
      <c r="G42" s="88"/>
      <c r="H42" s="25" t="s">
        <v>34</v>
      </c>
      <c r="I42" s="41">
        <f>SUM(I40:I41)</f>
        <v>0.29</v>
      </c>
      <c r="J42" s="41">
        <f>SUM(J40:J41)</f>
        <v>0.29</v>
      </c>
      <c r="K42" s="41">
        <f>SUM(K40:K41)</f>
        <v>0</v>
      </c>
      <c r="L42" s="41">
        <f>SUM(L40:L41)</f>
        <v>0</v>
      </c>
      <c r="M42" s="41">
        <f aca="true" t="shared" si="9" ref="M42:V42">SUM(M40:M41)</f>
        <v>0.3</v>
      </c>
      <c r="N42" s="41">
        <f t="shared" si="9"/>
        <v>0.3</v>
      </c>
      <c r="O42" s="41">
        <f t="shared" si="9"/>
        <v>0</v>
      </c>
      <c r="P42" s="41">
        <f t="shared" si="9"/>
        <v>0</v>
      </c>
      <c r="Q42" s="41">
        <f>SUM(Q40:Q41)</f>
        <v>0.3</v>
      </c>
      <c r="R42" s="41">
        <f>SUM(R40:R41)</f>
        <v>0.3</v>
      </c>
      <c r="S42" s="41">
        <f>SUM(S40:S41)</f>
        <v>0</v>
      </c>
      <c r="T42" s="41">
        <f>SUM(T40:T41)</f>
        <v>0</v>
      </c>
      <c r="U42" s="41">
        <f t="shared" si="9"/>
        <v>0.3</v>
      </c>
      <c r="V42" s="41">
        <f t="shared" si="9"/>
        <v>0.3</v>
      </c>
      <c r="W42" s="2"/>
    </row>
    <row r="43" spans="1:23" ht="14.25" customHeight="1">
      <c r="A43" s="116" t="s">
        <v>11</v>
      </c>
      <c r="B43" s="92" t="s">
        <v>20</v>
      </c>
      <c r="C43" s="65" t="s">
        <v>20</v>
      </c>
      <c r="D43" s="80" t="s">
        <v>38</v>
      </c>
      <c r="E43" s="81"/>
      <c r="F43" s="82"/>
      <c r="G43" s="117" t="s">
        <v>15</v>
      </c>
      <c r="H43" s="16" t="s">
        <v>37</v>
      </c>
      <c r="I43" s="39">
        <f>SUM(J43+L43)</f>
        <v>1.15</v>
      </c>
      <c r="J43" s="40">
        <v>1.15</v>
      </c>
      <c r="K43" s="40"/>
      <c r="L43" s="40"/>
      <c r="M43" s="39">
        <f>SUM(N43+P43)</f>
        <v>1.2</v>
      </c>
      <c r="N43" s="40">
        <v>1.2</v>
      </c>
      <c r="O43" s="40"/>
      <c r="P43" s="40"/>
      <c r="Q43" s="39">
        <f>SUM(R43+T43)</f>
        <v>1.1</v>
      </c>
      <c r="R43" s="40">
        <v>1.1</v>
      </c>
      <c r="S43" s="40"/>
      <c r="T43" s="40"/>
      <c r="U43" s="47">
        <v>1.2</v>
      </c>
      <c r="V43" s="47">
        <v>1.2</v>
      </c>
      <c r="W43" s="2"/>
    </row>
    <row r="44" spans="1:23" ht="14.25" customHeight="1">
      <c r="A44" s="105"/>
      <c r="B44" s="90"/>
      <c r="C44" s="66"/>
      <c r="D44" s="80"/>
      <c r="E44" s="81"/>
      <c r="F44" s="82"/>
      <c r="G44" s="87"/>
      <c r="H44" s="16" t="s">
        <v>56</v>
      </c>
      <c r="I44" s="39">
        <f>J44+L44</f>
        <v>0</v>
      </c>
      <c r="J44" s="40"/>
      <c r="K44" s="40"/>
      <c r="L44" s="40"/>
      <c r="M44" s="39">
        <f>SUM(N44+P44)</f>
        <v>0</v>
      </c>
      <c r="N44" s="40"/>
      <c r="O44" s="40"/>
      <c r="P44" s="40"/>
      <c r="Q44" s="39">
        <f>SUM(R44+T44)</f>
        <v>0</v>
      </c>
      <c r="R44" s="40"/>
      <c r="S44" s="40"/>
      <c r="T44" s="40"/>
      <c r="U44" s="47"/>
      <c r="V44" s="47"/>
      <c r="W44" s="2"/>
    </row>
    <row r="45" spans="1:23" ht="12" customHeight="1">
      <c r="A45" s="106"/>
      <c r="B45" s="91"/>
      <c r="C45" s="67"/>
      <c r="D45" s="83"/>
      <c r="E45" s="84"/>
      <c r="F45" s="85"/>
      <c r="G45" s="88"/>
      <c r="H45" s="25" t="s">
        <v>34</v>
      </c>
      <c r="I45" s="41">
        <f>SUM(I43:I44)</f>
        <v>1.15</v>
      </c>
      <c r="J45" s="41">
        <f>SUM(J43:J44)</f>
        <v>1.15</v>
      </c>
      <c r="K45" s="41">
        <f>SUM(K43:K44)</f>
        <v>0</v>
      </c>
      <c r="L45" s="41">
        <f>SUM(L43:L44)</f>
        <v>0</v>
      </c>
      <c r="M45" s="41">
        <f aca="true" t="shared" si="10" ref="M45:V45">SUM(M43:M44)</f>
        <v>1.2</v>
      </c>
      <c r="N45" s="41">
        <f t="shared" si="10"/>
        <v>1.2</v>
      </c>
      <c r="O45" s="41">
        <f t="shared" si="10"/>
        <v>0</v>
      </c>
      <c r="P45" s="41">
        <f t="shared" si="10"/>
        <v>0</v>
      </c>
      <c r="Q45" s="41">
        <f>SUM(Q43:Q44)</f>
        <v>1.1</v>
      </c>
      <c r="R45" s="41">
        <f>SUM(R43:R44)</f>
        <v>1.1</v>
      </c>
      <c r="S45" s="41">
        <f>SUM(S43:S44)</f>
        <v>0</v>
      </c>
      <c r="T45" s="41">
        <f>SUM(T43:T44)</f>
        <v>0</v>
      </c>
      <c r="U45" s="41">
        <f t="shared" si="10"/>
        <v>1.2</v>
      </c>
      <c r="V45" s="41">
        <f t="shared" si="10"/>
        <v>1.2</v>
      </c>
      <c r="W45" s="2"/>
    </row>
    <row r="46" spans="1:22" ht="13.5" customHeight="1">
      <c r="A46" s="105" t="s">
        <v>11</v>
      </c>
      <c r="B46" s="90" t="s">
        <v>20</v>
      </c>
      <c r="C46" s="66" t="s">
        <v>16</v>
      </c>
      <c r="D46" s="118" t="s">
        <v>31</v>
      </c>
      <c r="E46" s="119"/>
      <c r="F46" s="120"/>
      <c r="G46" s="87" t="s">
        <v>15</v>
      </c>
      <c r="H46" s="16" t="s">
        <v>37</v>
      </c>
      <c r="I46" s="39">
        <f>SUM(J46+L46)</f>
        <v>0.27</v>
      </c>
      <c r="J46" s="40">
        <v>0.27</v>
      </c>
      <c r="K46" s="40"/>
      <c r="L46" s="40"/>
      <c r="M46" s="39">
        <f>SUM(N46+P46)</f>
        <v>0.3</v>
      </c>
      <c r="N46" s="40">
        <v>0.3</v>
      </c>
      <c r="O46" s="40"/>
      <c r="P46" s="40"/>
      <c r="Q46" s="39">
        <f>SUM(R46+T46)</f>
        <v>0.2</v>
      </c>
      <c r="R46" s="40">
        <v>0.2</v>
      </c>
      <c r="S46" s="40"/>
      <c r="T46" s="40"/>
      <c r="U46" s="47">
        <v>0.3</v>
      </c>
      <c r="V46" s="47">
        <v>0.3</v>
      </c>
    </row>
    <row r="47" spans="1:23" ht="13.5" customHeight="1">
      <c r="A47" s="105"/>
      <c r="B47" s="90"/>
      <c r="C47" s="66"/>
      <c r="D47" s="80"/>
      <c r="E47" s="81"/>
      <c r="F47" s="82"/>
      <c r="G47" s="87"/>
      <c r="H47" s="16" t="s">
        <v>56</v>
      </c>
      <c r="I47" s="39">
        <f>J47+L47</f>
        <v>0</v>
      </c>
      <c r="J47" s="40"/>
      <c r="K47" s="40"/>
      <c r="L47" s="40"/>
      <c r="M47" s="39">
        <f>SUM(N47+P47)</f>
        <v>0</v>
      </c>
      <c r="N47" s="40"/>
      <c r="O47" s="40"/>
      <c r="P47" s="40"/>
      <c r="Q47" s="39">
        <f>SUM(R47+T47)</f>
        <v>0</v>
      </c>
      <c r="R47" s="40"/>
      <c r="S47" s="40"/>
      <c r="T47" s="40"/>
      <c r="U47" s="47"/>
      <c r="V47" s="47"/>
      <c r="W47" s="7"/>
    </row>
    <row r="48" spans="1:36" ht="13.5" customHeight="1">
      <c r="A48" s="106"/>
      <c r="B48" s="91"/>
      <c r="C48" s="67"/>
      <c r="D48" s="83"/>
      <c r="E48" s="84"/>
      <c r="F48" s="85"/>
      <c r="G48" s="88"/>
      <c r="H48" s="25" t="s">
        <v>34</v>
      </c>
      <c r="I48" s="41">
        <f>SUM(I46:I47)</f>
        <v>0.27</v>
      </c>
      <c r="J48" s="41">
        <f>SUM(J46:J47)</f>
        <v>0.27</v>
      </c>
      <c r="K48" s="41">
        <f>SUM(K46:K47)</f>
        <v>0</v>
      </c>
      <c r="L48" s="41">
        <f>SUM(L46:L47)</f>
        <v>0</v>
      </c>
      <c r="M48" s="41">
        <f aca="true" t="shared" si="11" ref="M48:V48">SUM(M46:M47)</f>
        <v>0.3</v>
      </c>
      <c r="N48" s="41">
        <f t="shared" si="11"/>
        <v>0.3</v>
      </c>
      <c r="O48" s="41">
        <f t="shared" si="11"/>
        <v>0</v>
      </c>
      <c r="P48" s="41">
        <f t="shared" si="11"/>
        <v>0</v>
      </c>
      <c r="Q48" s="41">
        <f>SUM(Q46:Q47)</f>
        <v>0.2</v>
      </c>
      <c r="R48" s="41">
        <f>SUM(R46:R47)</f>
        <v>0.2</v>
      </c>
      <c r="S48" s="41">
        <f>SUM(S46:S47)</f>
        <v>0</v>
      </c>
      <c r="T48" s="41">
        <f>SUM(T46:T47)</f>
        <v>0</v>
      </c>
      <c r="U48" s="41">
        <f t="shared" si="11"/>
        <v>0.3</v>
      </c>
      <c r="V48" s="41">
        <f t="shared" si="11"/>
        <v>0.3</v>
      </c>
      <c r="W48" s="8"/>
      <c r="X48" s="5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 thickBot="1">
      <c r="A49" s="18"/>
      <c r="B49" s="19"/>
      <c r="C49" s="73" t="s">
        <v>25</v>
      </c>
      <c r="D49" s="74"/>
      <c r="E49" s="74"/>
      <c r="F49" s="74"/>
      <c r="G49" s="74"/>
      <c r="H49" s="75"/>
      <c r="I49" s="45">
        <f>I48+I45+I42</f>
        <v>1.71</v>
      </c>
      <c r="J49" s="45">
        <f aca="true" t="shared" si="12" ref="J49:V49">J48+J45+J42</f>
        <v>1.71</v>
      </c>
      <c r="K49" s="45">
        <f t="shared" si="12"/>
        <v>0</v>
      </c>
      <c r="L49" s="45">
        <f t="shared" si="12"/>
        <v>0</v>
      </c>
      <c r="M49" s="45">
        <f t="shared" si="12"/>
        <v>1.8</v>
      </c>
      <c r="N49" s="45">
        <f t="shared" si="12"/>
        <v>1.8</v>
      </c>
      <c r="O49" s="45">
        <f t="shared" si="12"/>
        <v>0</v>
      </c>
      <c r="P49" s="45">
        <f t="shared" si="12"/>
        <v>0</v>
      </c>
      <c r="Q49" s="45">
        <f t="shared" si="12"/>
        <v>1.6</v>
      </c>
      <c r="R49" s="45">
        <f t="shared" si="12"/>
        <v>1.6</v>
      </c>
      <c r="S49" s="45">
        <f t="shared" si="12"/>
        <v>0</v>
      </c>
      <c r="T49" s="45">
        <f t="shared" si="12"/>
        <v>0</v>
      </c>
      <c r="U49" s="45">
        <f t="shared" si="12"/>
        <v>1.8</v>
      </c>
      <c r="V49" s="45">
        <f t="shared" si="12"/>
        <v>1.8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23" ht="15" customHeight="1" thickBot="1">
      <c r="A50" s="4" t="s">
        <v>11</v>
      </c>
      <c r="B50" s="5" t="s">
        <v>16</v>
      </c>
      <c r="C50" s="113" t="s">
        <v>18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  <c r="W50" s="2"/>
    </row>
    <row r="51" spans="1:36" ht="15" customHeight="1">
      <c r="A51" s="104" t="s">
        <v>11</v>
      </c>
      <c r="B51" s="89" t="s">
        <v>16</v>
      </c>
      <c r="C51" s="76" t="s">
        <v>11</v>
      </c>
      <c r="D51" s="77" t="s">
        <v>22</v>
      </c>
      <c r="E51" s="78"/>
      <c r="F51" s="79"/>
      <c r="G51" s="86" t="s">
        <v>15</v>
      </c>
      <c r="H51" s="16" t="s">
        <v>37</v>
      </c>
      <c r="I51" s="39">
        <f>SUM(J51+L51)</f>
        <v>4.98</v>
      </c>
      <c r="J51" s="46">
        <v>4.98</v>
      </c>
      <c r="K51" s="40"/>
      <c r="L51" s="40"/>
      <c r="M51" s="39">
        <f>SUM(N51+P51)</f>
        <v>5.6</v>
      </c>
      <c r="N51" s="47">
        <v>5.6</v>
      </c>
      <c r="O51" s="47"/>
      <c r="P51" s="47"/>
      <c r="Q51" s="39">
        <f>SUM(R51+T51)</f>
        <v>5.6</v>
      </c>
      <c r="R51" s="47">
        <v>5.6</v>
      </c>
      <c r="S51" s="40"/>
      <c r="T51" s="40"/>
      <c r="U51" s="47">
        <v>6</v>
      </c>
      <c r="V51" s="47">
        <v>6</v>
      </c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 customHeight="1">
      <c r="A52" s="105"/>
      <c r="B52" s="90"/>
      <c r="C52" s="66"/>
      <c r="D52" s="80"/>
      <c r="E52" s="81"/>
      <c r="F52" s="82"/>
      <c r="G52" s="87"/>
      <c r="H52" s="16" t="s">
        <v>56</v>
      </c>
      <c r="I52" s="39">
        <f>SUM(J52+L52)</f>
        <v>0</v>
      </c>
      <c r="J52" s="40">
        <v>0</v>
      </c>
      <c r="K52" s="40"/>
      <c r="L52" s="40"/>
      <c r="M52" s="39">
        <f>SUM(N52+P52)</f>
        <v>0</v>
      </c>
      <c r="N52" s="47"/>
      <c r="O52" s="47"/>
      <c r="P52" s="47"/>
      <c r="Q52" s="39">
        <f>SUM(R52+T52)</f>
        <v>0</v>
      </c>
      <c r="R52" s="47"/>
      <c r="S52" s="40"/>
      <c r="T52" s="40"/>
      <c r="U52" s="47">
        <v>0</v>
      </c>
      <c r="V52" s="47">
        <v>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 customHeight="1">
      <c r="A53" s="106"/>
      <c r="B53" s="91"/>
      <c r="C53" s="67"/>
      <c r="D53" s="83"/>
      <c r="E53" s="84"/>
      <c r="F53" s="85"/>
      <c r="G53" s="88"/>
      <c r="H53" s="25" t="s">
        <v>34</v>
      </c>
      <c r="I53" s="41">
        <f aca="true" t="shared" si="13" ref="I53:N53">SUM(I51:I52)</f>
        <v>4.98</v>
      </c>
      <c r="J53" s="41">
        <f t="shared" si="13"/>
        <v>4.98</v>
      </c>
      <c r="K53" s="41">
        <f t="shared" si="13"/>
        <v>0</v>
      </c>
      <c r="L53" s="41">
        <f t="shared" si="13"/>
        <v>0</v>
      </c>
      <c r="M53" s="41">
        <f t="shared" si="13"/>
        <v>5.6</v>
      </c>
      <c r="N53" s="41">
        <f t="shared" si="13"/>
        <v>5.6</v>
      </c>
      <c r="O53" s="41"/>
      <c r="P53" s="41"/>
      <c r="Q53" s="41">
        <f aca="true" t="shared" si="14" ref="Q53:V53">SUM(Q51:Q52)</f>
        <v>5.6</v>
      </c>
      <c r="R53" s="41">
        <f t="shared" si="14"/>
        <v>5.6</v>
      </c>
      <c r="S53" s="41">
        <f t="shared" si="14"/>
        <v>0</v>
      </c>
      <c r="T53" s="41">
        <f t="shared" si="14"/>
        <v>0</v>
      </c>
      <c r="U53" s="41">
        <f t="shared" si="14"/>
        <v>6</v>
      </c>
      <c r="V53" s="41">
        <f t="shared" si="14"/>
        <v>6</v>
      </c>
      <c r="W53" s="2"/>
      <c r="X53" s="5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 thickBot="1">
      <c r="A54" s="18"/>
      <c r="B54" s="19"/>
      <c r="C54" s="73" t="s">
        <v>25</v>
      </c>
      <c r="D54" s="74"/>
      <c r="E54" s="74"/>
      <c r="F54" s="74"/>
      <c r="G54" s="74"/>
      <c r="H54" s="75"/>
      <c r="I54" s="45">
        <f aca="true" t="shared" si="15" ref="I54:V54">SUM(I53)</f>
        <v>4.98</v>
      </c>
      <c r="J54" s="45">
        <f t="shared" si="15"/>
        <v>4.98</v>
      </c>
      <c r="K54" s="45">
        <f t="shared" si="15"/>
        <v>0</v>
      </c>
      <c r="L54" s="45">
        <f t="shared" si="15"/>
        <v>0</v>
      </c>
      <c r="M54" s="45">
        <f t="shared" si="15"/>
        <v>5.6</v>
      </c>
      <c r="N54" s="45">
        <f t="shared" si="15"/>
        <v>5.6</v>
      </c>
      <c r="O54" s="45">
        <f t="shared" si="15"/>
        <v>0</v>
      </c>
      <c r="P54" s="45">
        <f t="shared" si="15"/>
        <v>0</v>
      </c>
      <c r="Q54" s="45">
        <f t="shared" si="15"/>
        <v>5.6</v>
      </c>
      <c r="R54" s="45">
        <f t="shared" si="15"/>
        <v>5.6</v>
      </c>
      <c r="S54" s="45">
        <f t="shared" si="15"/>
        <v>0</v>
      </c>
      <c r="T54" s="45">
        <f t="shared" si="15"/>
        <v>0</v>
      </c>
      <c r="U54" s="45">
        <f t="shared" si="15"/>
        <v>6</v>
      </c>
      <c r="V54" s="45">
        <f t="shared" si="15"/>
        <v>6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23" ht="15" customHeight="1" thickBot="1">
      <c r="A55" s="4" t="s">
        <v>11</v>
      </c>
      <c r="B55" s="5" t="s">
        <v>17</v>
      </c>
      <c r="C55" s="113" t="s">
        <v>23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5"/>
      <c r="W55" s="2"/>
    </row>
    <row r="56" spans="1:36" ht="17.25" customHeight="1">
      <c r="A56" s="104" t="s">
        <v>11</v>
      </c>
      <c r="B56" s="89" t="s">
        <v>17</v>
      </c>
      <c r="C56" s="76" t="s">
        <v>11</v>
      </c>
      <c r="D56" s="77" t="s">
        <v>24</v>
      </c>
      <c r="E56" s="78"/>
      <c r="F56" s="79"/>
      <c r="G56" s="86" t="s">
        <v>15</v>
      </c>
      <c r="H56" s="16" t="s">
        <v>37</v>
      </c>
      <c r="I56" s="39">
        <f>SUM(J56+L56)</f>
        <v>40.61</v>
      </c>
      <c r="J56" s="47">
        <v>40.61</v>
      </c>
      <c r="K56" s="47"/>
      <c r="L56" s="47"/>
      <c r="M56" s="39">
        <f>SUM(N56+P56)</f>
        <v>10</v>
      </c>
      <c r="N56" s="47">
        <v>10</v>
      </c>
      <c r="O56" s="47"/>
      <c r="P56" s="47"/>
      <c r="Q56" s="39">
        <f>SUM(R56+T56)</f>
        <v>10</v>
      </c>
      <c r="R56" s="47">
        <v>10</v>
      </c>
      <c r="S56" s="44"/>
      <c r="T56" s="44"/>
      <c r="U56" s="47">
        <v>10</v>
      </c>
      <c r="V56" s="47">
        <v>10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0.25" customHeight="1">
      <c r="A57" s="105"/>
      <c r="B57" s="90"/>
      <c r="C57" s="66"/>
      <c r="D57" s="80"/>
      <c r="E57" s="81"/>
      <c r="F57" s="82"/>
      <c r="G57" s="87"/>
      <c r="H57" s="16" t="s">
        <v>37</v>
      </c>
      <c r="I57" s="39">
        <f>SUM(J57+L57)</f>
        <v>0</v>
      </c>
      <c r="J57" s="47"/>
      <c r="K57" s="47"/>
      <c r="L57" s="47"/>
      <c r="M57" s="39">
        <f>SUM(N57+P57)</f>
        <v>31.9</v>
      </c>
      <c r="N57" s="39">
        <v>31.9</v>
      </c>
      <c r="O57" s="47"/>
      <c r="P57" s="47"/>
      <c r="Q57" s="39">
        <f>SUM(R57+T57)</f>
        <v>31.9</v>
      </c>
      <c r="R57" s="47">
        <v>31.9</v>
      </c>
      <c r="S57" s="47"/>
      <c r="T57" s="47"/>
      <c r="U57" s="39">
        <v>30</v>
      </c>
      <c r="V57" s="39">
        <v>30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4.25" customHeight="1">
      <c r="A58" s="106"/>
      <c r="B58" s="91"/>
      <c r="C58" s="67"/>
      <c r="D58" s="83"/>
      <c r="E58" s="84"/>
      <c r="F58" s="85"/>
      <c r="G58" s="88"/>
      <c r="H58" s="25" t="s">
        <v>34</v>
      </c>
      <c r="I58" s="41">
        <f>SUM(I56:I57)</f>
        <v>40.61</v>
      </c>
      <c r="J58" s="41">
        <f aca="true" t="shared" si="16" ref="J58:V58">SUM(J56:J57)</f>
        <v>40.61</v>
      </c>
      <c r="K58" s="41">
        <f t="shared" si="16"/>
        <v>0</v>
      </c>
      <c r="L58" s="41">
        <f t="shared" si="16"/>
        <v>0</v>
      </c>
      <c r="M58" s="41">
        <f t="shared" si="16"/>
        <v>41.9</v>
      </c>
      <c r="N58" s="41">
        <f t="shared" si="16"/>
        <v>41.9</v>
      </c>
      <c r="O58" s="41">
        <f t="shared" si="16"/>
        <v>0</v>
      </c>
      <c r="P58" s="41">
        <f t="shared" si="16"/>
        <v>0</v>
      </c>
      <c r="Q58" s="41">
        <f t="shared" si="16"/>
        <v>41.9</v>
      </c>
      <c r="R58" s="41">
        <f t="shared" si="16"/>
        <v>41.9</v>
      </c>
      <c r="S58" s="41">
        <f t="shared" si="16"/>
        <v>0</v>
      </c>
      <c r="T58" s="41">
        <f t="shared" si="16"/>
        <v>0</v>
      </c>
      <c r="U58" s="41">
        <f t="shared" si="16"/>
        <v>40</v>
      </c>
      <c r="V58" s="41">
        <f t="shared" si="16"/>
        <v>40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4.25" customHeight="1" thickBot="1">
      <c r="A59" s="18"/>
      <c r="B59" s="19"/>
      <c r="C59" s="73" t="s">
        <v>25</v>
      </c>
      <c r="D59" s="74"/>
      <c r="E59" s="74"/>
      <c r="F59" s="74"/>
      <c r="G59" s="74"/>
      <c r="H59" s="75"/>
      <c r="I59" s="45">
        <f>SUM(I58)</f>
        <v>40.61</v>
      </c>
      <c r="J59" s="45">
        <f aca="true" t="shared" si="17" ref="J59:V59">SUM(J58)</f>
        <v>40.61</v>
      </c>
      <c r="K59" s="45">
        <f t="shared" si="17"/>
        <v>0</v>
      </c>
      <c r="L59" s="45">
        <f t="shared" si="17"/>
        <v>0</v>
      </c>
      <c r="M59" s="45">
        <f t="shared" si="17"/>
        <v>41.9</v>
      </c>
      <c r="N59" s="45">
        <f t="shared" si="17"/>
        <v>41.9</v>
      </c>
      <c r="O59" s="45">
        <f t="shared" si="17"/>
        <v>0</v>
      </c>
      <c r="P59" s="45">
        <f t="shared" si="17"/>
        <v>0</v>
      </c>
      <c r="Q59" s="45">
        <f t="shared" si="17"/>
        <v>41.9</v>
      </c>
      <c r="R59" s="45">
        <f t="shared" si="17"/>
        <v>41.9</v>
      </c>
      <c r="S59" s="45">
        <f t="shared" si="17"/>
        <v>0</v>
      </c>
      <c r="T59" s="45">
        <f t="shared" si="17"/>
        <v>0</v>
      </c>
      <c r="U59" s="45">
        <f t="shared" si="17"/>
        <v>40</v>
      </c>
      <c r="V59" s="45">
        <f t="shared" si="17"/>
        <v>40</v>
      </c>
      <c r="W59" s="2"/>
      <c r="X59" s="60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24" ht="14.25" customHeight="1" thickBot="1">
      <c r="A60" s="6" t="s">
        <v>11</v>
      </c>
      <c r="B60" s="70" t="s">
        <v>12</v>
      </c>
      <c r="C60" s="71"/>
      <c r="D60" s="71"/>
      <c r="E60" s="71"/>
      <c r="F60" s="71"/>
      <c r="G60" s="71"/>
      <c r="H60" s="72"/>
      <c r="I60" s="48">
        <f aca="true" t="shared" si="18" ref="I60:V60">I38+I49+I54+I59</f>
        <v>78.6</v>
      </c>
      <c r="J60" s="48">
        <f t="shared" si="18"/>
        <v>77.2</v>
      </c>
      <c r="K60" s="48">
        <f t="shared" si="18"/>
        <v>0</v>
      </c>
      <c r="L60" s="48">
        <f t="shared" si="18"/>
        <v>1.4</v>
      </c>
      <c r="M60" s="48">
        <f t="shared" si="18"/>
        <v>89.2</v>
      </c>
      <c r="N60" s="48">
        <f t="shared" si="18"/>
        <v>87.6</v>
      </c>
      <c r="O60" s="48">
        <f t="shared" si="18"/>
        <v>0</v>
      </c>
      <c r="P60" s="48">
        <f t="shared" si="18"/>
        <v>1.6</v>
      </c>
      <c r="Q60" s="48">
        <f t="shared" si="18"/>
        <v>90.2</v>
      </c>
      <c r="R60" s="48">
        <f t="shared" si="18"/>
        <v>89</v>
      </c>
      <c r="S60" s="48">
        <f t="shared" si="18"/>
        <v>0</v>
      </c>
      <c r="T60" s="48">
        <f t="shared" si="18"/>
        <v>1.2</v>
      </c>
      <c r="U60" s="48">
        <f t="shared" si="18"/>
        <v>80.8</v>
      </c>
      <c r="V60" s="48">
        <f t="shared" si="18"/>
        <v>80.8</v>
      </c>
      <c r="X60" s="59"/>
    </row>
    <row r="61" spans="1:24" ht="14.25" customHeight="1" thickBot="1">
      <c r="A61" s="110" t="s">
        <v>13</v>
      </c>
      <c r="B61" s="111"/>
      <c r="C61" s="111"/>
      <c r="D61" s="111"/>
      <c r="E61" s="111"/>
      <c r="F61" s="111"/>
      <c r="G61" s="111"/>
      <c r="H61" s="112"/>
      <c r="I61" s="49">
        <f>SUM(I60)</f>
        <v>78.6</v>
      </c>
      <c r="J61" s="49">
        <f aca="true" t="shared" si="19" ref="J61:V61">SUM(J60)</f>
        <v>77.2</v>
      </c>
      <c r="K61" s="49">
        <f t="shared" si="19"/>
        <v>0</v>
      </c>
      <c r="L61" s="49">
        <f t="shared" si="19"/>
        <v>1.4</v>
      </c>
      <c r="M61" s="51">
        <f t="shared" si="19"/>
        <v>89.2</v>
      </c>
      <c r="N61" s="51">
        <f t="shared" si="19"/>
        <v>87.6</v>
      </c>
      <c r="O61" s="51">
        <f t="shared" si="19"/>
        <v>0</v>
      </c>
      <c r="P61" s="51">
        <f t="shared" si="19"/>
        <v>1.6</v>
      </c>
      <c r="Q61" s="49">
        <f t="shared" si="19"/>
        <v>90.2</v>
      </c>
      <c r="R61" s="49">
        <f t="shared" si="19"/>
        <v>89</v>
      </c>
      <c r="S61" s="51">
        <f t="shared" si="19"/>
        <v>0</v>
      </c>
      <c r="T61" s="51">
        <f t="shared" si="19"/>
        <v>1.2</v>
      </c>
      <c r="U61" s="51">
        <f t="shared" si="19"/>
        <v>80.8</v>
      </c>
      <c r="V61" s="51">
        <f t="shared" si="19"/>
        <v>80.8</v>
      </c>
      <c r="X61" s="59"/>
    </row>
    <row r="62" spans="1:22" ht="12.75" customHeight="1">
      <c r="A62" s="9"/>
      <c r="B62" s="9"/>
      <c r="C62" s="10"/>
      <c r="D62" s="11"/>
      <c r="E62" s="10"/>
      <c r="F62" s="10"/>
      <c r="G62" s="21"/>
      <c r="H62" s="10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53"/>
      <c r="V62" s="54"/>
    </row>
    <row r="63" spans="1:22" ht="12.75" customHeight="1">
      <c r="A63" s="9"/>
      <c r="B63" s="9"/>
      <c r="C63" s="10"/>
      <c r="D63" s="11"/>
      <c r="E63" s="10"/>
      <c r="F63" s="10"/>
      <c r="G63" s="21"/>
      <c r="H63" s="1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53"/>
      <c r="V63" s="54"/>
    </row>
    <row r="64" spans="1:22" ht="12.75" customHeight="1">
      <c r="A64" s="2"/>
      <c r="B64" s="12" t="s">
        <v>35</v>
      </c>
      <c r="D64" s="13"/>
      <c r="E64" s="2"/>
      <c r="F64" s="2"/>
      <c r="G64" s="22"/>
      <c r="H64" s="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12" t="s">
        <v>49</v>
      </c>
      <c r="V64" s="14"/>
    </row>
    <row r="65" spans="9:22" ht="15.75">
      <c r="I65" s="34"/>
      <c r="P65" s="34"/>
      <c r="Q65" s="34"/>
      <c r="R65" s="34"/>
      <c r="S65" s="34"/>
      <c r="T65" s="34"/>
      <c r="U65" s="55"/>
      <c r="V65" s="55"/>
    </row>
    <row r="66" spans="8:22" ht="15.75">
      <c r="H66" s="17"/>
      <c r="I66" s="35"/>
      <c r="P66" s="35"/>
      <c r="Q66" s="36"/>
      <c r="R66" s="36"/>
      <c r="S66" s="36"/>
      <c r="T66" s="36"/>
      <c r="U66" s="56"/>
      <c r="V66" s="56"/>
    </row>
  </sheetData>
  <sheetProtection/>
  <mergeCells count="103">
    <mergeCell ref="A35:A37"/>
    <mergeCell ref="B35:B37"/>
    <mergeCell ref="C35:C37"/>
    <mergeCell ref="D35:F37"/>
    <mergeCell ref="G35:G37"/>
    <mergeCell ref="A29:A31"/>
    <mergeCell ref="B29:B31"/>
    <mergeCell ref="C29:C31"/>
    <mergeCell ref="B32:B34"/>
    <mergeCell ref="C32:C34"/>
    <mergeCell ref="D32:F34"/>
    <mergeCell ref="G32:G34"/>
    <mergeCell ref="D26:F28"/>
    <mergeCell ref="G26:G28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H7:H9"/>
    <mergeCell ref="I7:L7"/>
    <mergeCell ref="M7:P7"/>
    <mergeCell ref="Q7:T7"/>
    <mergeCell ref="N8:O8"/>
    <mergeCell ref="P8:P9"/>
    <mergeCell ref="Q8:Q9"/>
    <mergeCell ref="R8:S8"/>
    <mergeCell ref="T8:T9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M8:M9"/>
    <mergeCell ref="C54:H54"/>
    <mergeCell ref="A46:A48"/>
    <mergeCell ref="B46:B48"/>
    <mergeCell ref="C46:C48"/>
    <mergeCell ref="D46:F48"/>
    <mergeCell ref="A23:A25"/>
    <mergeCell ref="B23:B25"/>
    <mergeCell ref="C23:C25"/>
    <mergeCell ref="D23:F25"/>
    <mergeCell ref="G23:G25"/>
    <mergeCell ref="C20:C22"/>
    <mergeCell ref="D20:F22"/>
    <mergeCell ref="C49:H49"/>
    <mergeCell ref="C50:V50"/>
    <mergeCell ref="G51:G53"/>
    <mergeCell ref="A51:A53"/>
    <mergeCell ref="B51:B53"/>
    <mergeCell ref="C51:C53"/>
    <mergeCell ref="D51:F53"/>
    <mergeCell ref="A32:A34"/>
    <mergeCell ref="A56:A58"/>
    <mergeCell ref="A43:A45"/>
    <mergeCell ref="D29:F31"/>
    <mergeCell ref="G29:G31"/>
    <mergeCell ref="D14:F16"/>
    <mergeCell ref="G46:G48"/>
    <mergeCell ref="C40:C42"/>
    <mergeCell ref="G43:G45"/>
    <mergeCell ref="D40:F42"/>
    <mergeCell ref="G40:G42"/>
    <mergeCell ref="C39:V39"/>
    <mergeCell ref="A26:A28"/>
    <mergeCell ref="C43:C45"/>
    <mergeCell ref="G20:G22"/>
    <mergeCell ref="A61:H61"/>
    <mergeCell ref="G14:G16"/>
    <mergeCell ref="A14:A16"/>
    <mergeCell ref="B14:B16"/>
    <mergeCell ref="C14:C16"/>
    <mergeCell ref="C55:V55"/>
    <mergeCell ref="B40:B42"/>
    <mergeCell ref="C38:H38"/>
    <mergeCell ref="B43:B45"/>
    <mergeCell ref="B56:B58"/>
    <mergeCell ref="A17:A19"/>
    <mergeCell ref="B17:B19"/>
    <mergeCell ref="C17:C19"/>
    <mergeCell ref="D17:F19"/>
    <mergeCell ref="A20:A22"/>
    <mergeCell ref="A40:A42"/>
    <mergeCell ref="B26:B28"/>
    <mergeCell ref="C26:C28"/>
    <mergeCell ref="G17:G19"/>
    <mergeCell ref="B60:H60"/>
    <mergeCell ref="C59:H59"/>
    <mergeCell ref="C56:C58"/>
    <mergeCell ref="D56:F58"/>
    <mergeCell ref="G56:G58"/>
    <mergeCell ref="B20:B22"/>
    <mergeCell ref="D43:F45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2016-12-19T08:11:36Z</cp:lastPrinted>
  <dcterms:created xsi:type="dcterms:W3CDTF">1996-10-14T23:33:28Z</dcterms:created>
  <dcterms:modified xsi:type="dcterms:W3CDTF">2016-12-19T08:12:12Z</dcterms:modified>
  <cp:category/>
  <cp:version/>
  <cp:contentType/>
  <cp:contentStatus/>
</cp:coreProperties>
</file>