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2016m" sheetId="1" r:id="rId1"/>
    <sheet name="naujas" sheetId="2" r:id="rId2"/>
  </sheets>
  <definedNames/>
  <calcPr fullCalcOnLoad="1"/>
</workbook>
</file>

<file path=xl/sharedStrings.xml><?xml version="1.0" encoding="utf-8"?>
<sst xmlns="http://schemas.openxmlformats.org/spreadsheetml/2006/main" count="151" uniqueCount="115">
  <si>
    <t>Vykdytojas (-ai), kodas</t>
  </si>
  <si>
    <t>Programos pavadinimas</t>
  </si>
  <si>
    <t xml:space="preserve">Programos parengimo argumentai </t>
  </si>
  <si>
    <t>Strateginis tikslas (pagal SVP)</t>
  </si>
  <si>
    <t>Kodas</t>
  </si>
  <si>
    <t>Programos aprašymas, tikslai, uždaviniai, priemonės ir vertinimo kriterijai</t>
  </si>
  <si>
    <t>Numatomas programos įgyvendinimo rezultatas</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</si>
  <si>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</si>
  <si>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</si>
  <si>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</si>
  <si>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</si>
  <si>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</si>
  <si>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</si>
  <si>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</si>
  <si>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</si>
  <si>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</si>
  <si>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</si>
  <si>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</si>
  <si>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</si>
  <si>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</si>
  <si>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SB</t>
  </si>
  <si>
    <t>Iš viso priemonei</t>
  </si>
  <si>
    <t>Iš viso uždaviniui</t>
  </si>
  <si>
    <t>Iš viso tikslui</t>
  </si>
  <si>
    <t>VB</t>
  </si>
  <si>
    <t>Iš viso programai</t>
  </si>
  <si>
    <t xml:space="preserve">Valstybės biudžeto lėšos, VB </t>
  </si>
  <si>
    <t>Savivaldybės biudžeto lėšos, SB</t>
  </si>
  <si>
    <t>Metai</t>
  </si>
  <si>
    <t>Įstaigų pajamų lėšos, ĮP</t>
  </si>
  <si>
    <t>Finansavimas iš Savivaldybės biudžeto pagal programas</t>
  </si>
  <si>
    <t>03 Savivaldybės veiklos funkcijų vykdymo, strategijos formavimo ir įgyvendinimo programa</t>
  </si>
  <si>
    <t>08 Darbo rinkos politikos rengimo ir įgyvendinimo programa</t>
  </si>
  <si>
    <t>09 Aplinkos apsaugos rėmimo specialioji programa</t>
  </si>
  <si>
    <t>III strateginis tikslas - užtikrinti Savivaldybės valdymo kokybę, racionalų jos turto ir lėšų panaudojimą, gerinti švietimo, kultūros, sporto ir jaunimo užimtumo sistemą</t>
  </si>
  <si>
    <t>Tikslas - rūpintis kiekvienu seniūnijos gyventoju ir gyvenamąją aplinka</t>
  </si>
  <si>
    <t>5.3.1.3</t>
  </si>
  <si>
    <t>Tikslas - siekti seniūnijos valdymo kokybės gerinimo</t>
  </si>
  <si>
    <t>Uždavinys - vykdyti seniūnijai pavestą ūkinę veiklą</t>
  </si>
  <si>
    <t>1.3.2.1</t>
  </si>
  <si>
    <t>6.2.1.1</t>
  </si>
  <si>
    <t>Uždavinys - didinti gyventojų užimtumą</t>
  </si>
  <si>
    <t>3.</t>
  </si>
  <si>
    <t>2.</t>
  </si>
  <si>
    <t>Seniūnas</t>
  </si>
  <si>
    <t>Rietavo savivaldybės administracjos Rietavo miesto seniūnija, kodas 188665310</t>
  </si>
  <si>
    <t>Rietavo savivaldybės administracijos Rietavo miesto seniūnijos veiklos programa</t>
  </si>
  <si>
    <t>Jurgis Baltrimas</t>
  </si>
  <si>
    <t>1.1.1.9</t>
  </si>
  <si>
    <t>Uždavinys - sumažinti vandens taršą ir jos poveikį aplinkai Rietavo miesto seniūnijoje</t>
  </si>
  <si>
    <t xml:space="preserve">I strateginis tikslas - užtikrinti savivaldybės teritorijos, jos infrastruktūros, ekologiškai švarios ir saugios  gyvenamosios ir socialinės aplinkos vystymąsi </t>
  </si>
  <si>
    <t>Pajamų už gautas paslaugas panaudojimas</t>
  </si>
  <si>
    <r>
      <t>Vertinimo kriterijus</t>
    </r>
    <r>
      <rPr>
        <i/>
        <sz val="11"/>
        <rFont val="Times New Roman"/>
        <family val="1"/>
      </rPr>
      <t xml:space="preserve"> - įdarbintų asmenų skaičius vnt.</t>
    </r>
  </si>
  <si>
    <t xml:space="preserve">Užtikrinti Savivaldybės teritorijos, jos infrastruktūros, ekologiškai švarios ir saugios gyvenamosios ir socialinės aplinkos vystymąsi  </t>
  </si>
  <si>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</si>
  <si>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Skatinti žemės ūkio modernizavimą, sukurti palankią aplinką verslo plėtrai, formuoti turizmui patrauklaus krašto įvaizdį</t>
  </si>
  <si>
    <t xml:space="preserve">Užtikrinti Savivaldybės valdymo kokybę, racionalų jos turto ir lėšų panaudojimą, gerinti švietimo, kultūros, sporto ir jaunimo užimtumo sistemą  </t>
  </si>
  <si>
    <t>Programa skirta seniūnijos funkcijoms vykdyti. Vadovaujantis įstatymais ir kitais norminiais aktais, seniūnija sieks kokybiškai teikti paslaugas gyventojams, pagal galimybes padės spręsti problemas, tvarkys ir prižiūrės miesto aplinką, kelius ir gatves, gatvių apšvietimą, kapines ir senkapius. Seniūnija vykdys valstybines funkcijas: prašymų socialinėms pašalpoms mokėti priėmimą, valstybinės žemės ir gėlynų bei skverų tvarkymą ir priežiūrą, gyvenamosios vietos deklaravimą, darbo rinkos rengimą ir įgyvendinimą. Rietavo miesto seniūnija kelia tokius tikslus, uždavinius ir priemones:</t>
  </si>
  <si>
    <t xml:space="preserve">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gyventojų šeimų, kurios reikalinga socialinė parama, būklę ir priims prašymus socialinei paramai gauti, teiks pagalbą ir paslaugas socialinės rizikos šeimoms. Bus vykdomas žemės ūkio, gyvenamosios vietos deklaravimo funkcijų vykdymas, suteiktos laikinos darbo vietos žmonėms, ieškantiems darbo   </t>
  </si>
  <si>
    <t>Apšviestų gatvių skaičius (vnt.)</t>
  </si>
  <si>
    <t>Įdarbintų asmenų skaičius (vnt.)</t>
  </si>
  <si>
    <t>Iš viso biudžeto lėšų</t>
  </si>
  <si>
    <t>IŠ VISO</t>
  </si>
  <si>
    <t>Gamtosauginių priemonių įgyvendinimas</t>
  </si>
  <si>
    <t>Gyvenamosios vietos deklaravimas</t>
  </si>
  <si>
    <t>Kiti finansavimo šaltiniai, KT (darbo birža)</t>
  </si>
  <si>
    <t>2016 metų asignavimai</t>
  </si>
  <si>
    <t>2017 metų asignavimai</t>
  </si>
  <si>
    <t>VEIKLOS PROGRAMOS TIKSLŲ, UŽDAVINIŲ, PRIEMONIŲ ASIGNAVIMŲ IR VERTINIMO KRITERIJŲ SUVESTINĖ</t>
  </si>
  <si>
    <t xml:space="preserve">RIETAVO SAVIVALDYBĖS ADMINISTRACIJOS RIETAVO MIESTO SENIŪNIJOS </t>
  </si>
  <si>
    <t xml:space="preserve">I strateginis tikslas- užtikrinti savivaldybės teritorijos, jos infrastruktūros, ekologiškai švarios ir saugios gyvenamosios ir socialinės aplinkos vystymąsi  </t>
  </si>
  <si>
    <t>Atliktų einamųjų remontų so- cialiniuose būstuose skaičius (vnt.)</t>
  </si>
  <si>
    <t>Kt. DB</t>
  </si>
  <si>
    <t>VEIKLOS PROGRAMA</t>
  </si>
  <si>
    <t>SB-AA</t>
  </si>
  <si>
    <r>
      <t xml:space="preserve">            01.01.01 priemonė - </t>
    </r>
    <r>
      <rPr>
        <i/>
        <sz val="11"/>
        <rFont val="Times New Roman"/>
        <family val="1"/>
      </rPr>
      <t>gamtosauginių priemonių įgyvendinimas</t>
    </r>
  </si>
  <si>
    <t>03 tikslas - siekti miesto seniūnijos valdymo kokybės gerinimo</t>
  </si>
  <si>
    <t>01 tikslas - rūpintis kiekvienu seniūnijos gyventoju ir gyvenamąja aplinka</t>
  </si>
  <si>
    <t xml:space="preserve">       01.01. uždavinys - sumažinti taršą ir jos poveikį aplinkai Rietavo miesto seniūnijoje</t>
  </si>
  <si>
    <t xml:space="preserve">       03.02. uždavinys - didinti gyventojų užimtumą</t>
  </si>
  <si>
    <r>
      <t xml:space="preserve">Vertinimo kriterijus - </t>
    </r>
    <r>
      <rPr>
        <i/>
        <sz val="11"/>
        <rFont val="Times New Roman"/>
        <family val="1"/>
      </rPr>
      <t>sutvarkytų kitų objektų skaičius vnt.</t>
    </r>
  </si>
  <si>
    <t xml:space="preserve">      03.01. uždavinys - užtikrinti seniūnijai priskirtų valdymo ir komunalinio ūkio funkcijų vykdymą</t>
  </si>
  <si>
    <r>
      <t xml:space="preserve">           03.01.01. priemonė</t>
    </r>
    <r>
      <rPr>
        <i/>
        <sz val="11"/>
        <rFont val="Times New Roman"/>
        <family val="1"/>
      </rPr>
      <t>- seniūnijos valdymo funkcijų organizavimas</t>
    </r>
  </si>
  <si>
    <r>
      <t xml:space="preserve">Vertinmo kriterijus </t>
    </r>
    <r>
      <rPr>
        <i/>
        <sz val="11"/>
        <rFont val="Times New Roman"/>
        <family val="1"/>
      </rPr>
      <t>- pagal apklausą teigiamai vertinantys seniūnijos darbą gyventojai proc.</t>
    </r>
  </si>
  <si>
    <t>Pagal apklausą teigiamai vertinantys seniūnijos darbą gyventojai (proc.)</t>
  </si>
  <si>
    <r>
      <t xml:space="preserve">           03.01.02 priemonė </t>
    </r>
    <r>
      <rPr>
        <i/>
        <sz val="11"/>
        <rFont val="Times New Roman"/>
        <family val="1"/>
      </rPr>
      <t>- komunalinio ūkio darbų organizavimas</t>
    </r>
  </si>
  <si>
    <t>Prižiūrimų želdinių plotas (ha)</t>
  </si>
  <si>
    <r>
      <t xml:space="preserve">Vertinimo kriterijus </t>
    </r>
    <r>
      <rPr>
        <i/>
        <sz val="11"/>
        <rFont val="Times New Roman"/>
        <family val="1"/>
      </rPr>
      <t>- prižiūrimų želdinių plotas, ha</t>
    </r>
  </si>
  <si>
    <r>
      <t xml:space="preserve">           03.01.03 priemonė </t>
    </r>
    <r>
      <rPr>
        <i/>
        <sz val="11"/>
        <rFont val="Times New Roman"/>
        <family val="1"/>
      </rPr>
      <t>- pajamų už gautas paslaugas panaudojimas</t>
    </r>
  </si>
  <si>
    <r>
      <t xml:space="preserve">           03.01.04 priemonė </t>
    </r>
    <r>
      <rPr>
        <i/>
        <sz val="11"/>
        <rFont val="Times New Roman"/>
        <family val="1"/>
      </rPr>
      <t>- gyvenamosios vietos deklaravimas</t>
    </r>
  </si>
  <si>
    <r>
      <t xml:space="preserve">Vertinimo kriterijus </t>
    </r>
    <r>
      <rPr>
        <i/>
        <sz val="11"/>
        <rFont val="Times New Roman"/>
        <family val="1"/>
      </rPr>
      <t>- išlduodamų pažymų skaičius vnt.</t>
    </r>
  </si>
  <si>
    <r>
      <t>Vertinimo kriterijus -</t>
    </r>
    <r>
      <rPr>
        <i/>
        <sz val="11"/>
        <rFont val="Times New Roman"/>
        <family val="1"/>
      </rPr>
      <t xml:space="preserve"> atliktų einamųjų remontų socialiniuose būstuose skaičius vnt.</t>
    </r>
  </si>
  <si>
    <t>Išduodamų pažymų skaičius (vnt.)</t>
  </si>
  <si>
    <t>Rietavo miesto gatvių apšvietimas</t>
  </si>
  <si>
    <r>
      <t xml:space="preserve">          03.01.05 priemonė -</t>
    </r>
    <r>
      <rPr>
        <i/>
        <sz val="11"/>
        <rFont val="Times New Roman"/>
        <family val="1"/>
      </rPr>
      <t xml:space="preserve"> Rietavo miesto gatvių apšvietimas</t>
    </r>
  </si>
  <si>
    <r>
      <t>Vertinimo kriterijus</t>
    </r>
    <r>
      <rPr>
        <i/>
        <sz val="11"/>
        <rFont val="Times New Roman"/>
        <family val="1"/>
      </rPr>
      <t>- apšviestų gatvių skaičius vnt.</t>
    </r>
  </si>
  <si>
    <t>Palūkanų už valstybės skolą mokėjimas</t>
  </si>
  <si>
    <r>
      <t xml:space="preserve">           03.01.06 priemonė </t>
    </r>
    <r>
      <rPr>
        <i/>
        <sz val="11"/>
        <rFont val="Times New Roman"/>
        <family val="1"/>
      </rPr>
      <t>- palūkanų už valstybės skolą mokėjimas</t>
    </r>
  </si>
  <si>
    <r>
      <t xml:space="preserve">Vertinimo kriterijus </t>
    </r>
    <r>
      <rPr>
        <i/>
        <sz val="11"/>
        <rFont val="Times New Roman"/>
        <family val="1"/>
      </rPr>
      <t>- renovuojamų patalpų plotas kv. m</t>
    </r>
  </si>
  <si>
    <t>Renovuojamų patalpų plotas (kv. m)</t>
  </si>
  <si>
    <r>
      <t xml:space="preserve">Vertinimo kriterijus - </t>
    </r>
    <r>
      <rPr>
        <i/>
        <sz val="11"/>
        <rFont val="Times New Roman"/>
        <family val="1"/>
      </rPr>
      <t>sutvarkytos aplinkos prie Rietavo m. kapinių plotas arais</t>
    </r>
  </si>
  <si>
    <t>Sutvarkytos aplinkos prie Rietavo m. kapinių plotas (a)</t>
  </si>
  <si>
    <t>Sutvarkytų kitų objektų skaičius (vnt.)</t>
  </si>
  <si>
    <t>2018 metų asignavimai</t>
  </si>
  <si>
    <t>2016 metų planas</t>
  </si>
  <si>
    <t>1.7.1.1.</t>
  </si>
  <si>
    <t>1.6.1.11</t>
  </si>
  <si>
    <t>6.4.1.1.</t>
  </si>
  <si>
    <r>
      <t xml:space="preserve">            03.02.01 priemonė -</t>
    </r>
    <r>
      <rPr>
        <i/>
        <sz val="11"/>
        <rFont val="Times New Roman"/>
        <family val="1"/>
      </rPr>
      <t xml:space="preserve"> asmenų su daline darbo biržos dotacija įdarbinimas</t>
    </r>
  </si>
  <si>
    <t>Komunalinio ūkio darbų organizavimas</t>
  </si>
  <si>
    <t>Asmenų su daline darbo biržos dotacija įdarbinimas</t>
  </si>
  <si>
    <t>Aplinkos apsaugos rėmimo programa, SB-AA</t>
  </si>
  <si>
    <t xml:space="preserve">2016 - 2018 metai </t>
  </si>
  <si>
    <t>Seniūnijos valdymo funkcijų organizavimas</t>
  </si>
  <si>
    <t>4.1.2.1.</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</si>
</sst>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s>
  <fonts count="47">
    <font>
      <sz val="10"/>
      <name val="Arial"/>
      <family val="0"/>
    </font>
    <font>
      <sz val="10"/>
      <name val="Times New Roman"/>
      <family val="1"/>
    </font>
    <font>
      <b/>
      <sz val="10"/>
      <name val="Times New Roman"/>
      <family val="1"/>
    </font>
    <font>
      <i/>
      <sz val="10"/>
      <name val="Times New Roman"/>
      <family val="1"/>
    </font>
    <font>
      <sz val="9"/>
      <name val="Times New Roman"/>
      <family val="1"/>
    </font>
    <font>
      <sz val="11"/>
      <name val="Times New Roman"/>
      <family val="1"/>
    </font>
    <font>
      <b/>
      <sz val="11"/>
      <name val="Times New Roman"/>
      <family val="1"/>
    </font>
    <font>
      <b/>
      <i/>
      <sz val="11"/>
      <name val="Times New Roman"/>
      <family val="1"/>
    </font>
    <font>
      <i/>
      <sz val="11"/>
      <name val="Times New Roman"/>
      <family val="1"/>
    </font>
    <font>
      <b/>
      <i/>
      <sz val="10"/>
      <name val="Times New Roman"/>
      <family val="1"/>
    </font>
    <font>
      <b/>
      <sz val="12"/>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rgb="FFCCFFFF"/>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0" borderId="3" applyNumberFormat="0" applyFill="0" applyAlignment="0" applyProtection="0"/>
    <xf numFmtId="0" fontId="32" fillId="0" borderId="0" applyNumberFormat="0" applyFill="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0">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xf>
    <xf numFmtId="0" fontId="2" fillId="0" borderId="0" xfId="0" applyFont="1" applyFill="1" applyAlignment="1">
      <alignment horizontal="center"/>
    </xf>
    <xf numFmtId="0" fontId="1" fillId="0" borderId="10" xfId="0" applyFont="1" applyBorder="1" applyAlignment="1">
      <alignment horizontal="center" vertical="center"/>
    </xf>
    <xf numFmtId="0" fontId="1" fillId="0" borderId="0" xfId="0" applyFont="1" applyBorder="1" applyAlignment="1">
      <alignment horizontal="center"/>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172" fontId="1" fillId="0" borderId="10" xfId="0" applyNumberFormat="1" applyFont="1" applyBorder="1" applyAlignment="1">
      <alignment horizontal="center" vertical="center"/>
    </xf>
    <xf numFmtId="0" fontId="1" fillId="0" borderId="10" xfId="0" applyFont="1" applyBorder="1" applyAlignment="1">
      <alignment vertical="center" wrapText="1"/>
    </xf>
    <xf numFmtId="172" fontId="1" fillId="35" borderId="10" xfId="0" applyNumberFormat="1" applyFont="1" applyFill="1" applyBorder="1" applyAlignment="1">
      <alignment horizontal="center" vertical="center"/>
    </xf>
    <xf numFmtId="0" fontId="1" fillId="35" borderId="11" xfId="0" applyFont="1" applyFill="1" applyBorder="1" applyAlignment="1">
      <alignment vertical="center" wrapText="1"/>
    </xf>
    <xf numFmtId="0" fontId="1" fillId="33" borderId="10" xfId="0" applyFont="1" applyFill="1" applyBorder="1" applyAlignment="1">
      <alignment horizontal="center"/>
    </xf>
    <xf numFmtId="0" fontId="1" fillId="34" borderId="10" xfId="0" applyFont="1" applyFill="1" applyBorder="1" applyAlignment="1">
      <alignment horizontal="center"/>
    </xf>
    <xf numFmtId="172" fontId="1" fillId="34" borderId="10" xfId="0" applyNumberFormat="1" applyFont="1" applyFill="1" applyBorder="1" applyAlignment="1">
      <alignment horizontal="center" vertical="center"/>
    </xf>
    <xf numFmtId="0" fontId="1" fillId="34" borderId="10" xfId="0" applyFont="1" applyFill="1" applyBorder="1" applyAlignment="1">
      <alignment/>
    </xf>
    <xf numFmtId="0" fontId="1" fillId="35" borderId="10" xfId="0" applyFont="1" applyFill="1" applyBorder="1" applyAlignment="1">
      <alignment vertical="center" wrapText="1"/>
    </xf>
    <xf numFmtId="172" fontId="1" fillId="33" borderId="10" xfId="0" applyNumberFormat="1" applyFont="1" applyFill="1" applyBorder="1" applyAlignment="1">
      <alignment horizontal="center" vertical="center"/>
    </xf>
    <xf numFmtId="0" fontId="1" fillId="33" borderId="12" xfId="0" applyFont="1" applyFill="1" applyBorder="1" applyAlignment="1">
      <alignment/>
    </xf>
    <xf numFmtId="0" fontId="1" fillId="33" borderId="10" xfId="0" applyFont="1" applyFill="1" applyBorder="1" applyAlignment="1">
      <alignment/>
    </xf>
    <xf numFmtId="172" fontId="2" fillId="36" borderId="10" xfId="0" applyNumberFormat="1" applyFont="1" applyFill="1" applyBorder="1" applyAlignment="1">
      <alignment horizontal="center" vertical="center"/>
    </xf>
    <xf numFmtId="0" fontId="2" fillId="36" borderId="10" xfId="0" applyFont="1" applyFill="1" applyBorder="1" applyAlignment="1">
      <alignment/>
    </xf>
    <xf numFmtId="172" fontId="2" fillId="0" borderId="10" xfId="0" applyNumberFormat="1" applyFont="1" applyBorder="1" applyAlignment="1">
      <alignment horizontal="center" vertical="center"/>
    </xf>
    <xf numFmtId="0" fontId="3" fillId="0" borderId="13" xfId="0" applyFont="1" applyBorder="1" applyAlignment="1">
      <alignment horizontal="left"/>
    </xf>
    <xf numFmtId="0" fontId="3" fillId="0" borderId="0" xfId="0" applyFont="1" applyBorder="1" applyAlignment="1">
      <alignment/>
    </xf>
    <xf numFmtId="0" fontId="1" fillId="35" borderId="14" xfId="0" applyFont="1" applyFill="1" applyBorder="1" applyAlignment="1">
      <alignment vertical="center" wrapText="1"/>
    </xf>
    <xf numFmtId="0" fontId="1" fillId="0" borderId="13" xfId="0" applyFont="1" applyBorder="1" applyAlignment="1">
      <alignment/>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10" xfId="0" applyFont="1" applyBorder="1" applyAlignment="1">
      <alignment horizontal="left"/>
    </xf>
    <xf numFmtId="0" fontId="5" fillId="0" borderId="10" xfId="0" applyFont="1" applyBorder="1" applyAlignment="1">
      <alignment horizontal="center" vertical="center"/>
    </xf>
    <xf numFmtId="0" fontId="1" fillId="0" borderId="10" xfId="0" applyFont="1" applyBorder="1" applyAlignment="1">
      <alignment horizontal="left" wrapText="1"/>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0" xfId="0" applyFont="1" applyAlignment="1">
      <alignment/>
    </xf>
    <xf numFmtId="0" fontId="2" fillId="0" borderId="13" xfId="0" applyFont="1" applyBorder="1" applyAlignment="1">
      <alignment horizontal="left"/>
    </xf>
    <xf numFmtId="0" fontId="6" fillId="0" borderId="0" xfId="0" applyFont="1" applyAlignment="1">
      <alignment horizontal="center" vertical="center"/>
    </xf>
    <xf numFmtId="0" fontId="2" fillId="0" borderId="0" xfId="0" applyFont="1" applyAlignment="1">
      <alignment/>
    </xf>
    <xf numFmtId="0" fontId="2" fillId="0" borderId="13" xfId="0" applyFont="1" applyBorder="1" applyAlignment="1">
      <alignment/>
    </xf>
    <xf numFmtId="0" fontId="10" fillId="0" borderId="0" xfId="0" applyFont="1" applyAlignment="1">
      <alignment/>
    </xf>
    <xf numFmtId="172" fontId="1" fillId="37"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6" fillId="0" borderId="0" xfId="0" applyFont="1" applyAlignment="1">
      <alignment/>
    </xf>
    <xf numFmtId="0" fontId="2" fillId="0" borderId="0" xfId="0" applyFont="1" applyAlignment="1">
      <alignment/>
    </xf>
    <xf numFmtId="2" fontId="1" fillId="0" borderId="10" xfId="0" applyNumberFormat="1" applyFont="1" applyBorder="1" applyAlignment="1">
      <alignment horizontal="center" vertical="center"/>
    </xf>
    <xf numFmtId="2" fontId="1" fillId="35" borderId="10" xfId="0" applyNumberFormat="1" applyFont="1" applyFill="1" applyBorder="1" applyAlignment="1">
      <alignment horizontal="center" vertical="center"/>
    </xf>
    <xf numFmtId="2" fontId="2" fillId="0" borderId="10" xfId="0" applyNumberFormat="1" applyFont="1" applyBorder="1" applyAlignment="1">
      <alignment horizontal="center" vertical="center"/>
    </xf>
    <xf numFmtId="2" fontId="1" fillId="34" borderId="10"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xf>
    <xf numFmtId="2" fontId="2" fillId="36" borderId="10" xfId="0" applyNumberFormat="1" applyFont="1" applyFill="1" applyBorder="1" applyAlignment="1">
      <alignment horizontal="center" vertical="center"/>
    </xf>
    <xf numFmtId="0" fontId="1" fillId="0" borderId="15" xfId="0" applyFont="1" applyBorder="1" applyAlignment="1">
      <alignment/>
    </xf>
    <xf numFmtId="0" fontId="1" fillId="0" borderId="12" xfId="0" applyFont="1" applyBorder="1" applyAlignment="1">
      <alignment/>
    </xf>
    <xf numFmtId="0" fontId="1" fillId="0" borderId="16" xfId="0" applyFont="1" applyBorder="1" applyAlignment="1">
      <alignment/>
    </xf>
    <xf numFmtId="0" fontId="2" fillId="0" borderId="15" xfId="0" applyFont="1" applyBorder="1" applyAlignment="1">
      <alignment horizontal="right"/>
    </xf>
    <xf numFmtId="0" fontId="2" fillId="0" borderId="12" xfId="0" applyFont="1" applyBorder="1" applyAlignment="1">
      <alignment horizontal="right"/>
    </xf>
    <xf numFmtId="0" fontId="2" fillId="0" borderId="16" xfId="0" applyFont="1" applyBorder="1" applyAlignment="1">
      <alignment horizontal="right"/>
    </xf>
    <xf numFmtId="0" fontId="1" fillId="0" borderId="0" xfId="0" applyFont="1" applyAlignment="1">
      <alignment horizontal="right"/>
    </xf>
    <xf numFmtId="0" fontId="6" fillId="0" borderId="0" xfId="0" applyFont="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6" fillId="0" borderId="12" xfId="0" applyFont="1" applyBorder="1" applyAlignment="1">
      <alignment horizontal="center"/>
    </xf>
    <xf numFmtId="0" fontId="1" fillId="0" borderId="15" xfId="0" applyFont="1" applyBorder="1" applyAlignment="1">
      <alignment wrapText="1"/>
    </xf>
    <xf numFmtId="0" fontId="1" fillId="0" borderId="12" xfId="0" applyFont="1" applyBorder="1" applyAlignment="1">
      <alignment wrapText="1"/>
    </xf>
    <xf numFmtId="0" fontId="1" fillId="0" borderId="16" xfId="0" applyFont="1" applyBorder="1" applyAlignment="1">
      <alignment wrapText="1"/>
    </xf>
    <xf numFmtId="0" fontId="1" fillId="0" borderId="15" xfId="0" applyFont="1" applyBorder="1" applyAlignment="1">
      <alignment horizontal="left"/>
    </xf>
    <xf numFmtId="0" fontId="1" fillId="0" borderId="12" xfId="0" applyFont="1" applyBorder="1" applyAlignment="1">
      <alignment horizontal="left"/>
    </xf>
    <xf numFmtId="0" fontId="1" fillId="0" borderId="16" xfId="0" applyFont="1" applyBorder="1" applyAlignment="1">
      <alignment horizontal="left"/>
    </xf>
    <xf numFmtId="0" fontId="1" fillId="35" borderId="19"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4" borderId="15" xfId="0" applyFont="1" applyFill="1" applyBorder="1" applyAlignment="1">
      <alignment horizontal="right"/>
    </xf>
    <xf numFmtId="0" fontId="1" fillId="34" borderId="12" xfId="0" applyFont="1" applyFill="1" applyBorder="1" applyAlignment="1">
      <alignment horizontal="right"/>
    </xf>
    <xf numFmtId="0" fontId="1" fillId="34" borderId="16" xfId="0" applyFont="1" applyFill="1" applyBorder="1" applyAlignment="1">
      <alignment horizontal="right"/>
    </xf>
    <xf numFmtId="0" fontId="1" fillId="34" borderId="15" xfId="0" applyFont="1" applyFill="1" applyBorder="1" applyAlignment="1">
      <alignment horizontal="center"/>
    </xf>
    <xf numFmtId="0" fontId="1" fillId="34" borderId="16" xfId="0" applyFont="1" applyFill="1" applyBorder="1" applyAlignment="1">
      <alignment horizontal="center"/>
    </xf>
    <xf numFmtId="0" fontId="1" fillId="33" borderId="15" xfId="0" applyFont="1" applyFill="1" applyBorder="1" applyAlignment="1">
      <alignment horizontal="right"/>
    </xf>
    <xf numFmtId="0" fontId="1" fillId="33" borderId="12" xfId="0" applyFont="1" applyFill="1" applyBorder="1" applyAlignment="1">
      <alignment horizontal="right"/>
    </xf>
    <xf numFmtId="0" fontId="1" fillId="33" borderId="16" xfId="0" applyFont="1" applyFill="1" applyBorder="1" applyAlignment="1">
      <alignment horizontal="right"/>
    </xf>
    <xf numFmtId="0" fontId="1" fillId="33" borderId="15" xfId="0" applyFont="1" applyFill="1" applyBorder="1" applyAlignment="1">
      <alignment horizontal="center"/>
    </xf>
    <xf numFmtId="0" fontId="1" fillId="33" borderId="16" xfId="0" applyFont="1" applyFill="1" applyBorder="1" applyAlignment="1">
      <alignment horizontal="center"/>
    </xf>
    <xf numFmtId="0" fontId="2" fillId="36" borderId="15" xfId="0" applyFont="1" applyFill="1" applyBorder="1" applyAlignment="1">
      <alignment horizontal="right"/>
    </xf>
    <xf numFmtId="0" fontId="2" fillId="36" borderId="12" xfId="0" applyFont="1" applyFill="1" applyBorder="1" applyAlignment="1">
      <alignment horizontal="right"/>
    </xf>
    <xf numFmtId="0" fontId="2" fillId="36" borderId="16" xfId="0" applyFont="1" applyFill="1" applyBorder="1" applyAlignment="1">
      <alignment horizontal="right"/>
    </xf>
    <xf numFmtId="0" fontId="2" fillId="36" borderId="15" xfId="0" applyFont="1" applyFill="1" applyBorder="1" applyAlignment="1">
      <alignment horizontal="center"/>
    </xf>
    <xf numFmtId="0" fontId="2" fillId="36" borderId="16" xfId="0" applyFont="1" applyFill="1" applyBorder="1" applyAlignment="1">
      <alignment horizontal="center"/>
    </xf>
    <xf numFmtId="0" fontId="1" fillId="34" borderId="21" xfId="0" applyFont="1" applyFill="1" applyBorder="1" applyAlignment="1">
      <alignment horizontal="right"/>
    </xf>
    <xf numFmtId="0" fontId="1" fillId="34" borderId="20" xfId="0" applyFont="1" applyFill="1" applyBorder="1" applyAlignment="1">
      <alignment horizontal="right"/>
    </xf>
    <xf numFmtId="0" fontId="1" fillId="34" borderId="15" xfId="0" applyFont="1" applyFill="1" applyBorder="1" applyAlignment="1">
      <alignment horizontal="left" vertical="center"/>
    </xf>
    <xf numFmtId="0" fontId="1" fillId="34" borderId="12" xfId="0" applyFont="1" applyFill="1" applyBorder="1" applyAlignment="1">
      <alignment horizontal="left" vertical="center"/>
    </xf>
    <xf numFmtId="0" fontId="1" fillId="34" borderId="16" xfId="0" applyFont="1" applyFill="1" applyBorder="1" applyAlignment="1">
      <alignment horizontal="left" vertical="center"/>
    </xf>
    <xf numFmtId="0" fontId="1" fillId="33" borderId="2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35" borderId="15" xfId="0" applyFont="1" applyFill="1" applyBorder="1" applyAlignment="1">
      <alignment horizontal="right"/>
    </xf>
    <xf numFmtId="0" fontId="1" fillId="35" borderId="16" xfId="0" applyFont="1" applyFill="1" applyBorder="1" applyAlignment="1">
      <alignment horizontal="right"/>
    </xf>
    <xf numFmtId="0" fontId="1" fillId="33" borderId="14"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vertical="center" wrapText="1"/>
    </xf>
    <xf numFmtId="0" fontId="1" fillId="0" borderId="22" xfId="0" applyFont="1" applyBorder="1" applyAlignment="1">
      <alignment vertical="center" wrapText="1"/>
    </xf>
    <xf numFmtId="0" fontId="1" fillId="0" borderId="11" xfId="0" applyFont="1" applyBorder="1" applyAlignment="1">
      <alignment vertical="center" wrapText="1"/>
    </xf>
    <xf numFmtId="0" fontId="1" fillId="0" borderId="14" xfId="0" applyFont="1" applyBorder="1" applyAlignment="1">
      <alignment horizontal="left" vertical="center" wrapText="1"/>
    </xf>
    <xf numFmtId="0" fontId="1" fillId="35" borderId="10"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35" borderId="11" xfId="0" applyFont="1" applyFill="1" applyBorder="1" applyAlignment="1">
      <alignment horizontal="center" vertical="center" wrapText="1"/>
    </xf>
    <xf numFmtId="0" fontId="1" fillId="35" borderId="14" xfId="0" applyFont="1" applyFill="1" applyBorder="1" applyAlignment="1">
      <alignment horizontal="center" vertical="center" wrapText="1"/>
    </xf>
    <xf numFmtId="172" fontId="1" fillId="0" borderId="14" xfId="0" applyNumberFormat="1" applyFont="1" applyBorder="1" applyAlignment="1">
      <alignment horizontal="center" vertical="center"/>
    </xf>
    <xf numFmtId="172" fontId="1" fillId="0" borderId="11" xfId="0" applyNumberFormat="1" applyFont="1" applyBorder="1" applyAlignment="1">
      <alignment horizontal="center" vertical="center"/>
    </xf>
    <xf numFmtId="0" fontId="1" fillId="35" borderId="15"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37" borderId="15" xfId="0" applyFont="1" applyFill="1" applyBorder="1" applyAlignment="1">
      <alignment horizontal="right"/>
    </xf>
    <xf numFmtId="0" fontId="1" fillId="37" borderId="16" xfId="0" applyFont="1" applyFill="1" applyBorder="1" applyAlignment="1">
      <alignment horizontal="right"/>
    </xf>
    <xf numFmtId="0" fontId="9" fillId="38" borderId="15" xfId="0" applyFont="1" applyFill="1" applyBorder="1" applyAlignment="1">
      <alignment horizontal="left" vertical="center" wrapText="1"/>
    </xf>
    <xf numFmtId="0" fontId="9" fillId="38" borderId="12" xfId="0" applyFont="1" applyFill="1" applyBorder="1" applyAlignment="1">
      <alignment horizontal="left" vertical="center" wrapText="1"/>
    </xf>
    <xf numFmtId="0" fontId="1" fillId="33" borderId="15" xfId="0" applyFont="1" applyFill="1" applyBorder="1" applyAlignment="1">
      <alignment horizontal="left"/>
    </xf>
    <xf numFmtId="0" fontId="1" fillId="33" borderId="12" xfId="0" applyFont="1" applyFill="1" applyBorder="1" applyAlignment="1">
      <alignment horizontal="left"/>
    </xf>
    <xf numFmtId="0" fontId="1" fillId="34" borderId="15" xfId="0" applyFont="1" applyFill="1" applyBorder="1" applyAlignment="1">
      <alignment horizontal="left"/>
    </xf>
    <xf numFmtId="0" fontId="1" fillId="34" borderId="12" xfId="0" applyFont="1" applyFill="1" applyBorder="1" applyAlignment="1">
      <alignment horizontal="left"/>
    </xf>
    <xf numFmtId="0" fontId="1" fillId="0" borderId="14"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34" borderId="16" xfId="0" applyFont="1" applyFill="1" applyBorder="1" applyAlignment="1">
      <alignment horizontal="left"/>
    </xf>
    <xf numFmtId="0" fontId="1" fillId="35" borderId="15" xfId="0" applyFont="1" applyFill="1" applyBorder="1" applyAlignment="1">
      <alignment horizontal="right" vertical="center"/>
    </xf>
    <xf numFmtId="0" fontId="1" fillId="35" borderId="16" xfId="0" applyFont="1" applyFill="1" applyBorder="1" applyAlignment="1">
      <alignment horizontal="right" vertical="center"/>
    </xf>
    <xf numFmtId="0" fontId="1" fillId="0" borderId="10" xfId="0" applyFont="1" applyBorder="1" applyAlignment="1">
      <alignment horizontal="center" vertical="center" textRotation="90" wrapText="1"/>
    </xf>
    <xf numFmtId="0" fontId="9" fillId="38" borderId="16" xfId="0" applyFont="1" applyFill="1" applyBorder="1" applyAlignment="1">
      <alignment horizontal="left" vertical="center" wrapText="1"/>
    </xf>
    <xf numFmtId="0" fontId="1" fillId="33" borderId="16" xfId="0" applyFont="1" applyFill="1" applyBorder="1" applyAlignment="1">
      <alignment horizontal="left"/>
    </xf>
    <xf numFmtId="0" fontId="1" fillId="0" borderId="13" xfId="0" applyFont="1" applyBorder="1" applyAlignment="1">
      <alignment horizontal="center" vertical="center" wrapText="1"/>
    </xf>
    <xf numFmtId="0" fontId="1" fillId="0" borderId="24" xfId="0" applyFont="1" applyBorder="1" applyAlignment="1">
      <alignment horizontal="center" vertical="center" wrapText="1"/>
    </xf>
    <xf numFmtId="0" fontId="7" fillId="0" borderId="13" xfId="0" applyFont="1" applyBorder="1" applyAlignment="1">
      <alignment horizontal="left"/>
    </xf>
    <xf numFmtId="0" fontId="7" fillId="0" borderId="0" xfId="0" applyFont="1" applyBorder="1" applyAlignment="1">
      <alignment horizontal="left"/>
    </xf>
    <xf numFmtId="0" fontId="7" fillId="0" borderId="24" xfId="0" applyFont="1" applyBorder="1" applyAlignment="1">
      <alignment horizontal="left"/>
    </xf>
    <xf numFmtId="0" fontId="7" fillId="0" borderId="10" xfId="0" applyFont="1" applyFill="1" applyBorder="1" applyAlignment="1">
      <alignment horizontal="left"/>
    </xf>
    <xf numFmtId="0" fontId="5" fillId="0" borderId="17"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7" fillId="0" borderId="10" xfId="0" applyFont="1" applyBorder="1" applyAlignment="1">
      <alignment horizontal="left"/>
    </xf>
    <xf numFmtId="0" fontId="5" fillId="0" borderId="10" xfId="0" applyFont="1" applyBorder="1" applyAlignment="1">
      <alignment horizontal="left"/>
    </xf>
    <xf numFmtId="0" fontId="7" fillId="0" borderId="14" xfId="0" applyFont="1" applyBorder="1" applyAlignment="1">
      <alignment horizontal="left"/>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24" xfId="0" applyFont="1" applyBorder="1" applyAlignment="1">
      <alignment horizontal="left" wrapText="1"/>
    </xf>
    <xf numFmtId="0" fontId="5" fillId="0" borderId="15" xfId="0" applyFont="1" applyFill="1" applyBorder="1" applyAlignment="1">
      <alignment horizontal="left"/>
    </xf>
    <xf numFmtId="0" fontId="5" fillId="0" borderId="12" xfId="0" applyFont="1" applyFill="1" applyBorder="1" applyAlignment="1">
      <alignment horizontal="left"/>
    </xf>
    <xf numFmtId="0" fontId="5" fillId="0" borderId="16" xfId="0" applyFont="1" applyFill="1" applyBorder="1" applyAlignment="1">
      <alignment horizontal="left"/>
    </xf>
    <xf numFmtId="0" fontId="6" fillId="0" borderId="15" xfId="0" applyFont="1" applyFill="1" applyBorder="1" applyAlignment="1">
      <alignment horizontal="center"/>
    </xf>
    <xf numFmtId="0" fontId="6" fillId="0" borderId="12" xfId="0" applyFont="1" applyFill="1" applyBorder="1" applyAlignment="1">
      <alignment horizontal="center"/>
    </xf>
    <xf numFmtId="0" fontId="6" fillId="0" borderId="16" xfId="0" applyFont="1" applyFill="1" applyBorder="1" applyAlignment="1">
      <alignment horizont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xf>
    <xf numFmtId="0" fontId="1"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horizontal="center"/>
    </xf>
    <xf numFmtId="0" fontId="5" fillId="0" borderId="15" xfId="0" applyFont="1" applyFill="1" applyBorder="1" applyAlignment="1">
      <alignment horizontal="center"/>
    </xf>
    <xf numFmtId="0" fontId="5" fillId="0" borderId="12" xfId="0" applyFont="1" applyFill="1" applyBorder="1" applyAlignment="1">
      <alignment horizontal="center"/>
    </xf>
    <xf numFmtId="0" fontId="5" fillId="0" borderId="16" xfId="0" applyFont="1" applyFill="1" applyBorder="1" applyAlignment="1">
      <alignment horizontal="center"/>
    </xf>
    <xf numFmtId="0" fontId="1" fillId="0" borderId="14" xfId="0" applyFont="1" applyBorder="1" applyAlignment="1">
      <alignment horizontal="center" vertical="center"/>
    </xf>
    <xf numFmtId="0" fontId="1" fillId="0" borderId="11" xfId="0" applyFont="1" applyBorder="1" applyAlignment="1">
      <alignment horizontal="center" vertic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02"/>
  <sheetViews>
    <sheetView tabSelected="1" zoomScalePageLayoutView="0" workbookViewId="0" topLeftCell="A1">
      <selection activeCell="H100" sqref="H100"/>
    </sheetView>
  </sheetViews>
  <sheetFormatPr defaultColWidth="9.140625" defaultRowHeight="12.75"/>
  <cols>
    <col min="1" max="3" width="2.7109375" style="1" customWidth="1"/>
    <col min="4" max="4" width="25.00390625" style="1" customWidth="1"/>
    <col min="5" max="5" width="9.140625" style="1" customWidth="1"/>
    <col min="6" max="6" width="6.7109375" style="1" customWidth="1"/>
    <col min="7" max="7" width="8.57421875" style="1" customWidth="1"/>
    <col min="8" max="8" width="8.140625" style="1" customWidth="1"/>
    <col min="9" max="9" width="7.140625" style="1" customWidth="1"/>
    <col min="10" max="10" width="6.28125" style="1" customWidth="1"/>
    <col min="11" max="11" width="8.8515625" style="1" customWidth="1"/>
    <col min="12" max="12" width="8.421875" style="1" customWidth="1"/>
    <col min="13" max="13" width="7.28125" style="1" customWidth="1"/>
    <col min="14" max="14" width="5.57421875" style="1" customWidth="1"/>
    <col min="15" max="15" width="8.28125" style="1" customWidth="1"/>
    <col min="16" max="16" width="8.421875" style="1" customWidth="1"/>
    <col min="17" max="17" width="7.28125" style="1" customWidth="1"/>
    <col min="18" max="18" width="5.57421875" style="1" customWidth="1"/>
    <col min="19" max="19" width="23.421875" style="1" customWidth="1"/>
    <col min="20" max="20" width="6.00390625" style="1" customWidth="1"/>
    <col min="21" max="21" width="4.8515625" style="1" customWidth="1"/>
    <col min="22" max="22" width="0.42578125" style="1" customWidth="1"/>
    <col min="23" max="16384" width="9.140625" style="1" customWidth="1"/>
  </cols>
  <sheetData>
    <row r="1" spans="19:21" ht="11.25" customHeight="1">
      <c r="S1" s="172"/>
      <c r="T1" s="172"/>
      <c r="U1" s="172"/>
    </row>
    <row r="2" spans="4:21" ht="15" customHeight="1">
      <c r="D2" s="173" t="s">
        <v>69</v>
      </c>
      <c r="E2" s="173"/>
      <c r="F2" s="173"/>
      <c r="G2" s="173"/>
      <c r="H2" s="173"/>
      <c r="I2" s="173"/>
      <c r="J2" s="173"/>
      <c r="K2" s="173"/>
      <c r="L2" s="173"/>
      <c r="M2" s="173"/>
      <c r="N2" s="173"/>
      <c r="O2" s="173"/>
      <c r="P2" s="173"/>
      <c r="Q2" s="173"/>
      <c r="R2" s="173"/>
      <c r="S2" s="173"/>
      <c r="T2" s="173"/>
      <c r="U2" s="2"/>
    </row>
    <row r="3" spans="1:21" ht="15" customHeight="1">
      <c r="A3" s="3"/>
      <c r="B3" s="3"/>
      <c r="C3" s="3"/>
      <c r="D3" s="44"/>
      <c r="E3" s="44"/>
      <c r="F3" s="44"/>
      <c r="G3" s="44"/>
      <c r="H3" s="174" t="s">
        <v>73</v>
      </c>
      <c r="I3" s="174"/>
      <c r="J3" s="174"/>
      <c r="K3" s="174"/>
      <c r="L3" s="174"/>
      <c r="M3" s="174"/>
      <c r="N3" s="174"/>
      <c r="O3" s="44"/>
      <c r="P3" s="44"/>
      <c r="Q3" s="44"/>
      <c r="R3" s="44"/>
      <c r="S3" s="44"/>
      <c r="T3" s="44"/>
      <c r="U3" s="3"/>
    </row>
    <row r="4" spans="1:21" ht="12" customHeight="1">
      <c r="A4" s="4"/>
      <c r="B4" s="4"/>
      <c r="C4" s="4"/>
      <c r="D4" s="4"/>
      <c r="E4" s="4"/>
      <c r="F4" s="4"/>
      <c r="G4" s="4"/>
      <c r="H4" s="4"/>
      <c r="I4" s="4"/>
      <c r="J4" s="4"/>
      <c r="K4" s="4"/>
      <c r="L4" s="4"/>
      <c r="M4" s="4"/>
      <c r="N4" s="4"/>
      <c r="O4" s="4"/>
      <c r="P4" s="4"/>
      <c r="Q4" s="4"/>
      <c r="R4" s="4"/>
      <c r="S4" s="4"/>
      <c r="T4" s="4"/>
      <c r="U4" s="4"/>
    </row>
    <row r="5" spans="1:21" ht="16.5" customHeight="1">
      <c r="A5" s="171" t="s">
        <v>28</v>
      </c>
      <c r="B5" s="171"/>
      <c r="C5" s="171"/>
      <c r="D5" s="171"/>
      <c r="E5" s="167" t="s">
        <v>112</v>
      </c>
      <c r="F5" s="168"/>
      <c r="G5" s="168"/>
      <c r="H5" s="168"/>
      <c r="I5" s="168"/>
      <c r="J5" s="168"/>
      <c r="K5" s="168"/>
      <c r="L5" s="168"/>
      <c r="M5" s="168"/>
      <c r="N5" s="168"/>
      <c r="O5" s="168"/>
      <c r="P5" s="168"/>
      <c r="Q5" s="168"/>
      <c r="R5" s="168"/>
      <c r="S5" s="168"/>
      <c r="T5" s="168"/>
      <c r="U5" s="169"/>
    </row>
    <row r="6" spans="1:21" ht="16.5" customHeight="1">
      <c r="A6" s="171" t="s">
        <v>0</v>
      </c>
      <c r="B6" s="171"/>
      <c r="C6" s="171"/>
      <c r="D6" s="171"/>
      <c r="E6" s="175" t="s">
        <v>45</v>
      </c>
      <c r="F6" s="176"/>
      <c r="G6" s="176"/>
      <c r="H6" s="176"/>
      <c r="I6" s="176"/>
      <c r="J6" s="176"/>
      <c r="K6" s="176"/>
      <c r="L6" s="176"/>
      <c r="M6" s="176"/>
      <c r="N6" s="176"/>
      <c r="O6" s="176"/>
      <c r="P6" s="176"/>
      <c r="Q6" s="176"/>
      <c r="R6" s="176"/>
      <c r="S6" s="176"/>
      <c r="T6" s="176"/>
      <c r="U6" s="177"/>
    </row>
    <row r="7" spans="1:21" ht="13.5" customHeight="1">
      <c r="A7" s="30"/>
      <c r="B7" s="30"/>
      <c r="C7" s="30"/>
      <c r="D7" s="31"/>
      <c r="E7" s="31"/>
      <c r="F7" s="31"/>
      <c r="G7" s="31"/>
      <c r="H7" s="31"/>
      <c r="I7" s="31"/>
      <c r="J7" s="31"/>
      <c r="K7" s="31"/>
      <c r="L7" s="31"/>
      <c r="M7" s="31"/>
      <c r="N7" s="31"/>
      <c r="O7" s="31"/>
      <c r="P7" s="31"/>
      <c r="Q7" s="31"/>
      <c r="R7" s="31"/>
      <c r="S7" s="31"/>
      <c r="T7" s="31"/>
      <c r="U7" s="31"/>
    </row>
    <row r="8" spans="1:21" ht="17.25" customHeight="1">
      <c r="A8" s="164" t="s">
        <v>1</v>
      </c>
      <c r="B8" s="165"/>
      <c r="C8" s="165"/>
      <c r="D8" s="166"/>
      <c r="E8" s="167" t="s">
        <v>46</v>
      </c>
      <c r="F8" s="168"/>
      <c r="G8" s="168"/>
      <c r="H8" s="168"/>
      <c r="I8" s="168"/>
      <c r="J8" s="168"/>
      <c r="K8" s="168"/>
      <c r="L8" s="168"/>
      <c r="M8" s="168"/>
      <c r="N8" s="168"/>
      <c r="O8" s="168"/>
      <c r="P8" s="168"/>
      <c r="Q8" s="168"/>
      <c r="R8" s="168"/>
      <c r="S8" s="168"/>
      <c r="T8" s="168"/>
      <c r="U8" s="169"/>
    </row>
    <row r="9" spans="1:21" ht="11.25" customHeight="1">
      <c r="A9" s="32"/>
      <c r="B9" s="32"/>
      <c r="C9" s="32"/>
      <c r="D9" s="33"/>
      <c r="E9" s="33"/>
      <c r="F9" s="33"/>
      <c r="G9" s="33"/>
      <c r="H9" s="33"/>
      <c r="I9" s="33"/>
      <c r="J9" s="33"/>
      <c r="K9" s="33"/>
      <c r="L9" s="33"/>
      <c r="M9" s="33"/>
      <c r="N9" s="33"/>
      <c r="O9" s="33"/>
      <c r="P9" s="33"/>
      <c r="Q9" s="33"/>
      <c r="R9" s="33"/>
      <c r="S9" s="33"/>
      <c r="T9" s="33"/>
      <c r="U9" s="33"/>
    </row>
    <row r="10" spans="1:21" ht="16.5" customHeight="1">
      <c r="A10" s="158" t="s">
        <v>2</v>
      </c>
      <c r="B10" s="158"/>
      <c r="C10" s="158"/>
      <c r="D10" s="158"/>
      <c r="E10" s="158"/>
      <c r="F10" s="158"/>
      <c r="G10" s="158"/>
      <c r="H10" s="158"/>
      <c r="I10" s="158"/>
      <c r="J10" s="158"/>
      <c r="K10" s="158"/>
      <c r="L10" s="158"/>
      <c r="M10" s="158"/>
      <c r="N10" s="158"/>
      <c r="O10" s="158"/>
      <c r="P10" s="158"/>
      <c r="Q10" s="158"/>
      <c r="R10" s="158"/>
      <c r="S10" s="158"/>
      <c r="T10" s="158"/>
      <c r="U10" s="158"/>
    </row>
    <row r="11" spans="1:21" ht="51.75" customHeight="1">
      <c r="A11" s="170" t="s">
        <v>54</v>
      </c>
      <c r="B11" s="170"/>
      <c r="C11" s="170"/>
      <c r="D11" s="170"/>
      <c r="E11" s="170"/>
      <c r="F11" s="170"/>
      <c r="G11" s="170"/>
      <c r="H11" s="170"/>
      <c r="I11" s="170"/>
      <c r="J11" s="170"/>
      <c r="K11" s="170"/>
      <c r="L11" s="170"/>
      <c r="M11" s="170"/>
      <c r="N11" s="170"/>
      <c r="O11" s="170"/>
      <c r="P11" s="170"/>
      <c r="Q11" s="170"/>
      <c r="R11" s="170"/>
      <c r="S11" s="170"/>
      <c r="T11" s="170"/>
      <c r="U11" s="170"/>
    </row>
    <row r="12" spans="1:21" ht="19.5" customHeight="1">
      <c r="A12" s="158" t="s">
        <v>3</v>
      </c>
      <c r="B12" s="158"/>
      <c r="C12" s="158"/>
      <c r="D12" s="158"/>
      <c r="E12" s="158"/>
      <c r="F12" s="158"/>
      <c r="G12" s="158"/>
      <c r="H12" s="158"/>
      <c r="I12" s="158"/>
      <c r="J12" s="158"/>
      <c r="K12" s="158"/>
      <c r="L12" s="158"/>
      <c r="M12" s="158"/>
      <c r="N12" s="158"/>
      <c r="O12" s="158"/>
      <c r="P12" s="158"/>
      <c r="Q12" s="158"/>
      <c r="R12" s="158"/>
      <c r="S12" s="158"/>
      <c r="T12" s="158"/>
      <c r="U12" s="158"/>
    </row>
    <row r="13" spans="1:21" ht="16.5" customHeight="1">
      <c r="A13" s="159" t="s">
        <v>53</v>
      </c>
      <c r="B13" s="159"/>
      <c r="C13" s="159"/>
      <c r="D13" s="159"/>
      <c r="E13" s="159"/>
      <c r="F13" s="159"/>
      <c r="G13" s="159"/>
      <c r="H13" s="159"/>
      <c r="I13" s="159"/>
      <c r="J13" s="159"/>
      <c r="K13" s="159"/>
      <c r="L13" s="159"/>
      <c r="M13" s="159"/>
      <c r="N13" s="159"/>
      <c r="O13" s="159"/>
      <c r="P13" s="159"/>
      <c r="Q13" s="159"/>
      <c r="R13" s="159"/>
      <c r="S13" s="159"/>
      <c r="T13" s="34" t="s">
        <v>4</v>
      </c>
      <c r="U13" s="35">
        <v>1</v>
      </c>
    </row>
    <row r="14" spans="1:21" ht="16.5" customHeight="1">
      <c r="A14" s="159" t="s">
        <v>55</v>
      </c>
      <c r="B14" s="159"/>
      <c r="C14" s="159"/>
      <c r="D14" s="159"/>
      <c r="E14" s="159"/>
      <c r="F14" s="159"/>
      <c r="G14" s="159"/>
      <c r="H14" s="159"/>
      <c r="I14" s="159"/>
      <c r="J14" s="159"/>
      <c r="K14" s="159"/>
      <c r="L14" s="159"/>
      <c r="M14" s="159"/>
      <c r="N14" s="159"/>
      <c r="O14" s="159"/>
      <c r="P14" s="159"/>
      <c r="Q14" s="159"/>
      <c r="R14" s="159"/>
      <c r="S14" s="159"/>
      <c r="T14" s="34" t="s">
        <v>4</v>
      </c>
      <c r="U14" s="35">
        <v>2</v>
      </c>
    </row>
    <row r="15" spans="1:21" ht="16.5" customHeight="1">
      <c r="A15" s="159" t="s">
        <v>56</v>
      </c>
      <c r="B15" s="159"/>
      <c r="C15" s="159"/>
      <c r="D15" s="159"/>
      <c r="E15" s="159"/>
      <c r="F15" s="159"/>
      <c r="G15" s="159"/>
      <c r="H15" s="159"/>
      <c r="I15" s="159"/>
      <c r="J15" s="159"/>
      <c r="K15" s="159"/>
      <c r="L15" s="159"/>
      <c r="M15" s="159"/>
      <c r="N15" s="159"/>
      <c r="O15" s="159"/>
      <c r="P15" s="159"/>
      <c r="Q15" s="159"/>
      <c r="R15" s="159"/>
      <c r="S15" s="159"/>
      <c r="T15" s="34" t="s">
        <v>4</v>
      </c>
      <c r="U15" s="35">
        <v>3</v>
      </c>
    </row>
    <row r="16" spans="1:21" ht="20.25" customHeight="1">
      <c r="A16" s="160" t="s">
        <v>5</v>
      </c>
      <c r="B16" s="160"/>
      <c r="C16" s="160"/>
      <c r="D16" s="160"/>
      <c r="E16" s="160"/>
      <c r="F16" s="160"/>
      <c r="G16" s="160"/>
      <c r="H16" s="160"/>
      <c r="I16" s="160"/>
      <c r="J16" s="160"/>
      <c r="K16" s="160"/>
      <c r="L16" s="160"/>
      <c r="M16" s="160"/>
      <c r="N16" s="160"/>
      <c r="O16" s="160"/>
      <c r="P16" s="160"/>
      <c r="Q16" s="160"/>
      <c r="R16" s="160"/>
      <c r="S16" s="160"/>
      <c r="T16" s="160"/>
      <c r="U16" s="160"/>
    </row>
    <row r="17" spans="1:21" ht="45.75" customHeight="1">
      <c r="A17" s="161" t="s">
        <v>57</v>
      </c>
      <c r="B17" s="162"/>
      <c r="C17" s="162"/>
      <c r="D17" s="162"/>
      <c r="E17" s="162"/>
      <c r="F17" s="162"/>
      <c r="G17" s="162"/>
      <c r="H17" s="162"/>
      <c r="I17" s="162"/>
      <c r="J17" s="162"/>
      <c r="K17" s="162"/>
      <c r="L17" s="162"/>
      <c r="M17" s="162"/>
      <c r="N17" s="162"/>
      <c r="O17" s="162"/>
      <c r="P17" s="162"/>
      <c r="Q17" s="162"/>
      <c r="R17" s="162"/>
      <c r="S17" s="162"/>
      <c r="T17" s="162"/>
      <c r="U17" s="163"/>
    </row>
    <row r="18" spans="1:21" ht="21" customHeight="1">
      <c r="A18" s="148" t="s">
        <v>70</v>
      </c>
      <c r="B18" s="149"/>
      <c r="C18" s="149"/>
      <c r="D18" s="149"/>
      <c r="E18" s="149"/>
      <c r="F18" s="149"/>
      <c r="G18" s="149"/>
      <c r="H18" s="149"/>
      <c r="I18" s="149"/>
      <c r="J18" s="149"/>
      <c r="K18" s="149"/>
      <c r="L18" s="149"/>
      <c r="M18" s="149"/>
      <c r="N18" s="149"/>
      <c r="O18" s="149"/>
      <c r="P18" s="149"/>
      <c r="Q18" s="149"/>
      <c r="R18" s="149"/>
      <c r="S18" s="149"/>
      <c r="T18" s="149"/>
      <c r="U18" s="150"/>
    </row>
    <row r="19" spans="1:21" s="48" customFormat="1" ht="15" customHeight="1">
      <c r="A19" s="148" t="s">
        <v>77</v>
      </c>
      <c r="B19" s="149"/>
      <c r="C19" s="149"/>
      <c r="D19" s="149"/>
      <c r="E19" s="149"/>
      <c r="F19" s="149"/>
      <c r="G19" s="149"/>
      <c r="H19" s="149"/>
      <c r="I19" s="149"/>
      <c r="J19" s="149"/>
      <c r="K19" s="149"/>
      <c r="L19" s="149"/>
      <c r="M19" s="149"/>
      <c r="N19" s="149"/>
      <c r="O19" s="149"/>
      <c r="P19" s="149"/>
      <c r="Q19" s="149"/>
      <c r="R19" s="149"/>
      <c r="S19" s="149"/>
      <c r="T19" s="149"/>
      <c r="U19" s="150"/>
    </row>
    <row r="20" spans="1:21" s="48" customFormat="1" ht="15" customHeight="1">
      <c r="A20" s="148" t="s">
        <v>78</v>
      </c>
      <c r="B20" s="149"/>
      <c r="C20" s="149"/>
      <c r="D20" s="149"/>
      <c r="E20" s="149"/>
      <c r="F20" s="149"/>
      <c r="G20" s="149"/>
      <c r="H20" s="149"/>
      <c r="I20" s="149"/>
      <c r="J20" s="149"/>
      <c r="K20" s="149"/>
      <c r="L20" s="149"/>
      <c r="M20" s="149"/>
      <c r="N20" s="149"/>
      <c r="O20" s="149"/>
      <c r="P20" s="149"/>
      <c r="Q20" s="149"/>
      <c r="R20" s="149"/>
      <c r="S20" s="149"/>
      <c r="T20" s="149"/>
      <c r="U20" s="150"/>
    </row>
    <row r="21" spans="1:21" ht="15" customHeight="1">
      <c r="A21" s="148" t="s">
        <v>75</v>
      </c>
      <c r="B21" s="149"/>
      <c r="C21" s="149"/>
      <c r="D21" s="149"/>
      <c r="E21" s="149"/>
      <c r="F21" s="149"/>
      <c r="G21" s="149"/>
      <c r="H21" s="149"/>
      <c r="I21" s="149"/>
      <c r="J21" s="149"/>
      <c r="K21" s="149"/>
      <c r="L21" s="149"/>
      <c r="M21" s="149"/>
      <c r="N21" s="149"/>
      <c r="O21" s="149"/>
      <c r="P21" s="149"/>
      <c r="Q21" s="149"/>
      <c r="R21" s="149"/>
      <c r="S21" s="149"/>
      <c r="T21" s="149"/>
      <c r="U21" s="150"/>
    </row>
    <row r="22" spans="1:21" ht="15" customHeight="1">
      <c r="A22" s="148" t="s">
        <v>100</v>
      </c>
      <c r="B22" s="149"/>
      <c r="C22" s="149"/>
      <c r="D22" s="149"/>
      <c r="E22" s="149"/>
      <c r="F22" s="149"/>
      <c r="G22" s="149"/>
      <c r="H22" s="149"/>
      <c r="I22" s="149"/>
      <c r="J22" s="149"/>
      <c r="K22" s="149"/>
      <c r="L22" s="149"/>
      <c r="M22" s="149"/>
      <c r="N22" s="149"/>
      <c r="O22" s="149"/>
      <c r="P22" s="149"/>
      <c r="Q22" s="149"/>
      <c r="R22" s="149"/>
      <c r="S22" s="149"/>
      <c r="T22" s="149"/>
      <c r="U22" s="150"/>
    </row>
    <row r="23" spans="1:21" ht="15" customHeight="1">
      <c r="A23" s="148" t="s">
        <v>80</v>
      </c>
      <c r="B23" s="149"/>
      <c r="C23" s="149"/>
      <c r="D23" s="149"/>
      <c r="E23" s="149"/>
      <c r="F23" s="149"/>
      <c r="G23" s="149"/>
      <c r="H23" s="149"/>
      <c r="I23" s="149"/>
      <c r="J23" s="149"/>
      <c r="K23" s="149"/>
      <c r="L23" s="149"/>
      <c r="M23" s="149"/>
      <c r="N23" s="149"/>
      <c r="O23" s="149"/>
      <c r="P23" s="149"/>
      <c r="Q23" s="149"/>
      <c r="R23" s="149"/>
      <c r="S23" s="149"/>
      <c r="T23" s="149"/>
      <c r="U23" s="150"/>
    </row>
    <row r="24" spans="1:21" ht="21" customHeight="1">
      <c r="A24" s="148" t="s">
        <v>34</v>
      </c>
      <c r="B24" s="149"/>
      <c r="C24" s="149"/>
      <c r="D24" s="149"/>
      <c r="E24" s="149"/>
      <c r="F24" s="149"/>
      <c r="G24" s="149"/>
      <c r="H24" s="149"/>
      <c r="I24" s="149"/>
      <c r="J24" s="149"/>
      <c r="K24" s="149"/>
      <c r="L24" s="149"/>
      <c r="M24" s="149"/>
      <c r="N24" s="149"/>
      <c r="O24" s="149"/>
      <c r="P24" s="149"/>
      <c r="Q24" s="149"/>
      <c r="R24" s="149"/>
      <c r="S24" s="149"/>
      <c r="T24" s="149"/>
      <c r="U24" s="150"/>
    </row>
    <row r="25" spans="1:21" s="48" customFormat="1" ht="15" customHeight="1">
      <c r="A25" s="148" t="s">
        <v>76</v>
      </c>
      <c r="B25" s="149"/>
      <c r="C25" s="149"/>
      <c r="D25" s="149"/>
      <c r="E25" s="149"/>
      <c r="F25" s="149"/>
      <c r="G25" s="149"/>
      <c r="H25" s="149"/>
      <c r="I25" s="149"/>
      <c r="J25" s="149"/>
      <c r="K25" s="149"/>
      <c r="L25" s="149"/>
      <c r="M25" s="149"/>
      <c r="N25" s="149"/>
      <c r="O25" s="149"/>
      <c r="P25" s="149"/>
      <c r="Q25" s="149"/>
      <c r="R25" s="149"/>
      <c r="S25" s="149"/>
      <c r="T25" s="149"/>
      <c r="U25" s="150"/>
    </row>
    <row r="26" spans="1:21" s="48" customFormat="1" ht="15" customHeight="1">
      <c r="A26" s="148" t="s">
        <v>81</v>
      </c>
      <c r="B26" s="149"/>
      <c r="C26" s="149"/>
      <c r="D26" s="149"/>
      <c r="E26" s="149"/>
      <c r="F26" s="149"/>
      <c r="G26" s="149"/>
      <c r="H26" s="149"/>
      <c r="I26" s="149"/>
      <c r="J26" s="149"/>
      <c r="K26" s="149"/>
      <c r="L26" s="149"/>
      <c r="M26" s="149"/>
      <c r="N26" s="149"/>
      <c r="O26" s="149"/>
      <c r="P26" s="149"/>
      <c r="Q26" s="149"/>
      <c r="R26" s="149"/>
      <c r="S26" s="149"/>
      <c r="T26" s="149"/>
      <c r="U26" s="150"/>
    </row>
    <row r="27" spans="1:21" s="47" customFormat="1" ht="15" customHeight="1">
      <c r="A27" s="148" t="s">
        <v>82</v>
      </c>
      <c r="B27" s="149"/>
      <c r="C27" s="149"/>
      <c r="D27" s="149"/>
      <c r="E27" s="149"/>
      <c r="F27" s="149"/>
      <c r="G27" s="149"/>
      <c r="H27" s="149"/>
      <c r="I27" s="149"/>
      <c r="J27" s="149"/>
      <c r="K27" s="149"/>
      <c r="L27" s="149"/>
      <c r="M27" s="149"/>
      <c r="N27" s="149"/>
      <c r="O27" s="149"/>
      <c r="P27" s="149"/>
      <c r="Q27" s="149"/>
      <c r="R27" s="149"/>
      <c r="S27" s="149"/>
      <c r="T27" s="149"/>
      <c r="U27" s="150"/>
    </row>
    <row r="28" spans="1:21" s="47" customFormat="1" ht="15" customHeight="1">
      <c r="A28" s="148" t="s">
        <v>83</v>
      </c>
      <c r="B28" s="149"/>
      <c r="C28" s="149"/>
      <c r="D28" s="149"/>
      <c r="E28" s="149"/>
      <c r="F28" s="149"/>
      <c r="G28" s="149"/>
      <c r="H28" s="149"/>
      <c r="I28" s="149"/>
      <c r="J28" s="149"/>
      <c r="K28" s="149"/>
      <c r="L28" s="149"/>
      <c r="M28" s="149"/>
      <c r="N28" s="149"/>
      <c r="O28" s="149"/>
      <c r="P28" s="149"/>
      <c r="Q28" s="149"/>
      <c r="R28" s="149"/>
      <c r="S28" s="149"/>
      <c r="T28" s="149"/>
      <c r="U28" s="150"/>
    </row>
    <row r="29" spans="1:21" s="47" customFormat="1" ht="15" customHeight="1">
      <c r="A29" s="148" t="s">
        <v>85</v>
      </c>
      <c r="B29" s="149"/>
      <c r="C29" s="149"/>
      <c r="D29" s="149"/>
      <c r="E29" s="149"/>
      <c r="F29" s="149"/>
      <c r="G29" s="149"/>
      <c r="H29" s="149"/>
      <c r="I29" s="149"/>
      <c r="J29" s="149"/>
      <c r="K29" s="149"/>
      <c r="L29" s="149"/>
      <c r="M29" s="149"/>
      <c r="N29" s="149"/>
      <c r="O29" s="149"/>
      <c r="P29" s="149"/>
      <c r="Q29" s="149"/>
      <c r="R29" s="149"/>
      <c r="S29" s="149"/>
      <c r="T29" s="149"/>
      <c r="U29" s="150"/>
    </row>
    <row r="30" spans="1:21" s="47" customFormat="1" ht="15" customHeight="1">
      <c r="A30" s="148" t="s">
        <v>87</v>
      </c>
      <c r="B30" s="149"/>
      <c r="C30" s="149"/>
      <c r="D30" s="149"/>
      <c r="E30" s="149"/>
      <c r="F30" s="149"/>
      <c r="G30" s="149"/>
      <c r="H30" s="149"/>
      <c r="I30" s="149"/>
      <c r="J30" s="149"/>
      <c r="K30" s="149"/>
      <c r="L30" s="149"/>
      <c r="M30" s="149"/>
      <c r="N30" s="149"/>
      <c r="O30" s="149"/>
      <c r="P30" s="149"/>
      <c r="Q30" s="149"/>
      <c r="R30" s="149"/>
      <c r="S30" s="149"/>
      <c r="T30" s="149"/>
      <c r="U30" s="150"/>
    </row>
    <row r="31" spans="1:21" s="47" customFormat="1" ht="15" customHeight="1">
      <c r="A31" s="148" t="s">
        <v>88</v>
      </c>
      <c r="B31" s="149"/>
      <c r="C31" s="149"/>
      <c r="D31" s="149"/>
      <c r="E31" s="149"/>
      <c r="F31" s="149"/>
      <c r="G31" s="149"/>
      <c r="H31" s="149"/>
      <c r="I31" s="149"/>
      <c r="J31" s="149"/>
      <c r="K31" s="149"/>
      <c r="L31" s="149"/>
      <c r="M31" s="149"/>
      <c r="N31" s="149"/>
      <c r="O31" s="149"/>
      <c r="P31" s="149"/>
      <c r="Q31" s="149"/>
      <c r="R31" s="149"/>
      <c r="S31" s="149"/>
      <c r="T31" s="149"/>
      <c r="U31" s="150"/>
    </row>
    <row r="32" spans="1:21" ht="15" customHeight="1">
      <c r="A32" s="148" t="s">
        <v>91</v>
      </c>
      <c r="B32" s="149"/>
      <c r="C32" s="149"/>
      <c r="D32" s="149"/>
      <c r="E32" s="149"/>
      <c r="F32" s="149"/>
      <c r="G32" s="149"/>
      <c r="H32" s="149"/>
      <c r="I32" s="149"/>
      <c r="J32" s="149"/>
      <c r="K32" s="149"/>
      <c r="L32" s="149"/>
      <c r="M32" s="149"/>
      <c r="N32" s="149"/>
      <c r="O32" s="149"/>
      <c r="P32" s="149"/>
      <c r="Q32" s="149"/>
      <c r="R32" s="149"/>
      <c r="S32" s="149"/>
      <c r="T32" s="149"/>
      <c r="U32" s="150"/>
    </row>
    <row r="33" spans="1:21" s="47" customFormat="1" ht="15" customHeight="1">
      <c r="A33" s="148" t="s">
        <v>89</v>
      </c>
      <c r="B33" s="149"/>
      <c r="C33" s="149"/>
      <c r="D33" s="149"/>
      <c r="E33" s="149"/>
      <c r="F33" s="149"/>
      <c r="G33" s="149"/>
      <c r="H33" s="149"/>
      <c r="I33" s="149"/>
      <c r="J33" s="149"/>
      <c r="K33" s="149"/>
      <c r="L33" s="149"/>
      <c r="M33" s="149"/>
      <c r="N33" s="149"/>
      <c r="O33" s="149"/>
      <c r="P33" s="149"/>
      <c r="Q33" s="149"/>
      <c r="R33" s="149"/>
      <c r="S33" s="149"/>
      <c r="T33" s="149"/>
      <c r="U33" s="150"/>
    </row>
    <row r="34" spans="1:21" s="47" customFormat="1" ht="15" customHeight="1">
      <c r="A34" s="148" t="s">
        <v>90</v>
      </c>
      <c r="B34" s="149"/>
      <c r="C34" s="149"/>
      <c r="D34" s="149"/>
      <c r="E34" s="149"/>
      <c r="F34" s="149"/>
      <c r="G34" s="149"/>
      <c r="H34" s="149"/>
      <c r="I34" s="149"/>
      <c r="J34" s="149"/>
      <c r="K34" s="149"/>
      <c r="L34" s="149"/>
      <c r="M34" s="149"/>
      <c r="N34" s="149"/>
      <c r="O34" s="149"/>
      <c r="P34" s="149"/>
      <c r="Q34" s="149"/>
      <c r="R34" s="149"/>
      <c r="S34" s="149"/>
      <c r="T34" s="149"/>
      <c r="U34" s="150"/>
    </row>
    <row r="35" spans="1:21" s="47" customFormat="1" ht="15" customHeight="1">
      <c r="A35" s="148" t="s">
        <v>94</v>
      </c>
      <c r="B35" s="149"/>
      <c r="C35" s="149"/>
      <c r="D35" s="149"/>
      <c r="E35" s="149"/>
      <c r="F35" s="149"/>
      <c r="G35" s="149"/>
      <c r="H35" s="149"/>
      <c r="I35" s="149"/>
      <c r="J35" s="149"/>
      <c r="K35" s="149"/>
      <c r="L35" s="149"/>
      <c r="M35" s="149"/>
      <c r="N35" s="149"/>
      <c r="O35" s="149"/>
      <c r="P35" s="149"/>
      <c r="Q35" s="149"/>
      <c r="R35" s="149"/>
      <c r="S35" s="149"/>
      <c r="T35" s="149"/>
      <c r="U35" s="150"/>
    </row>
    <row r="36" spans="1:21" s="47" customFormat="1" ht="15" customHeight="1">
      <c r="A36" s="148" t="s">
        <v>95</v>
      </c>
      <c r="B36" s="149"/>
      <c r="C36" s="149"/>
      <c r="D36" s="149"/>
      <c r="E36" s="149"/>
      <c r="F36" s="149"/>
      <c r="G36" s="149"/>
      <c r="H36" s="149"/>
      <c r="I36" s="149"/>
      <c r="J36" s="149"/>
      <c r="K36" s="149"/>
      <c r="L36" s="149"/>
      <c r="M36" s="149"/>
      <c r="N36" s="149"/>
      <c r="O36" s="149"/>
      <c r="P36" s="149"/>
      <c r="Q36" s="149"/>
      <c r="R36" s="149"/>
      <c r="S36" s="149"/>
      <c r="T36" s="149"/>
      <c r="U36" s="150"/>
    </row>
    <row r="37" spans="1:21" s="47" customFormat="1" ht="15" customHeight="1">
      <c r="A37" s="148" t="s">
        <v>97</v>
      </c>
      <c r="B37" s="149"/>
      <c r="C37" s="149"/>
      <c r="D37" s="149"/>
      <c r="E37" s="149"/>
      <c r="F37" s="149"/>
      <c r="G37" s="149"/>
      <c r="H37" s="149"/>
      <c r="I37" s="149"/>
      <c r="J37" s="149"/>
      <c r="K37" s="149"/>
      <c r="L37" s="149"/>
      <c r="M37" s="149"/>
      <c r="N37" s="149"/>
      <c r="O37" s="149"/>
      <c r="P37" s="149"/>
      <c r="Q37" s="149"/>
      <c r="R37" s="149"/>
      <c r="S37" s="149"/>
      <c r="T37" s="149"/>
      <c r="U37" s="150"/>
    </row>
    <row r="38" spans="1:21" ht="15" customHeight="1">
      <c r="A38" s="148" t="s">
        <v>98</v>
      </c>
      <c r="B38" s="149"/>
      <c r="C38" s="149"/>
      <c r="D38" s="149"/>
      <c r="E38" s="149"/>
      <c r="F38" s="149"/>
      <c r="G38" s="149"/>
      <c r="H38" s="149"/>
      <c r="I38" s="149"/>
      <c r="J38" s="149"/>
      <c r="K38" s="149"/>
      <c r="L38" s="149"/>
      <c r="M38" s="149"/>
      <c r="N38" s="149"/>
      <c r="O38" s="149"/>
      <c r="P38" s="149"/>
      <c r="Q38" s="149"/>
      <c r="R38" s="149"/>
      <c r="S38" s="149"/>
      <c r="T38" s="149"/>
      <c r="U38" s="150"/>
    </row>
    <row r="39" spans="1:21" s="48" customFormat="1" ht="15" customHeight="1">
      <c r="A39" s="148" t="s">
        <v>79</v>
      </c>
      <c r="B39" s="149"/>
      <c r="C39" s="149"/>
      <c r="D39" s="149"/>
      <c r="E39" s="149"/>
      <c r="F39" s="149"/>
      <c r="G39" s="149"/>
      <c r="H39" s="149"/>
      <c r="I39" s="149"/>
      <c r="J39" s="149"/>
      <c r="K39" s="149"/>
      <c r="L39" s="149"/>
      <c r="M39" s="149"/>
      <c r="N39" s="149"/>
      <c r="O39" s="149"/>
      <c r="P39" s="149"/>
      <c r="Q39" s="149"/>
      <c r="R39" s="149"/>
      <c r="S39" s="149"/>
      <c r="T39" s="149"/>
      <c r="U39" s="150"/>
    </row>
    <row r="40" spans="1:21" ht="15" customHeight="1">
      <c r="A40" s="148" t="s">
        <v>108</v>
      </c>
      <c r="B40" s="149"/>
      <c r="C40" s="149"/>
      <c r="D40" s="149"/>
      <c r="E40" s="149"/>
      <c r="F40" s="149"/>
      <c r="G40" s="149"/>
      <c r="H40" s="149"/>
      <c r="I40" s="149"/>
      <c r="J40" s="149"/>
      <c r="K40" s="149"/>
      <c r="L40" s="149"/>
      <c r="M40" s="149"/>
      <c r="N40" s="149"/>
      <c r="O40" s="149"/>
      <c r="P40" s="149"/>
      <c r="Q40" s="149"/>
      <c r="R40" s="149"/>
      <c r="S40" s="149"/>
      <c r="T40" s="149"/>
      <c r="U40" s="150"/>
    </row>
    <row r="41" spans="1:21" ht="15" customHeight="1">
      <c r="A41" s="148" t="s">
        <v>52</v>
      </c>
      <c r="B41" s="149"/>
      <c r="C41" s="149"/>
      <c r="D41" s="149"/>
      <c r="E41" s="149"/>
      <c r="F41" s="149"/>
      <c r="G41" s="149"/>
      <c r="H41" s="149"/>
      <c r="I41" s="149"/>
      <c r="J41" s="149"/>
      <c r="K41" s="149"/>
      <c r="L41" s="149"/>
      <c r="M41" s="149"/>
      <c r="N41" s="149"/>
      <c r="O41" s="149"/>
      <c r="P41" s="149"/>
      <c r="Q41" s="149"/>
      <c r="R41" s="149"/>
      <c r="S41" s="149"/>
      <c r="T41" s="149"/>
      <c r="U41" s="150"/>
    </row>
    <row r="42" spans="1:21" ht="20.25" customHeight="1">
      <c r="A42" s="151" t="s">
        <v>6</v>
      </c>
      <c r="B42" s="151"/>
      <c r="C42" s="151"/>
      <c r="D42" s="151"/>
      <c r="E42" s="151"/>
      <c r="F42" s="151"/>
      <c r="G42" s="151"/>
      <c r="H42" s="151"/>
      <c r="I42" s="151"/>
      <c r="J42" s="151"/>
      <c r="K42" s="151"/>
      <c r="L42" s="151"/>
      <c r="M42" s="151"/>
      <c r="N42" s="151"/>
      <c r="O42" s="151"/>
      <c r="P42" s="151"/>
      <c r="Q42" s="151"/>
      <c r="R42" s="151"/>
      <c r="S42" s="151"/>
      <c r="T42" s="151"/>
      <c r="U42" s="151"/>
    </row>
    <row r="43" spans="1:21" ht="7.5" customHeight="1">
      <c r="A43" s="152" t="s">
        <v>58</v>
      </c>
      <c r="B43" s="153"/>
      <c r="C43" s="153"/>
      <c r="D43" s="153"/>
      <c r="E43" s="153"/>
      <c r="F43" s="153"/>
      <c r="G43" s="153"/>
      <c r="H43" s="153"/>
      <c r="I43" s="153"/>
      <c r="J43" s="153"/>
      <c r="K43" s="153"/>
      <c r="L43" s="153"/>
      <c r="M43" s="153"/>
      <c r="N43" s="153"/>
      <c r="O43" s="153"/>
      <c r="P43" s="153"/>
      <c r="Q43" s="153"/>
      <c r="R43" s="153"/>
      <c r="S43" s="153"/>
      <c r="T43" s="153"/>
      <c r="U43" s="154"/>
    </row>
    <row r="44" spans="1:21" ht="62.25" customHeight="1">
      <c r="A44" s="155"/>
      <c r="B44" s="156"/>
      <c r="C44" s="156"/>
      <c r="D44" s="156"/>
      <c r="E44" s="156"/>
      <c r="F44" s="156"/>
      <c r="G44" s="156"/>
      <c r="H44" s="156"/>
      <c r="I44" s="156"/>
      <c r="J44" s="156"/>
      <c r="K44" s="156"/>
      <c r="L44" s="156"/>
      <c r="M44" s="156"/>
      <c r="N44" s="156"/>
      <c r="O44" s="156"/>
      <c r="P44" s="156"/>
      <c r="Q44" s="156"/>
      <c r="R44" s="156"/>
      <c r="S44" s="156"/>
      <c r="T44" s="156"/>
      <c r="U44" s="157"/>
    </row>
    <row r="45" spans="1:21" ht="36" customHeight="1">
      <c r="A45" s="6"/>
      <c r="B45" s="6"/>
      <c r="C45" s="6"/>
      <c r="D45" s="6"/>
      <c r="E45" s="6"/>
      <c r="F45" s="6"/>
      <c r="G45" s="6"/>
      <c r="H45" s="6"/>
      <c r="I45" s="6"/>
      <c r="J45" s="6"/>
      <c r="K45" s="6"/>
      <c r="L45" s="6"/>
      <c r="M45" s="6"/>
      <c r="N45" s="6"/>
      <c r="O45" s="6"/>
      <c r="P45" s="6"/>
      <c r="Q45" s="6"/>
      <c r="R45" s="6"/>
      <c r="S45" s="6"/>
      <c r="T45" s="6"/>
      <c r="U45" s="6"/>
    </row>
    <row r="46" spans="1:21" ht="15" customHeight="1">
      <c r="A46" s="62" t="s">
        <v>69</v>
      </c>
      <c r="B46" s="62"/>
      <c r="C46" s="62"/>
      <c r="D46" s="62"/>
      <c r="E46" s="62"/>
      <c r="F46" s="62"/>
      <c r="G46" s="62"/>
      <c r="H46" s="62"/>
      <c r="I46" s="62"/>
      <c r="J46" s="62"/>
      <c r="K46" s="62"/>
      <c r="L46" s="62"/>
      <c r="M46" s="62"/>
      <c r="N46" s="62"/>
      <c r="O46" s="62"/>
      <c r="P46" s="62"/>
      <c r="Q46" s="62"/>
      <c r="R46" s="62"/>
      <c r="S46" s="62"/>
      <c r="T46" s="62"/>
      <c r="U46" s="62"/>
    </row>
    <row r="47" spans="1:21" ht="15" customHeight="1">
      <c r="A47" s="41"/>
      <c r="B47" s="41"/>
      <c r="C47" s="41"/>
      <c r="D47" s="62" t="s">
        <v>68</v>
      </c>
      <c r="E47" s="62"/>
      <c r="F47" s="62"/>
      <c r="G47" s="62"/>
      <c r="H47" s="62"/>
      <c r="I47" s="62"/>
      <c r="J47" s="62"/>
      <c r="K47" s="62"/>
      <c r="L47" s="62"/>
      <c r="M47" s="62"/>
      <c r="N47" s="62"/>
      <c r="O47" s="62"/>
      <c r="P47" s="62"/>
      <c r="Q47" s="62"/>
      <c r="R47" s="62"/>
      <c r="S47" s="62"/>
      <c r="T47" s="41"/>
      <c r="U47" s="41"/>
    </row>
    <row r="48" ht="15" customHeight="1"/>
    <row r="49" spans="1:21" ht="15" customHeight="1">
      <c r="A49" s="143" t="s">
        <v>7</v>
      </c>
      <c r="B49" s="143" t="s">
        <v>8</v>
      </c>
      <c r="C49" s="143" t="s">
        <v>9</v>
      </c>
      <c r="D49" s="105" t="s">
        <v>10</v>
      </c>
      <c r="E49" s="143" t="s">
        <v>11</v>
      </c>
      <c r="F49" s="143" t="s">
        <v>12</v>
      </c>
      <c r="G49" s="105" t="s">
        <v>66</v>
      </c>
      <c r="H49" s="105"/>
      <c r="I49" s="105"/>
      <c r="J49" s="105"/>
      <c r="K49" s="105" t="s">
        <v>67</v>
      </c>
      <c r="L49" s="105"/>
      <c r="M49" s="105"/>
      <c r="N49" s="105"/>
      <c r="O49" s="105" t="s">
        <v>103</v>
      </c>
      <c r="P49" s="105"/>
      <c r="Q49" s="105"/>
      <c r="R49" s="105"/>
      <c r="S49" s="105" t="s">
        <v>13</v>
      </c>
      <c r="T49" s="105"/>
      <c r="U49" s="105"/>
    </row>
    <row r="50" spans="1:21" ht="15" customHeight="1">
      <c r="A50" s="143"/>
      <c r="B50" s="143"/>
      <c r="C50" s="143"/>
      <c r="D50" s="105"/>
      <c r="E50" s="143"/>
      <c r="F50" s="143"/>
      <c r="G50" s="143" t="s">
        <v>14</v>
      </c>
      <c r="H50" s="105" t="s">
        <v>15</v>
      </c>
      <c r="I50" s="105"/>
      <c r="J50" s="105"/>
      <c r="K50" s="143" t="s">
        <v>14</v>
      </c>
      <c r="L50" s="105" t="s">
        <v>15</v>
      </c>
      <c r="M50" s="105"/>
      <c r="N50" s="105"/>
      <c r="O50" s="143" t="s">
        <v>14</v>
      </c>
      <c r="P50" s="105" t="s">
        <v>15</v>
      </c>
      <c r="Q50" s="105"/>
      <c r="R50" s="105"/>
      <c r="S50" s="100" t="s">
        <v>16</v>
      </c>
      <c r="T50" s="146" t="s">
        <v>104</v>
      </c>
      <c r="U50" s="147"/>
    </row>
    <row r="51" spans="1:21" ht="15" customHeight="1">
      <c r="A51" s="143"/>
      <c r="B51" s="143"/>
      <c r="C51" s="143"/>
      <c r="D51" s="105"/>
      <c r="E51" s="143"/>
      <c r="F51" s="143"/>
      <c r="G51" s="143"/>
      <c r="H51" s="105" t="s">
        <v>17</v>
      </c>
      <c r="I51" s="105"/>
      <c r="J51" s="143" t="s">
        <v>18</v>
      </c>
      <c r="K51" s="143"/>
      <c r="L51" s="105" t="s">
        <v>17</v>
      </c>
      <c r="M51" s="105"/>
      <c r="N51" s="143" t="s">
        <v>18</v>
      </c>
      <c r="O51" s="143"/>
      <c r="P51" s="105" t="s">
        <v>17</v>
      </c>
      <c r="Q51" s="105"/>
      <c r="R51" s="143" t="s">
        <v>18</v>
      </c>
      <c r="S51" s="100"/>
      <c r="T51" s="146"/>
      <c r="U51" s="147"/>
    </row>
    <row r="52" spans="1:21" ht="67.5" customHeight="1">
      <c r="A52" s="143"/>
      <c r="B52" s="143"/>
      <c r="C52" s="143"/>
      <c r="D52" s="105"/>
      <c r="E52" s="143"/>
      <c r="F52" s="143"/>
      <c r="G52" s="143"/>
      <c r="H52" s="7" t="s">
        <v>14</v>
      </c>
      <c r="I52" s="7" t="s">
        <v>19</v>
      </c>
      <c r="J52" s="143"/>
      <c r="K52" s="143"/>
      <c r="L52" s="7" t="s">
        <v>14</v>
      </c>
      <c r="M52" s="7" t="s">
        <v>19</v>
      </c>
      <c r="N52" s="143"/>
      <c r="O52" s="143"/>
      <c r="P52" s="7" t="s">
        <v>14</v>
      </c>
      <c r="Q52" s="7" t="s">
        <v>19</v>
      </c>
      <c r="R52" s="143"/>
      <c r="S52" s="101"/>
      <c r="T52" s="65"/>
      <c r="U52" s="66"/>
    </row>
    <row r="53" spans="1:21" s="42" customFormat="1" ht="17.25" customHeight="1">
      <c r="A53" s="129" t="s">
        <v>50</v>
      </c>
      <c r="B53" s="130"/>
      <c r="C53" s="130"/>
      <c r="D53" s="130"/>
      <c r="E53" s="130"/>
      <c r="F53" s="130"/>
      <c r="G53" s="130"/>
      <c r="H53" s="130"/>
      <c r="I53" s="130"/>
      <c r="J53" s="130"/>
      <c r="K53" s="130"/>
      <c r="L53" s="130"/>
      <c r="M53" s="130"/>
      <c r="N53" s="130"/>
      <c r="O53" s="130"/>
      <c r="P53" s="130"/>
      <c r="Q53" s="130"/>
      <c r="R53" s="130"/>
      <c r="S53" s="130"/>
      <c r="T53" s="130"/>
      <c r="U53" s="144"/>
    </row>
    <row r="54" spans="1:21" ht="17.25" customHeight="1">
      <c r="A54" s="9">
        <v>1</v>
      </c>
      <c r="B54" s="131" t="s">
        <v>35</v>
      </c>
      <c r="C54" s="132"/>
      <c r="D54" s="132"/>
      <c r="E54" s="132"/>
      <c r="F54" s="132"/>
      <c r="G54" s="132"/>
      <c r="H54" s="132"/>
      <c r="I54" s="132"/>
      <c r="J54" s="132"/>
      <c r="K54" s="132"/>
      <c r="L54" s="132"/>
      <c r="M54" s="132"/>
      <c r="N54" s="132"/>
      <c r="O54" s="132"/>
      <c r="P54" s="132"/>
      <c r="Q54" s="132"/>
      <c r="R54" s="132"/>
      <c r="S54" s="132"/>
      <c r="T54" s="132"/>
      <c r="U54" s="145"/>
    </row>
    <row r="55" spans="1:21" ht="17.25" customHeight="1">
      <c r="A55" s="9">
        <v>1</v>
      </c>
      <c r="B55" s="10">
        <v>1</v>
      </c>
      <c r="C55" s="133" t="s">
        <v>49</v>
      </c>
      <c r="D55" s="134"/>
      <c r="E55" s="134"/>
      <c r="F55" s="134"/>
      <c r="G55" s="134"/>
      <c r="H55" s="134"/>
      <c r="I55" s="134"/>
      <c r="J55" s="134"/>
      <c r="K55" s="134"/>
      <c r="L55" s="134"/>
      <c r="M55" s="134"/>
      <c r="N55" s="134"/>
      <c r="O55" s="134"/>
      <c r="P55" s="134"/>
      <c r="Q55" s="134"/>
      <c r="R55" s="134"/>
      <c r="S55" s="134"/>
      <c r="T55" s="134"/>
      <c r="U55" s="140"/>
    </row>
    <row r="56" spans="1:21" ht="24.75" customHeight="1">
      <c r="A56" s="108">
        <v>1</v>
      </c>
      <c r="B56" s="109">
        <v>1</v>
      </c>
      <c r="C56" s="110">
        <v>1</v>
      </c>
      <c r="D56" s="114" t="s">
        <v>63</v>
      </c>
      <c r="E56" s="110" t="s">
        <v>36</v>
      </c>
      <c r="F56" s="110" t="s">
        <v>74</v>
      </c>
      <c r="G56" s="120">
        <v>15.9</v>
      </c>
      <c r="H56" s="120">
        <v>15.9</v>
      </c>
      <c r="I56" s="120"/>
      <c r="J56" s="120"/>
      <c r="K56" s="120">
        <v>15.9</v>
      </c>
      <c r="L56" s="120">
        <v>15.9</v>
      </c>
      <c r="M56" s="120"/>
      <c r="N56" s="120"/>
      <c r="O56" s="120">
        <v>15.9</v>
      </c>
      <c r="P56" s="120">
        <v>15.9</v>
      </c>
      <c r="Q56" s="120"/>
      <c r="R56" s="120"/>
      <c r="S56" s="37" t="s">
        <v>101</v>
      </c>
      <c r="T56" s="63">
        <v>40</v>
      </c>
      <c r="U56" s="64"/>
    </row>
    <row r="57" spans="1:21" ht="28.5" customHeight="1">
      <c r="A57" s="96"/>
      <c r="B57" s="98"/>
      <c r="C57" s="100"/>
      <c r="D57" s="102"/>
      <c r="E57" s="101"/>
      <c r="F57" s="101"/>
      <c r="G57" s="121"/>
      <c r="H57" s="121"/>
      <c r="I57" s="121"/>
      <c r="J57" s="121"/>
      <c r="K57" s="121"/>
      <c r="L57" s="121"/>
      <c r="M57" s="121"/>
      <c r="N57" s="121"/>
      <c r="O57" s="121"/>
      <c r="P57" s="121"/>
      <c r="Q57" s="121"/>
      <c r="R57" s="121"/>
      <c r="S57" s="38" t="s">
        <v>102</v>
      </c>
      <c r="T57" s="65">
        <v>4</v>
      </c>
      <c r="U57" s="66"/>
    </row>
    <row r="58" spans="1:21" ht="15.75" customHeight="1">
      <c r="A58" s="97"/>
      <c r="B58" s="99"/>
      <c r="C58" s="101"/>
      <c r="D58" s="103"/>
      <c r="E58" s="141" t="s">
        <v>21</v>
      </c>
      <c r="F58" s="142"/>
      <c r="G58" s="13">
        <f aca="true" t="shared" si="0" ref="G58:R58">G56+G57</f>
        <v>15.9</v>
      </c>
      <c r="H58" s="13">
        <f t="shared" si="0"/>
        <v>15.9</v>
      </c>
      <c r="I58" s="13">
        <f t="shared" si="0"/>
        <v>0</v>
      </c>
      <c r="J58" s="13">
        <f t="shared" si="0"/>
        <v>0</v>
      </c>
      <c r="K58" s="13">
        <f t="shared" si="0"/>
        <v>15.9</v>
      </c>
      <c r="L58" s="13">
        <f t="shared" si="0"/>
        <v>15.9</v>
      </c>
      <c r="M58" s="13">
        <f t="shared" si="0"/>
        <v>0</v>
      </c>
      <c r="N58" s="13">
        <f t="shared" si="0"/>
        <v>0</v>
      </c>
      <c r="O58" s="13">
        <f t="shared" si="0"/>
        <v>15.9</v>
      </c>
      <c r="P58" s="13">
        <f t="shared" si="0"/>
        <v>15.9</v>
      </c>
      <c r="Q58" s="13">
        <f t="shared" si="0"/>
        <v>0</v>
      </c>
      <c r="R58" s="13">
        <f t="shared" si="0"/>
        <v>0</v>
      </c>
      <c r="S58" s="19"/>
      <c r="T58" s="115"/>
      <c r="U58" s="115"/>
    </row>
    <row r="59" spans="1:21" ht="15" customHeight="1">
      <c r="A59" s="15">
        <v>1</v>
      </c>
      <c r="B59" s="16">
        <v>1</v>
      </c>
      <c r="C59" s="76" t="s">
        <v>22</v>
      </c>
      <c r="D59" s="77"/>
      <c r="E59" s="77"/>
      <c r="F59" s="78"/>
      <c r="G59" s="17">
        <f>G58</f>
        <v>15.9</v>
      </c>
      <c r="H59" s="17">
        <f aca="true" t="shared" si="1" ref="H59:R59">H58</f>
        <v>15.9</v>
      </c>
      <c r="I59" s="17">
        <f t="shared" si="1"/>
        <v>0</v>
      </c>
      <c r="J59" s="17">
        <f t="shared" si="1"/>
        <v>0</v>
      </c>
      <c r="K59" s="17">
        <f t="shared" si="1"/>
        <v>15.9</v>
      </c>
      <c r="L59" s="17">
        <f t="shared" si="1"/>
        <v>15.9</v>
      </c>
      <c r="M59" s="17">
        <f t="shared" si="1"/>
        <v>0</v>
      </c>
      <c r="N59" s="17">
        <f t="shared" si="1"/>
        <v>0</v>
      </c>
      <c r="O59" s="17">
        <f t="shared" si="1"/>
        <v>15.9</v>
      </c>
      <c r="P59" s="17">
        <f t="shared" si="1"/>
        <v>15.9</v>
      </c>
      <c r="Q59" s="17">
        <f t="shared" si="1"/>
        <v>0</v>
      </c>
      <c r="R59" s="17">
        <f t="shared" si="1"/>
        <v>0</v>
      </c>
      <c r="S59" s="18"/>
      <c r="T59" s="79"/>
      <c r="U59" s="80"/>
    </row>
    <row r="60" spans="1:22" ht="17.25" customHeight="1">
      <c r="A60" s="15">
        <v>1</v>
      </c>
      <c r="B60" s="81" t="s">
        <v>23</v>
      </c>
      <c r="C60" s="82"/>
      <c r="D60" s="82"/>
      <c r="E60" s="82"/>
      <c r="F60" s="83"/>
      <c r="G60" s="20">
        <f>G59</f>
        <v>15.9</v>
      </c>
      <c r="H60" s="20">
        <f aca="true" t="shared" si="2" ref="H60:R60">H59</f>
        <v>15.9</v>
      </c>
      <c r="I60" s="20">
        <f t="shared" si="2"/>
        <v>0</v>
      </c>
      <c r="J60" s="20">
        <f t="shared" si="2"/>
        <v>0</v>
      </c>
      <c r="K60" s="20">
        <f t="shared" si="2"/>
        <v>15.9</v>
      </c>
      <c r="L60" s="20">
        <f t="shared" si="2"/>
        <v>15.9</v>
      </c>
      <c r="M60" s="20">
        <f t="shared" si="2"/>
        <v>0</v>
      </c>
      <c r="N60" s="20">
        <f t="shared" si="2"/>
        <v>0</v>
      </c>
      <c r="O60" s="20">
        <f t="shared" si="2"/>
        <v>15.9</v>
      </c>
      <c r="P60" s="20">
        <f t="shared" si="2"/>
        <v>15.9</v>
      </c>
      <c r="Q60" s="20">
        <f t="shared" si="2"/>
        <v>0</v>
      </c>
      <c r="R60" s="20">
        <f t="shared" si="2"/>
        <v>0</v>
      </c>
      <c r="S60" s="21"/>
      <c r="T60" s="21"/>
      <c r="U60" s="21"/>
      <c r="V60" s="29"/>
    </row>
    <row r="61" spans="1:22" s="42" customFormat="1" ht="17.25" customHeight="1">
      <c r="A61" s="129" t="s">
        <v>34</v>
      </c>
      <c r="B61" s="130"/>
      <c r="C61" s="130"/>
      <c r="D61" s="130"/>
      <c r="E61" s="130"/>
      <c r="F61" s="130"/>
      <c r="G61" s="130"/>
      <c r="H61" s="130"/>
      <c r="I61" s="130"/>
      <c r="J61" s="130"/>
      <c r="K61" s="130"/>
      <c r="L61" s="130"/>
      <c r="M61" s="130"/>
      <c r="N61" s="130"/>
      <c r="O61" s="130"/>
      <c r="P61" s="130"/>
      <c r="Q61" s="130"/>
      <c r="R61" s="130"/>
      <c r="S61" s="130"/>
      <c r="T61" s="130"/>
      <c r="U61" s="130"/>
      <c r="V61" s="43"/>
    </row>
    <row r="62" spans="1:22" ht="17.25" customHeight="1">
      <c r="A62" s="9">
        <v>3</v>
      </c>
      <c r="B62" s="131" t="s">
        <v>37</v>
      </c>
      <c r="C62" s="132"/>
      <c r="D62" s="132"/>
      <c r="E62" s="132"/>
      <c r="F62" s="132"/>
      <c r="G62" s="132"/>
      <c r="H62" s="132"/>
      <c r="I62" s="132"/>
      <c r="J62" s="132"/>
      <c r="K62" s="132"/>
      <c r="L62" s="132"/>
      <c r="M62" s="132"/>
      <c r="N62" s="132"/>
      <c r="O62" s="132"/>
      <c r="P62" s="132"/>
      <c r="Q62" s="132"/>
      <c r="R62" s="132"/>
      <c r="S62" s="132"/>
      <c r="T62" s="132"/>
      <c r="U62" s="132"/>
      <c r="V62" s="29"/>
    </row>
    <row r="63" spans="1:22" ht="17.25" customHeight="1">
      <c r="A63" s="9">
        <v>3</v>
      </c>
      <c r="B63" s="10">
        <v>1</v>
      </c>
      <c r="C63" s="133" t="s">
        <v>38</v>
      </c>
      <c r="D63" s="134"/>
      <c r="E63" s="134"/>
      <c r="F63" s="134"/>
      <c r="G63" s="134"/>
      <c r="H63" s="134"/>
      <c r="I63" s="134"/>
      <c r="J63" s="134"/>
      <c r="K63" s="134"/>
      <c r="L63" s="134"/>
      <c r="M63" s="134"/>
      <c r="N63" s="134"/>
      <c r="O63" s="134"/>
      <c r="P63" s="134"/>
      <c r="Q63" s="134"/>
      <c r="R63" s="134"/>
      <c r="S63" s="134"/>
      <c r="T63" s="134"/>
      <c r="U63" s="134"/>
      <c r="V63" s="29"/>
    </row>
    <row r="64" spans="1:22" ht="21.75" customHeight="1">
      <c r="A64" s="108">
        <v>3</v>
      </c>
      <c r="B64" s="109">
        <v>1</v>
      </c>
      <c r="C64" s="110">
        <v>1</v>
      </c>
      <c r="D64" s="135" t="s">
        <v>113</v>
      </c>
      <c r="E64" s="178" t="s">
        <v>48</v>
      </c>
      <c r="F64" s="178" t="s">
        <v>20</v>
      </c>
      <c r="G64" s="120">
        <f>SUM(H64+J64)</f>
        <v>44.3</v>
      </c>
      <c r="H64" s="120">
        <v>44.3</v>
      </c>
      <c r="I64" s="120">
        <v>30.9</v>
      </c>
      <c r="J64" s="120"/>
      <c r="K64" s="120">
        <v>45.5</v>
      </c>
      <c r="L64" s="120">
        <v>45.5</v>
      </c>
      <c r="M64" s="120">
        <v>31</v>
      </c>
      <c r="N64" s="120"/>
      <c r="O64" s="120">
        <v>45.5</v>
      </c>
      <c r="P64" s="120">
        <v>45.5</v>
      </c>
      <c r="Q64" s="120">
        <v>31</v>
      </c>
      <c r="R64" s="120"/>
      <c r="S64" s="114" t="s">
        <v>84</v>
      </c>
      <c r="T64" s="63">
        <v>96</v>
      </c>
      <c r="U64" s="138"/>
      <c r="V64" s="29"/>
    </row>
    <row r="65" spans="1:22" ht="18.75" customHeight="1">
      <c r="A65" s="96"/>
      <c r="B65" s="98"/>
      <c r="C65" s="100"/>
      <c r="D65" s="136"/>
      <c r="E65" s="179"/>
      <c r="F65" s="179"/>
      <c r="G65" s="121"/>
      <c r="H65" s="121"/>
      <c r="I65" s="121"/>
      <c r="J65" s="121"/>
      <c r="K65" s="121"/>
      <c r="L65" s="121"/>
      <c r="M65" s="121"/>
      <c r="N65" s="121"/>
      <c r="O65" s="121"/>
      <c r="P65" s="121"/>
      <c r="Q65" s="121"/>
      <c r="R65" s="121"/>
      <c r="S65" s="103"/>
      <c r="T65" s="65"/>
      <c r="U65" s="139"/>
      <c r="V65" s="29"/>
    </row>
    <row r="66" spans="1:22" ht="14.25" customHeight="1">
      <c r="A66" s="97"/>
      <c r="B66" s="99"/>
      <c r="C66" s="101"/>
      <c r="D66" s="137"/>
      <c r="E66" s="127" t="s">
        <v>21</v>
      </c>
      <c r="F66" s="128"/>
      <c r="G66" s="45">
        <f aca="true" t="shared" si="3" ref="G66:G73">SUM(H66+J66)</f>
        <v>44.3</v>
      </c>
      <c r="H66" s="45">
        <f aca="true" t="shared" si="4" ref="H66:R66">+H65+H64</f>
        <v>44.3</v>
      </c>
      <c r="I66" s="13">
        <f t="shared" si="4"/>
        <v>30.9</v>
      </c>
      <c r="J66" s="13">
        <f t="shared" si="4"/>
        <v>0</v>
      </c>
      <c r="K66" s="13">
        <f t="shared" si="4"/>
        <v>45.5</v>
      </c>
      <c r="L66" s="13">
        <f t="shared" si="4"/>
        <v>45.5</v>
      </c>
      <c r="M66" s="13">
        <f t="shared" si="4"/>
        <v>31</v>
      </c>
      <c r="N66" s="13">
        <f t="shared" si="4"/>
        <v>0</v>
      </c>
      <c r="O66" s="13">
        <f t="shared" si="4"/>
        <v>45.5</v>
      </c>
      <c r="P66" s="13">
        <f t="shared" si="4"/>
        <v>45.5</v>
      </c>
      <c r="Q66" s="13">
        <f t="shared" si="4"/>
        <v>31</v>
      </c>
      <c r="R66" s="13">
        <f t="shared" si="4"/>
        <v>0</v>
      </c>
      <c r="S66" s="19"/>
      <c r="T66" s="115"/>
      <c r="U66" s="122"/>
      <c r="V66" s="29"/>
    </row>
    <row r="67" spans="1:22" ht="14.25" customHeight="1">
      <c r="A67" s="108">
        <v>3</v>
      </c>
      <c r="B67" s="109">
        <v>1</v>
      </c>
      <c r="C67" s="110">
        <v>2</v>
      </c>
      <c r="D67" s="111" t="s">
        <v>109</v>
      </c>
      <c r="E67" s="178" t="s">
        <v>40</v>
      </c>
      <c r="F67" s="178" t="s">
        <v>20</v>
      </c>
      <c r="G67" s="120">
        <f>SUM(H67+J67)</f>
        <v>53.6</v>
      </c>
      <c r="H67" s="120">
        <v>52.4</v>
      </c>
      <c r="I67" s="120">
        <v>32.5</v>
      </c>
      <c r="J67" s="120">
        <v>1.2</v>
      </c>
      <c r="K67" s="120">
        <v>51.8</v>
      </c>
      <c r="L67" s="120">
        <v>51.8</v>
      </c>
      <c r="M67" s="120">
        <v>32.5</v>
      </c>
      <c r="N67" s="120"/>
      <c r="O67" s="120">
        <v>51.8</v>
      </c>
      <c r="P67" s="120">
        <v>51.8</v>
      </c>
      <c r="Q67" s="120">
        <v>32.5</v>
      </c>
      <c r="R67" s="120"/>
      <c r="S67" s="114" t="s">
        <v>86</v>
      </c>
      <c r="T67" s="123">
        <v>6</v>
      </c>
      <c r="U67" s="124"/>
      <c r="V67" s="26"/>
    </row>
    <row r="68" spans="1:22" ht="14.25" customHeight="1">
      <c r="A68" s="96"/>
      <c r="B68" s="98"/>
      <c r="C68" s="100"/>
      <c r="D68" s="112"/>
      <c r="E68" s="179"/>
      <c r="F68" s="179"/>
      <c r="G68" s="121"/>
      <c r="H68" s="121"/>
      <c r="I68" s="121"/>
      <c r="J68" s="121"/>
      <c r="K68" s="121"/>
      <c r="L68" s="121"/>
      <c r="M68" s="121"/>
      <c r="N68" s="121"/>
      <c r="O68" s="121"/>
      <c r="P68" s="121"/>
      <c r="Q68" s="121"/>
      <c r="R68" s="121"/>
      <c r="S68" s="103"/>
      <c r="T68" s="125"/>
      <c r="U68" s="126"/>
      <c r="V68" s="26"/>
    </row>
    <row r="69" spans="1:22" ht="14.25" customHeight="1">
      <c r="A69" s="97"/>
      <c r="B69" s="99"/>
      <c r="C69" s="101"/>
      <c r="D69" s="113"/>
      <c r="E69" s="127" t="s">
        <v>21</v>
      </c>
      <c r="F69" s="128"/>
      <c r="G69" s="45">
        <f t="shared" si="3"/>
        <v>53.6</v>
      </c>
      <c r="H69" s="45">
        <f aca="true" t="shared" si="5" ref="H69:R69">+H68+H67</f>
        <v>52.4</v>
      </c>
      <c r="I69" s="13">
        <f t="shared" si="5"/>
        <v>32.5</v>
      </c>
      <c r="J69" s="13">
        <f t="shared" si="5"/>
        <v>1.2</v>
      </c>
      <c r="K69" s="13">
        <f t="shared" si="5"/>
        <v>51.8</v>
      </c>
      <c r="L69" s="13">
        <f t="shared" si="5"/>
        <v>51.8</v>
      </c>
      <c r="M69" s="13">
        <f t="shared" si="5"/>
        <v>32.5</v>
      </c>
      <c r="N69" s="13">
        <f t="shared" si="5"/>
        <v>0</v>
      </c>
      <c r="O69" s="13">
        <f t="shared" si="5"/>
        <v>51.8</v>
      </c>
      <c r="P69" s="13">
        <f t="shared" si="5"/>
        <v>51.8</v>
      </c>
      <c r="Q69" s="13">
        <f t="shared" si="5"/>
        <v>32.5</v>
      </c>
      <c r="R69" s="13">
        <f t="shared" si="5"/>
        <v>0</v>
      </c>
      <c r="S69" s="19"/>
      <c r="T69" s="115"/>
      <c r="U69" s="122"/>
      <c r="V69" s="29"/>
    </row>
    <row r="70" spans="1:25" ht="20.25" customHeight="1">
      <c r="A70" s="108">
        <v>3</v>
      </c>
      <c r="B70" s="109">
        <v>1</v>
      </c>
      <c r="C70" s="110">
        <v>3</v>
      </c>
      <c r="D70" s="111" t="s">
        <v>51</v>
      </c>
      <c r="E70" s="178" t="s">
        <v>40</v>
      </c>
      <c r="F70" s="178" t="s">
        <v>20</v>
      </c>
      <c r="G70" s="120">
        <v>4.4</v>
      </c>
      <c r="H70" s="120">
        <v>4.4</v>
      </c>
      <c r="I70" s="120"/>
      <c r="J70" s="120"/>
      <c r="K70" s="120">
        <v>4.4</v>
      </c>
      <c r="L70" s="120">
        <v>4.4</v>
      </c>
      <c r="M70" s="120"/>
      <c r="N70" s="120"/>
      <c r="O70" s="120">
        <v>4.4</v>
      </c>
      <c r="P70" s="120">
        <v>4.4</v>
      </c>
      <c r="Q70" s="120"/>
      <c r="R70" s="120"/>
      <c r="S70" s="114" t="s">
        <v>71</v>
      </c>
      <c r="T70" s="63">
        <v>4</v>
      </c>
      <c r="U70" s="64"/>
      <c r="V70" s="29"/>
      <c r="Y70" s="39"/>
    </row>
    <row r="71" spans="1:22" ht="19.5" customHeight="1">
      <c r="A71" s="96"/>
      <c r="B71" s="98"/>
      <c r="C71" s="100"/>
      <c r="D71" s="112"/>
      <c r="E71" s="179"/>
      <c r="F71" s="179"/>
      <c r="G71" s="121"/>
      <c r="H71" s="121"/>
      <c r="I71" s="121"/>
      <c r="J71" s="121"/>
      <c r="K71" s="121"/>
      <c r="L71" s="121"/>
      <c r="M71" s="121"/>
      <c r="N71" s="121"/>
      <c r="O71" s="121"/>
      <c r="P71" s="121"/>
      <c r="Q71" s="121"/>
      <c r="R71" s="121"/>
      <c r="S71" s="103"/>
      <c r="T71" s="65"/>
      <c r="U71" s="66"/>
      <c r="V71" s="27"/>
    </row>
    <row r="72" spans="1:21" ht="14.25" customHeight="1">
      <c r="A72" s="97"/>
      <c r="B72" s="99"/>
      <c r="C72" s="101"/>
      <c r="D72" s="113"/>
      <c r="E72" s="106" t="s">
        <v>21</v>
      </c>
      <c r="F72" s="107"/>
      <c r="G72" s="45">
        <f t="shared" si="3"/>
        <v>4.4</v>
      </c>
      <c r="H72" s="13">
        <f aca="true" t="shared" si="6" ref="H72:R72">+H71+H70</f>
        <v>4.4</v>
      </c>
      <c r="I72" s="13">
        <f t="shared" si="6"/>
        <v>0</v>
      </c>
      <c r="J72" s="13">
        <f t="shared" si="6"/>
        <v>0</v>
      </c>
      <c r="K72" s="13">
        <f t="shared" si="6"/>
        <v>4.4</v>
      </c>
      <c r="L72" s="13">
        <f t="shared" si="6"/>
        <v>4.4</v>
      </c>
      <c r="M72" s="13">
        <f t="shared" si="6"/>
        <v>0</v>
      </c>
      <c r="N72" s="13">
        <f t="shared" si="6"/>
        <v>0</v>
      </c>
      <c r="O72" s="13">
        <f t="shared" si="6"/>
        <v>4.4</v>
      </c>
      <c r="P72" s="13">
        <f t="shared" si="6"/>
        <v>4.4</v>
      </c>
      <c r="Q72" s="13">
        <f t="shared" si="6"/>
        <v>0</v>
      </c>
      <c r="R72" s="13">
        <f t="shared" si="6"/>
        <v>0</v>
      </c>
      <c r="S72" s="19"/>
      <c r="T72" s="115"/>
      <c r="U72" s="115"/>
    </row>
    <row r="73" spans="1:21" ht="27" customHeight="1">
      <c r="A73" s="108">
        <v>3</v>
      </c>
      <c r="B73" s="109">
        <v>1</v>
      </c>
      <c r="C73" s="110">
        <v>4</v>
      </c>
      <c r="D73" s="111" t="s">
        <v>64</v>
      </c>
      <c r="E73" s="5" t="s">
        <v>106</v>
      </c>
      <c r="F73" s="5" t="s">
        <v>24</v>
      </c>
      <c r="G73" s="49">
        <f t="shared" si="3"/>
        <v>0.12</v>
      </c>
      <c r="H73" s="49">
        <v>0.12</v>
      </c>
      <c r="I73" s="49">
        <v>0.09</v>
      </c>
      <c r="J73" s="11"/>
      <c r="K73" s="11"/>
      <c r="L73" s="11"/>
      <c r="M73" s="11"/>
      <c r="N73" s="11"/>
      <c r="O73" s="11"/>
      <c r="P73" s="11"/>
      <c r="Q73" s="11"/>
      <c r="R73" s="11"/>
      <c r="S73" s="12" t="s">
        <v>92</v>
      </c>
      <c r="T73" s="105">
        <v>462</v>
      </c>
      <c r="U73" s="105"/>
    </row>
    <row r="74" spans="1:21" ht="12.75">
      <c r="A74" s="97"/>
      <c r="B74" s="99"/>
      <c r="C74" s="101"/>
      <c r="D74" s="113"/>
      <c r="E74" s="106" t="s">
        <v>21</v>
      </c>
      <c r="F74" s="107"/>
      <c r="G74" s="50">
        <f aca="true" t="shared" si="7" ref="G74:R74">G73</f>
        <v>0.12</v>
      </c>
      <c r="H74" s="50">
        <f t="shared" si="7"/>
        <v>0.12</v>
      </c>
      <c r="I74" s="50">
        <f t="shared" si="7"/>
        <v>0.09</v>
      </c>
      <c r="J74" s="13">
        <f t="shared" si="7"/>
        <v>0</v>
      </c>
      <c r="K74" s="13">
        <f t="shared" si="7"/>
        <v>0</v>
      </c>
      <c r="L74" s="13">
        <f t="shared" si="7"/>
        <v>0</v>
      </c>
      <c r="M74" s="13">
        <f t="shared" si="7"/>
        <v>0</v>
      </c>
      <c r="N74" s="13">
        <f t="shared" si="7"/>
        <v>0</v>
      </c>
      <c r="O74" s="13">
        <f t="shared" si="7"/>
        <v>0</v>
      </c>
      <c r="P74" s="13">
        <f t="shared" si="7"/>
        <v>0</v>
      </c>
      <c r="Q74" s="13">
        <f t="shared" si="7"/>
        <v>0</v>
      </c>
      <c r="R74" s="13">
        <f t="shared" si="7"/>
        <v>0</v>
      </c>
      <c r="S74" s="28"/>
      <c r="T74" s="119"/>
      <c r="U74" s="119"/>
    </row>
    <row r="75" spans="1:22" ht="23.25" customHeight="1">
      <c r="A75" s="108">
        <v>3</v>
      </c>
      <c r="B75" s="109">
        <v>1</v>
      </c>
      <c r="C75" s="110">
        <v>5</v>
      </c>
      <c r="D75" s="111" t="s">
        <v>93</v>
      </c>
      <c r="E75" s="5" t="s">
        <v>107</v>
      </c>
      <c r="F75" s="5" t="s">
        <v>20</v>
      </c>
      <c r="G75" s="11">
        <v>27.3</v>
      </c>
      <c r="H75" s="11">
        <v>27.3</v>
      </c>
      <c r="I75" s="11"/>
      <c r="J75" s="11"/>
      <c r="K75" s="11">
        <v>27.4</v>
      </c>
      <c r="L75" s="11">
        <v>27.4</v>
      </c>
      <c r="M75" s="11"/>
      <c r="N75" s="11"/>
      <c r="O75" s="11">
        <v>27.4</v>
      </c>
      <c r="P75" s="11">
        <v>27.4</v>
      </c>
      <c r="Q75" s="11"/>
      <c r="R75" s="11"/>
      <c r="S75" s="36" t="s">
        <v>59</v>
      </c>
      <c r="T75" s="116">
        <v>35</v>
      </c>
      <c r="U75" s="117"/>
      <c r="V75" s="40"/>
    </row>
    <row r="76" spans="1:21" ht="14.25" customHeight="1">
      <c r="A76" s="97"/>
      <c r="B76" s="99"/>
      <c r="C76" s="101"/>
      <c r="D76" s="113"/>
      <c r="E76" s="106" t="s">
        <v>21</v>
      </c>
      <c r="F76" s="107"/>
      <c r="G76" s="13">
        <f aca="true" t="shared" si="8" ref="G76:R76">G75</f>
        <v>27.3</v>
      </c>
      <c r="H76" s="13">
        <f t="shared" si="8"/>
        <v>27.3</v>
      </c>
      <c r="I76" s="13">
        <f t="shared" si="8"/>
        <v>0</v>
      </c>
      <c r="J76" s="13">
        <f t="shared" si="8"/>
        <v>0</v>
      </c>
      <c r="K76" s="13">
        <f t="shared" si="8"/>
        <v>27.4</v>
      </c>
      <c r="L76" s="13">
        <f t="shared" si="8"/>
        <v>27.4</v>
      </c>
      <c r="M76" s="13">
        <f t="shared" si="8"/>
        <v>0</v>
      </c>
      <c r="N76" s="13">
        <f t="shared" si="8"/>
        <v>0</v>
      </c>
      <c r="O76" s="13">
        <f t="shared" si="8"/>
        <v>27.4</v>
      </c>
      <c r="P76" s="13">
        <f t="shared" si="8"/>
        <v>27.4</v>
      </c>
      <c r="Q76" s="13">
        <f t="shared" si="8"/>
        <v>0</v>
      </c>
      <c r="R76" s="13">
        <f t="shared" si="8"/>
        <v>0</v>
      </c>
      <c r="S76" s="14"/>
      <c r="T76" s="118"/>
      <c r="U76" s="118"/>
    </row>
    <row r="77" spans="1:21" ht="21" customHeight="1" hidden="1">
      <c r="A77" s="108">
        <v>3</v>
      </c>
      <c r="B77" s="109">
        <v>1</v>
      </c>
      <c r="C77" s="110">
        <v>6</v>
      </c>
      <c r="D77" s="111" t="s">
        <v>96</v>
      </c>
      <c r="E77" s="5" t="s">
        <v>39</v>
      </c>
      <c r="F77" s="5" t="s">
        <v>20</v>
      </c>
      <c r="G77" s="11">
        <v>13.3</v>
      </c>
      <c r="H77" s="11">
        <v>13.3</v>
      </c>
      <c r="I77" s="11"/>
      <c r="J77" s="11"/>
      <c r="K77" s="11">
        <v>13.3</v>
      </c>
      <c r="L77" s="11">
        <v>13.3</v>
      </c>
      <c r="M77" s="11"/>
      <c r="N77" s="11"/>
      <c r="O77" s="11">
        <v>13.3</v>
      </c>
      <c r="P77" s="11">
        <v>13.3</v>
      </c>
      <c r="Q77" s="11"/>
      <c r="R77" s="11"/>
      <c r="S77" s="114" t="s">
        <v>99</v>
      </c>
      <c r="T77" s="105">
        <v>11</v>
      </c>
      <c r="U77" s="105"/>
    </row>
    <row r="78" spans="1:21" ht="14.25" customHeight="1">
      <c r="A78" s="96"/>
      <c r="B78" s="98"/>
      <c r="C78" s="100"/>
      <c r="D78" s="112"/>
      <c r="E78" s="5" t="s">
        <v>105</v>
      </c>
      <c r="F78" s="5" t="s">
        <v>20</v>
      </c>
      <c r="G78" s="11">
        <f>SUM(H78+J78)</f>
        <v>0.7</v>
      </c>
      <c r="H78" s="11">
        <v>0.7</v>
      </c>
      <c r="I78" s="11"/>
      <c r="J78" s="11"/>
      <c r="K78" s="11">
        <v>0.7</v>
      </c>
      <c r="L78" s="11">
        <v>0.7</v>
      </c>
      <c r="M78" s="11"/>
      <c r="N78" s="11"/>
      <c r="O78" s="11">
        <v>0.7</v>
      </c>
      <c r="P78" s="11">
        <v>0.7</v>
      </c>
      <c r="Q78" s="11"/>
      <c r="R78" s="11"/>
      <c r="S78" s="102"/>
      <c r="T78" s="63">
        <v>157</v>
      </c>
      <c r="U78" s="64"/>
    </row>
    <row r="79" spans="1:21" ht="14.25" customHeight="1">
      <c r="A79" s="96"/>
      <c r="B79" s="98"/>
      <c r="C79" s="100"/>
      <c r="D79" s="112"/>
      <c r="E79" s="5"/>
      <c r="F79" s="5" t="s">
        <v>20</v>
      </c>
      <c r="G79" s="11">
        <f>SUM(H79+J79)</f>
        <v>0</v>
      </c>
      <c r="H79" s="11"/>
      <c r="I79" s="11"/>
      <c r="J79" s="11"/>
      <c r="K79" s="11"/>
      <c r="L79" s="11"/>
      <c r="M79" s="11"/>
      <c r="N79" s="11"/>
      <c r="O79" s="11"/>
      <c r="P79" s="11"/>
      <c r="Q79" s="11"/>
      <c r="R79" s="11"/>
      <c r="S79" s="103"/>
      <c r="T79" s="65"/>
      <c r="U79" s="66"/>
    </row>
    <row r="80" spans="1:21" ht="12.75" customHeight="1">
      <c r="A80" s="97"/>
      <c r="B80" s="99"/>
      <c r="C80" s="101"/>
      <c r="D80" s="113"/>
      <c r="E80" s="106" t="s">
        <v>21</v>
      </c>
      <c r="F80" s="107"/>
      <c r="G80" s="13">
        <f>G79+G78</f>
        <v>0.7</v>
      </c>
      <c r="H80" s="13">
        <f aca="true" t="shared" si="9" ref="H80:R80">H79+H78</f>
        <v>0.7</v>
      </c>
      <c r="I80" s="13">
        <f t="shared" si="9"/>
        <v>0</v>
      </c>
      <c r="J80" s="13">
        <f t="shared" si="9"/>
        <v>0</v>
      </c>
      <c r="K80" s="13">
        <f t="shared" si="9"/>
        <v>0.7</v>
      </c>
      <c r="L80" s="13">
        <f t="shared" si="9"/>
        <v>0.7</v>
      </c>
      <c r="M80" s="13">
        <f t="shared" si="9"/>
        <v>0</v>
      </c>
      <c r="N80" s="13">
        <f t="shared" si="9"/>
        <v>0</v>
      </c>
      <c r="O80" s="13">
        <f t="shared" si="9"/>
        <v>0.7</v>
      </c>
      <c r="P80" s="13">
        <f t="shared" si="9"/>
        <v>0.7</v>
      </c>
      <c r="Q80" s="13">
        <f t="shared" si="9"/>
        <v>0</v>
      </c>
      <c r="R80" s="13">
        <f t="shared" si="9"/>
        <v>0</v>
      </c>
      <c r="S80" s="19"/>
      <c r="T80" s="115"/>
      <c r="U80" s="115"/>
    </row>
    <row r="81" spans="1:21" ht="14.25" customHeight="1">
      <c r="A81" s="15">
        <v>3</v>
      </c>
      <c r="B81" s="16">
        <v>1</v>
      </c>
      <c r="C81" s="76" t="s">
        <v>22</v>
      </c>
      <c r="D81" s="77"/>
      <c r="E81" s="91"/>
      <c r="F81" s="92"/>
      <c r="G81" s="52">
        <f>G66+G69+G72+G74+G76+G80</f>
        <v>130.42000000000002</v>
      </c>
      <c r="H81" s="52">
        <f aca="true" t="shared" si="10" ref="H81:R81">H66+H69+H72+H74+H76+H80</f>
        <v>129.22</v>
      </c>
      <c r="I81" s="52">
        <f t="shared" si="10"/>
        <v>63.49</v>
      </c>
      <c r="J81" s="52">
        <f t="shared" si="10"/>
        <v>1.2</v>
      </c>
      <c r="K81" s="17">
        <f t="shared" si="10"/>
        <v>129.79999999999998</v>
      </c>
      <c r="L81" s="17">
        <f t="shared" si="10"/>
        <v>129.79999999999998</v>
      </c>
      <c r="M81" s="17">
        <f t="shared" si="10"/>
        <v>63.5</v>
      </c>
      <c r="N81" s="17">
        <f t="shared" si="10"/>
        <v>0</v>
      </c>
      <c r="O81" s="17">
        <f t="shared" si="10"/>
        <v>129.79999999999998</v>
      </c>
      <c r="P81" s="17">
        <f t="shared" si="10"/>
        <v>129.79999999999998</v>
      </c>
      <c r="Q81" s="17">
        <f t="shared" si="10"/>
        <v>63.5</v>
      </c>
      <c r="R81" s="17">
        <f t="shared" si="10"/>
        <v>0</v>
      </c>
      <c r="S81" s="18"/>
      <c r="T81" s="79"/>
      <c r="U81" s="80"/>
    </row>
    <row r="82" spans="1:21" ht="14.25" customHeight="1">
      <c r="A82" s="9">
        <v>3</v>
      </c>
      <c r="B82" s="10">
        <v>2</v>
      </c>
      <c r="C82" s="93" t="s">
        <v>41</v>
      </c>
      <c r="D82" s="94"/>
      <c r="E82" s="94"/>
      <c r="F82" s="94"/>
      <c r="G82" s="94"/>
      <c r="H82" s="94"/>
      <c r="I82" s="94"/>
      <c r="J82" s="94"/>
      <c r="K82" s="94"/>
      <c r="L82" s="94"/>
      <c r="M82" s="94"/>
      <c r="N82" s="94"/>
      <c r="O82" s="94"/>
      <c r="P82" s="94"/>
      <c r="Q82" s="94"/>
      <c r="R82" s="94"/>
      <c r="S82" s="94"/>
      <c r="T82" s="94"/>
      <c r="U82" s="95"/>
    </row>
    <row r="83" spans="1:21" ht="14.25" customHeight="1">
      <c r="A83" s="96" t="s">
        <v>42</v>
      </c>
      <c r="B83" s="98" t="s">
        <v>43</v>
      </c>
      <c r="C83" s="100">
        <v>1</v>
      </c>
      <c r="D83" s="102" t="s">
        <v>110</v>
      </c>
      <c r="E83" s="8" t="s">
        <v>114</v>
      </c>
      <c r="F83" s="8" t="s">
        <v>24</v>
      </c>
      <c r="G83" s="11">
        <f>SUM(H83+J83)</f>
        <v>9.3</v>
      </c>
      <c r="H83" s="11">
        <v>9.3</v>
      </c>
      <c r="I83" s="11">
        <v>0.4</v>
      </c>
      <c r="J83" s="11"/>
      <c r="K83" s="11">
        <v>9.3</v>
      </c>
      <c r="L83" s="11">
        <v>9.3</v>
      </c>
      <c r="M83" s="11">
        <v>0.4</v>
      </c>
      <c r="N83" s="11"/>
      <c r="O83" s="11">
        <v>9.3</v>
      </c>
      <c r="P83" s="11">
        <v>9.3</v>
      </c>
      <c r="Q83" s="11">
        <v>0.4</v>
      </c>
      <c r="R83" s="11"/>
      <c r="S83" s="104" t="s">
        <v>60</v>
      </c>
      <c r="T83" s="105">
        <v>20</v>
      </c>
      <c r="U83" s="105"/>
    </row>
    <row r="84" spans="1:21" ht="16.5" customHeight="1">
      <c r="A84" s="96"/>
      <c r="B84" s="98"/>
      <c r="C84" s="100"/>
      <c r="D84" s="102"/>
      <c r="E84" s="8"/>
      <c r="F84" s="46" t="s">
        <v>72</v>
      </c>
      <c r="G84" s="11">
        <f>SUM(H84+J84)</f>
        <v>12.2</v>
      </c>
      <c r="H84" s="11">
        <v>12.2</v>
      </c>
      <c r="I84" s="11"/>
      <c r="J84" s="11"/>
      <c r="K84" s="11">
        <v>12.2</v>
      </c>
      <c r="L84" s="11">
        <v>12.2</v>
      </c>
      <c r="M84" s="11"/>
      <c r="N84" s="11"/>
      <c r="O84" s="11">
        <v>12.2</v>
      </c>
      <c r="P84" s="11">
        <v>12.2</v>
      </c>
      <c r="Q84" s="11"/>
      <c r="R84" s="11"/>
      <c r="S84" s="104"/>
      <c r="T84" s="105"/>
      <c r="U84" s="105"/>
    </row>
    <row r="85" spans="1:21" ht="12.75">
      <c r="A85" s="97"/>
      <c r="B85" s="99"/>
      <c r="C85" s="101"/>
      <c r="D85" s="103"/>
      <c r="E85" s="106" t="s">
        <v>21</v>
      </c>
      <c r="F85" s="107"/>
      <c r="G85" s="13">
        <f>G83+G84</f>
        <v>21.5</v>
      </c>
      <c r="H85" s="13">
        <f aca="true" t="shared" si="11" ref="H85:R85">H83+H84</f>
        <v>21.5</v>
      </c>
      <c r="I85" s="13">
        <f t="shared" si="11"/>
        <v>0.4</v>
      </c>
      <c r="J85" s="13">
        <f t="shared" si="11"/>
        <v>0</v>
      </c>
      <c r="K85" s="13">
        <f t="shared" si="11"/>
        <v>21.5</v>
      </c>
      <c r="L85" s="13">
        <f t="shared" si="11"/>
        <v>21.5</v>
      </c>
      <c r="M85" s="13">
        <f t="shared" si="11"/>
        <v>0.4</v>
      </c>
      <c r="N85" s="13">
        <f t="shared" si="11"/>
        <v>0</v>
      </c>
      <c r="O85" s="13">
        <f>O83+O84</f>
        <v>21.5</v>
      </c>
      <c r="P85" s="13">
        <f t="shared" si="11"/>
        <v>21.5</v>
      </c>
      <c r="Q85" s="13">
        <f t="shared" si="11"/>
        <v>0.4</v>
      </c>
      <c r="R85" s="13">
        <f t="shared" si="11"/>
        <v>0</v>
      </c>
      <c r="S85" s="14"/>
      <c r="T85" s="74"/>
      <c r="U85" s="75"/>
    </row>
    <row r="86" spans="1:21" ht="14.25" customHeight="1">
      <c r="A86" s="15">
        <v>3</v>
      </c>
      <c r="B86" s="16">
        <v>2</v>
      </c>
      <c r="C86" s="76" t="s">
        <v>22</v>
      </c>
      <c r="D86" s="77"/>
      <c r="E86" s="77"/>
      <c r="F86" s="78"/>
      <c r="G86" s="52">
        <f>G85</f>
        <v>21.5</v>
      </c>
      <c r="H86" s="52">
        <f aca="true" t="shared" si="12" ref="H86:R86">H85</f>
        <v>21.5</v>
      </c>
      <c r="I86" s="52">
        <f t="shared" si="12"/>
        <v>0.4</v>
      </c>
      <c r="J86" s="52">
        <f t="shared" si="12"/>
        <v>0</v>
      </c>
      <c r="K86" s="17">
        <f t="shared" si="12"/>
        <v>21.5</v>
      </c>
      <c r="L86" s="17">
        <f t="shared" si="12"/>
        <v>21.5</v>
      </c>
      <c r="M86" s="17">
        <f t="shared" si="12"/>
        <v>0.4</v>
      </c>
      <c r="N86" s="17">
        <f t="shared" si="12"/>
        <v>0</v>
      </c>
      <c r="O86" s="17">
        <f t="shared" si="12"/>
        <v>21.5</v>
      </c>
      <c r="P86" s="17">
        <f t="shared" si="12"/>
        <v>21.5</v>
      </c>
      <c r="Q86" s="17">
        <f t="shared" si="12"/>
        <v>0.4</v>
      </c>
      <c r="R86" s="17">
        <f t="shared" si="12"/>
        <v>0</v>
      </c>
      <c r="S86" s="18"/>
      <c r="T86" s="79"/>
      <c r="U86" s="80"/>
    </row>
    <row r="87" spans="1:21" ht="14.25" customHeight="1">
      <c r="A87" s="15">
        <v>3</v>
      </c>
      <c r="B87" s="81" t="s">
        <v>23</v>
      </c>
      <c r="C87" s="82"/>
      <c r="D87" s="82"/>
      <c r="E87" s="82"/>
      <c r="F87" s="83"/>
      <c r="G87" s="53">
        <f aca="true" t="shared" si="13" ref="G87:R87">G81+G86</f>
        <v>151.92000000000002</v>
      </c>
      <c r="H87" s="53">
        <f t="shared" si="13"/>
        <v>150.72</v>
      </c>
      <c r="I87" s="53">
        <f t="shared" si="13"/>
        <v>63.89</v>
      </c>
      <c r="J87" s="53">
        <f t="shared" si="13"/>
        <v>1.2</v>
      </c>
      <c r="K87" s="20">
        <f t="shared" si="13"/>
        <v>151.29999999999998</v>
      </c>
      <c r="L87" s="20">
        <f t="shared" si="13"/>
        <v>151.29999999999998</v>
      </c>
      <c r="M87" s="20">
        <f t="shared" si="13"/>
        <v>63.9</v>
      </c>
      <c r="N87" s="20">
        <f t="shared" si="13"/>
        <v>0</v>
      </c>
      <c r="O87" s="20">
        <f t="shared" si="13"/>
        <v>151.29999999999998</v>
      </c>
      <c r="P87" s="20">
        <f t="shared" si="13"/>
        <v>151.29999999999998</v>
      </c>
      <c r="Q87" s="20">
        <f t="shared" si="13"/>
        <v>63.9</v>
      </c>
      <c r="R87" s="20">
        <f t="shared" si="13"/>
        <v>0</v>
      </c>
      <c r="S87" s="22"/>
      <c r="T87" s="84"/>
      <c r="U87" s="85"/>
    </row>
    <row r="88" spans="1:21" ht="14.25" customHeight="1">
      <c r="A88" s="86" t="s">
        <v>25</v>
      </c>
      <c r="B88" s="87"/>
      <c r="C88" s="87"/>
      <c r="D88" s="87"/>
      <c r="E88" s="87"/>
      <c r="F88" s="88"/>
      <c r="G88" s="54">
        <f aca="true" t="shared" si="14" ref="G88:R88">G60+G87</f>
        <v>167.82000000000002</v>
      </c>
      <c r="H88" s="54">
        <f t="shared" si="14"/>
        <v>166.62</v>
      </c>
      <c r="I88" s="54">
        <f t="shared" si="14"/>
        <v>63.89</v>
      </c>
      <c r="J88" s="54">
        <f t="shared" si="14"/>
        <v>1.2</v>
      </c>
      <c r="K88" s="23">
        <f t="shared" si="14"/>
        <v>167.2</v>
      </c>
      <c r="L88" s="23">
        <f t="shared" si="14"/>
        <v>167.2</v>
      </c>
      <c r="M88" s="23">
        <f t="shared" si="14"/>
        <v>63.9</v>
      </c>
      <c r="N88" s="23">
        <f t="shared" si="14"/>
        <v>0</v>
      </c>
      <c r="O88" s="23">
        <f t="shared" si="14"/>
        <v>167.2</v>
      </c>
      <c r="P88" s="23">
        <f t="shared" si="14"/>
        <v>167.2</v>
      </c>
      <c r="Q88" s="23">
        <f t="shared" si="14"/>
        <v>63.9</v>
      </c>
      <c r="R88" s="23">
        <f t="shared" si="14"/>
        <v>0</v>
      </c>
      <c r="S88" s="24"/>
      <c r="T88" s="89"/>
      <c r="U88" s="90"/>
    </row>
    <row r="89" spans="1:18" ht="14.25" customHeight="1">
      <c r="A89" s="71" t="s">
        <v>111</v>
      </c>
      <c r="B89" s="72"/>
      <c r="C89" s="72"/>
      <c r="D89" s="72"/>
      <c r="E89" s="72"/>
      <c r="F89" s="73"/>
      <c r="G89" s="11">
        <f>G56</f>
        <v>15.9</v>
      </c>
      <c r="H89" s="11">
        <f aca="true" t="shared" si="15" ref="H89:R89">H56</f>
        <v>15.9</v>
      </c>
      <c r="I89" s="11">
        <f t="shared" si="15"/>
        <v>0</v>
      </c>
      <c r="J89" s="11">
        <f t="shared" si="15"/>
        <v>0</v>
      </c>
      <c r="K89" s="11">
        <f t="shared" si="15"/>
        <v>15.9</v>
      </c>
      <c r="L89" s="11">
        <f t="shared" si="15"/>
        <v>15.9</v>
      </c>
      <c r="M89" s="11">
        <f t="shared" si="15"/>
        <v>0</v>
      </c>
      <c r="N89" s="11">
        <f t="shared" si="15"/>
        <v>0</v>
      </c>
      <c r="O89" s="11">
        <f t="shared" si="15"/>
        <v>15.9</v>
      </c>
      <c r="P89" s="11">
        <f t="shared" si="15"/>
        <v>15.9</v>
      </c>
      <c r="Q89" s="11">
        <f t="shared" si="15"/>
        <v>0</v>
      </c>
      <c r="R89" s="11">
        <f t="shared" si="15"/>
        <v>0</v>
      </c>
    </row>
    <row r="90" spans="1:18" ht="14.25" customHeight="1">
      <c r="A90" s="71" t="s">
        <v>26</v>
      </c>
      <c r="B90" s="72"/>
      <c r="C90" s="72"/>
      <c r="D90" s="72"/>
      <c r="E90" s="72"/>
      <c r="F90" s="73"/>
      <c r="G90" s="49">
        <f>G73+G83</f>
        <v>9.42</v>
      </c>
      <c r="H90" s="49">
        <f aca="true" t="shared" si="16" ref="H90:R90">H73+H83</f>
        <v>9.42</v>
      </c>
      <c r="I90" s="49">
        <f t="shared" si="16"/>
        <v>0.49</v>
      </c>
      <c r="J90" s="11">
        <f t="shared" si="16"/>
        <v>0</v>
      </c>
      <c r="K90" s="11">
        <f t="shared" si="16"/>
        <v>9.3</v>
      </c>
      <c r="L90" s="11">
        <f t="shared" si="16"/>
        <v>9.3</v>
      </c>
      <c r="M90" s="11">
        <f t="shared" si="16"/>
        <v>0.4</v>
      </c>
      <c r="N90" s="11">
        <f t="shared" si="16"/>
        <v>0</v>
      </c>
      <c r="O90" s="11">
        <f t="shared" si="16"/>
        <v>9.3</v>
      </c>
      <c r="P90" s="11">
        <f t="shared" si="16"/>
        <v>9.3</v>
      </c>
      <c r="Q90" s="11">
        <f t="shared" si="16"/>
        <v>0.4</v>
      </c>
      <c r="R90" s="11">
        <f t="shared" si="16"/>
        <v>0</v>
      </c>
    </row>
    <row r="91" spans="1:18" ht="14.25" customHeight="1">
      <c r="A91" s="71" t="s">
        <v>29</v>
      </c>
      <c r="B91" s="72"/>
      <c r="C91" s="72"/>
      <c r="D91" s="72"/>
      <c r="E91" s="72"/>
      <c r="F91" s="73"/>
      <c r="G91" s="11">
        <f>G70</f>
        <v>4.4</v>
      </c>
      <c r="H91" s="11">
        <f aca="true" t="shared" si="17" ref="H91:R91">H70</f>
        <v>4.4</v>
      </c>
      <c r="I91" s="11">
        <f t="shared" si="17"/>
        <v>0</v>
      </c>
      <c r="J91" s="11">
        <f t="shared" si="17"/>
        <v>0</v>
      </c>
      <c r="K91" s="11">
        <f t="shared" si="17"/>
        <v>4.4</v>
      </c>
      <c r="L91" s="11">
        <f t="shared" si="17"/>
        <v>4.4</v>
      </c>
      <c r="M91" s="11">
        <f t="shared" si="17"/>
        <v>0</v>
      </c>
      <c r="N91" s="11">
        <f t="shared" si="17"/>
        <v>0</v>
      </c>
      <c r="O91" s="11">
        <f t="shared" si="17"/>
        <v>4.4</v>
      </c>
      <c r="P91" s="11">
        <f t="shared" si="17"/>
        <v>4.4</v>
      </c>
      <c r="Q91" s="11">
        <f t="shared" si="17"/>
        <v>0</v>
      </c>
      <c r="R91" s="11">
        <f t="shared" si="17"/>
        <v>0</v>
      </c>
    </row>
    <row r="92" spans="1:18" ht="14.25" customHeight="1">
      <c r="A92" s="71" t="s">
        <v>27</v>
      </c>
      <c r="B92" s="72"/>
      <c r="C92" s="72"/>
      <c r="D92" s="72"/>
      <c r="E92" s="72"/>
      <c r="F92" s="73"/>
      <c r="G92" s="11">
        <f>G64+G67+G75+G78+G79</f>
        <v>125.9</v>
      </c>
      <c r="H92" s="11">
        <f aca="true" t="shared" si="18" ref="H92:R92">H64+H67+H75+H78+H79</f>
        <v>124.69999999999999</v>
      </c>
      <c r="I92" s="11">
        <f t="shared" si="18"/>
        <v>63.4</v>
      </c>
      <c r="J92" s="11">
        <f t="shared" si="18"/>
        <v>1.2</v>
      </c>
      <c r="K92" s="11">
        <f t="shared" si="18"/>
        <v>125.39999999999999</v>
      </c>
      <c r="L92" s="11">
        <f t="shared" si="18"/>
        <v>125.39999999999999</v>
      </c>
      <c r="M92" s="11">
        <f t="shared" si="18"/>
        <v>63.5</v>
      </c>
      <c r="N92" s="11">
        <f t="shared" si="18"/>
        <v>0</v>
      </c>
      <c r="O92" s="11">
        <f t="shared" si="18"/>
        <v>125.39999999999999</v>
      </c>
      <c r="P92" s="11">
        <f t="shared" si="18"/>
        <v>125.39999999999999</v>
      </c>
      <c r="Q92" s="11">
        <f t="shared" si="18"/>
        <v>63.5</v>
      </c>
      <c r="R92" s="11">
        <f t="shared" si="18"/>
        <v>0</v>
      </c>
    </row>
    <row r="93" spans="1:18" ht="14.25" customHeight="1">
      <c r="A93" s="58" t="s">
        <v>61</v>
      </c>
      <c r="B93" s="59"/>
      <c r="C93" s="59"/>
      <c r="D93" s="59"/>
      <c r="E93" s="59"/>
      <c r="F93" s="60"/>
      <c r="G93" s="51">
        <f>G89+G90+G91+G92</f>
        <v>155.62</v>
      </c>
      <c r="H93" s="51">
        <f aca="true" t="shared" si="19" ref="H93:R93">H89+H90+H91+H92</f>
        <v>154.42</v>
      </c>
      <c r="I93" s="51">
        <f t="shared" si="19"/>
        <v>63.89</v>
      </c>
      <c r="J93" s="25">
        <f t="shared" si="19"/>
        <v>1.2</v>
      </c>
      <c r="K93" s="25">
        <f t="shared" si="19"/>
        <v>155</v>
      </c>
      <c r="L93" s="25">
        <f t="shared" si="19"/>
        <v>155</v>
      </c>
      <c r="M93" s="25">
        <f t="shared" si="19"/>
        <v>63.9</v>
      </c>
      <c r="N93" s="25">
        <f t="shared" si="19"/>
        <v>0</v>
      </c>
      <c r="O93" s="25">
        <f t="shared" si="19"/>
        <v>155</v>
      </c>
      <c r="P93" s="25">
        <f t="shared" si="19"/>
        <v>155</v>
      </c>
      <c r="Q93" s="25">
        <f t="shared" si="19"/>
        <v>63.9</v>
      </c>
      <c r="R93" s="25">
        <f t="shared" si="19"/>
        <v>0</v>
      </c>
    </row>
    <row r="94" spans="1:18" ht="14.25" customHeight="1">
      <c r="A94" s="71" t="s">
        <v>65</v>
      </c>
      <c r="B94" s="72"/>
      <c r="C94" s="72"/>
      <c r="D94" s="72"/>
      <c r="E94" s="72"/>
      <c r="F94" s="73"/>
      <c r="G94" s="11">
        <f>G84</f>
        <v>12.2</v>
      </c>
      <c r="H94" s="11">
        <f aca="true" t="shared" si="20" ref="H94:R94">H84</f>
        <v>12.2</v>
      </c>
      <c r="I94" s="11">
        <f t="shared" si="20"/>
        <v>0</v>
      </c>
      <c r="J94" s="11">
        <f t="shared" si="20"/>
        <v>0</v>
      </c>
      <c r="K94" s="11">
        <f t="shared" si="20"/>
        <v>12.2</v>
      </c>
      <c r="L94" s="11">
        <f t="shared" si="20"/>
        <v>12.2</v>
      </c>
      <c r="M94" s="11">
        <f t="shared" si="20"/>
        <v>0</v>
      </c>
      <c r="N94" s="11">
        <f t="shared" si="20"/>
        <v>0</v>
      </c>
      <c r="O94" s="11">
        <f t="shared" si="20"/>
        <v>12.2</v>
      </c>
      <c r="P94" s="11">
        <f t="shared" si="20"/>
        <v>12.2</v>
      </c>
      <c r="Q94" s="11">
        <f t="shared" si="20"/>
        <v>0</v>
      </c>
      <c r="R94" s="11">
        <f t="shared" si="20"/>
        <v>0</v>
      </c>
    </row>
    <row r="95" spans="1:18" ht="14.25" customHeight="1">
      <c r="A95" s="58" t="s">
        <v>62</v>
      </c>
      <c r="B95" s="59"/>
      <c r="C95" s="59"/>
      <c r="D95" s="59"/>
      <c r="E95" s="59"/>
      <c r="F95" s="60"/>
      <c r="G95" s="51">
        <f>SUM(G93:G94)</f>
        <v>167.82</v>
      </c>
      <c r="H95" s="51">
        <f aca="true" t="shared" si="21" ref="H95:R95">SUM(H93:H94)</f>
        <v>166.61999999999998</v>
      </c>
      <c r="I95" s="51">
        <f t="shared" si="21"/>
        <v>63.89</v>
      </c>
      <c r="J95" s="25">
        <f t="shared" si="21"/>
        <v>1.2</v>
      </c>
      <c r="K95" s="25">
        <f t="shared" si="21"/>
        <v>167.2</v>
      </c>
      <c r="L95" s="25">
        <f t="shared" si="21"/>
        <v>167.2</v>
      </c>
      <c r="M95" s="25">
        <f t="shared" si="21"/>
        <v>63.9</v>
      </c>
      <c r="N95" s="25">
        <f t="shared" si="21"/>
        <v>0</v>
      </c>
      <c r="O95" s="25">
        <f t="shared" si="21"/>
        <v>167.2</v>
      </c>
      <c r="P95" s="25">
        <f t="shared" si="21"/>
        <v>167.2</v>
      </c>
      <c r="Q95" s="25">
        <f t="shared" si="21"/>
        <v>63.9</v>
      </c>
      <c r="R95" s="25">
        <f t="shared" si="21"/>
        <v>0</v>
      </c>
    </row>
    <row r="96" spans="4:15" ht="20.25" customHeight="1">
      <c r="D96" s="67" t="s">
        <v>30</v>
      </c>
      <c r="E96" s="67"/>
      <c r="F96" s="67"/>
      <c r="G96" s="67"/>
      <c r="H96" s="67"/>
      <c r="I96" s="67"/>
      <c r="J96" s="67"/>
      <c r="K96" s="67"/>
      <c r="L96" s="67"/>
      <c r="M96" s="67"/>
      <c r="N96" s="67"/>
      <c r="O96" s="67"/>
    </row>
    <row r="97" spans="1:18" ht="27" customHeight="1">
      <c r="A97" s="68" t="s">
        <v>31</v>
      </c>
      <c r="B97" s="69"/>
      <c r="C97" s="69"/>
      <c r="D97" s="69"/>
      <c r="E97" s="69"/>
      <c r="F97" s="70"/>
      <c r="G97" s="49">
        <f>G64+G67+G70+G73+G75+G78+G79</f>
        <v>130.42000000000002</v>
      </c>
      <c r="H97" s="49">
        <f aca="true" t="shared" si="22" ref="H97:R97">H64+H67+H70+H73+H75+H78+H79</f>
        <v>129.22</v>
      </c>
      <c r="I97" s="49">
        <f t="shared" si="22"/>
        <v>63.49</v>
      </c>
      <c r="J97" s="11">
        <f t="shared" si="22"/>
        <v>1.2</v>
      </c>
      <c r="K97" s="11">
        <f t="shared" si="22"/>
        <v>129.79999999999998</v>
      </c>
      <c r="L97" s="11">
        <f t="shared" si="22"/>
        <v>129.79999999999998</v>
      </c>
      <c r="M97" s="11">
        <f t="shared" si="22"/>
        <v>63.5</v>
      </c>
      <c r="N97" s="11">
        <f t="shared" si="22"/>
        <v>0</v>
      </c>
      <c r="O97" s="11">
        <f t="shared" si="22"/>
        <v>129.79999999999998</v>
      </c>
      <c r="P97" s="11">
        <f t="shared" si="22"/>
        <v>129.79999999999998</v>
      </c>
      <c r="Q97" s="11">
        <f t="shared" si="22"/>
        <v>63.5</v>
      </c>
      <c r="R97" s="11">
        <f t="shared" si="22"/>
        <v>0</v>
      </c>
    </row>
    <row r="98" spans="1:18" ht="14.25" customHeight="1">
      <c r="A98" s="55" t="s">
        <v>32</v>
      </c>
      <c r="B98" s="56"/>
      <c r="C98" s="56"/>
      <c r="D98" s="56"/>
      <c r="E98" s="56"/>
      <c r="F98" s="57"/>
      <c r="G98" s="49">
        <f>G83</f>
        <v>9.3</v>
      </c>
      <c r="H98" s="49">
        <f aca="true" t="shared" si="23" ref="H98:R98">H83</f>
        <v>9.3</v>
      </c>
      <c r="I98" s="49">
        <f t="shared" si="23"/>
        <v>0.4</v>
      </c>
      <c r="J98" s="11">
        <f t="shared" si="23"/>
        <v>0</v>
      </c>
      <c r="K98" s="11">
        <f t="shared" si="23"/>
        <v>9.3</v>
      </c>
      <c r="L98" s="11">
        <f t="shared" si="23"/>
        <v>9.3</v>
      </c>
      <c r="M98" s="11">
        <f t="shared" si="23"/>
        <v>0.4</v>
      </c>
      <c r="N98" s="11">
        <f t="shared" si="23"/>
        <v>0</v>
      </c>
      <c r="O98" s="11">
        <f t="shared" si="23"/>
        <v>9.3</v>
      </c>
      <c r="P98" s="11">
        <f t="shared" si="23"/>
        <v>9.3</v>
      </c>
      <c r="Q98" s="11">
        <f t="shared" si="23"/>
        <v>0.4</v>
      </c>
      <c r="R98" s="11">
        <f t="shared" si="23"/>
        <v>0</v>
      </c>
    </row>
    <row r="99" spans="1:18" ht="14.25" customHeight="1">
      <c r="A99" s="55" t="s">
        <v>33</v>
      </c>
      <c r="B99" s="56"/>
      <c r="C99" s="56"/>
      <c r="D99" s="56"/>
      <c r="E99" s="56"/>
      <c r="F99" s="57"/>
      <c r="G99" s="49">
        <f>G56</f>
        <v>15.9</v>
      </c>
      <c r="H99" s="49">
        <f aca="true" t="shared" si="24" ref="H99:R99">H56</f>
        <v>15.9</v>
      </c>
      <c r="I99" s="49">
        <f t="shared" si="24"/>
        <v>0</v>
      </c>
      <c r="J99" s="11">
        <f t="shared" si="24"/>
        <v>0</v>
      </c>
      <c r="K99" s="11">
        <f t="shared" si="24"/>
        <v>15.9</v>
      </c>
      <c r="L99" s="11">
        <f t="shared" si="24"/>
        <v>15.9</v>
      </c>
      <c r="M99" s="11">
        <f t="shared" si="24"/>
        <v>0</v>
      </c>
      <c r="N99" s="11">
        <f t="shared" si="24"/>
        <v>0</v>
      </c>
      <c r="O99" s="11">
        <f t="shared" si="24"/>
        <v>15.9</v>
      </c>
      <c r="P99" s="11">
        <f t="shared" si="24"/>
        <v>15.9</v>
      </c>
      <c r="Q99" s="11">
        <f t="shared" si="24"/>
        <v>0</v>
      </c>
      <c r="R99" s="11">
        <f t="shared" si="24"/>
        <v>0</v>
      </c>
    </row>
    <row r="100" spans="1:18" ht="15" customHeight="1">
      <c r="A100" s="58" t="s">
        <v>62</v>
      </c>
      <c r="B100" s="59"/>
      <c r="C100" s="59"/>
      <c r="D100" s="59"/>
      <c r="E100" s="59"/>
      <c r="F100" s="60"/>
      <c r="G100" s="51">
        <f>G97+G98+G99</f>
        <v>155.62000000000003</v>
      </c>
      <c r="H100" s="51">
        <f aca="true" t="shared" si="25" ref="H100:R100">H97+H98+H99</f>
        <v>154.42000000000002</v>
      </c>
      <c r="I100" s="51">
        <f t="shared" si="25"/>
        <v>63.89</v>
      </c>
      <c r="J100" s="25">
        <f t="shared" si="25"/>
        <v>1.2</v>
      </c>
      <c r="K100" s="25">
        <f t="shared" si="25"/>
        <v>155</v>
      </c>
      <c r="L100" s="25">
        <f t="shared" si="25"/>
        <v>155</v>
      </c>
      <c r="M100" s="25">
        <f t="shared" si="25"/>
        <v>63.9</v>
      </c>
      <c r="N100" s="25">
        <f t="shared" si="25"/>
        <v>0</v>
      </c>
      <c r="O100" s="25">
        <f t="shared" si="25"/>
        <v>155</v>
      </c>
      <c r="P100" s="25">
        <f t="shared" si="25"/>
        <v>155</v>
      </c>
      <c r="Q100" s="25">
        <f t="shared" si="25"/>
        <v>63.9</v>
      </c>
      <c r="R100" s="25">
        <f t="shared" si="25"/>
        <v>0</v>
      </c>
    </row>
    <row r="102" spans="2:18" ht="12.75">
      <c r="B102" s="39" t="s">
        <v>44</v>
      </c>
      <c r="D102" s="39"/>
      <c r="E102" s="39"/>
      <c r="F102" s="39"/>
      <c r="G102" s="39"/>
      <c r="K102" s="61" t="s">
        <v>47</v>
      </c>
      <c r="L102" s="61"/>
      <c r="M102" s="61"/>
      <c r="N102" s="61"/>
      <c r="O102" s="61"/>
      <c r="P102" s="61"/>
      <c r="Q102" s="61"/>
      <c r="R102" s="61"/>
    </row>
  </sheetData>
  <sheetProtection/>
  <mergeCells count="219">
    <mergeCell ref="R70:R71"/>
    <mergeCell ref="L70:L71"/>
    <mergeCell ref="M70:M71"/>
    <mergeCell ref="N70:N71"/>
    <mergeCell ref="O70:O71"/>
    <mergeCell ref="P70:P71"/>
    <mergeCell ref="Q70:Q71"/>
    <mergeCell ref="N67:N68"/>
    <mergeCell ref="O67:O68"/>
    <mergeCell ref="P67:P68"/>
    <mergeCell ref="Q67:Q68"/>
    <mergeCell ref="R67:R68"/>
    <mergeCell ref="E70:E71"/>
    <mergeCell ref="F70:F71"/>
    <mergeCell ref="G70:G71"/>
    <mergeCell ref="H70:H71"/>
    <mergeCell ref="I70:I71"/>
    <mergeCell ref="Q64:Q65"/>
    <mergeCell ref="R64:R65"/>
    <mergeCell ref="E67:E68"/>
    <mergeCell ref="F67:F68"/>
    <mergeCell ref="G67:G68"/>
    <mergeCell ref="H67:H68"/>
    <mergeCell ref="I67:I68"/>
    <mergeCell ref="J67:J68"/>
    <mergeCell ref="K67:K68"/>
    <mergeCell ref="L67:L68"/>
    <mergeCell ref="K64:K65"/>
    <mergeCell ref="L64:L65"/>
    <mergeCell ref="M64:M65"/>
    <mergeCell ref="N64:N65"/>
    <mergeCell ref="O64:O65"/>
    <mergeCell ref="P64:P65"/>
    <mergeCell ref="E64:E65"/>
    <mergeCell ref="F64:F65"/>
    <mergeCell ref="G64:G65"/>
    <mergeCell ref="H64:H65"/>
    <mergeCell ref="I64:I65"/>
    <mergeCell ref="J64:J65"/>
    <mergeCell ref="A6:D6"/>
    <mergeCell ref="S1:U1"/>
    <mergeCell ref="D2:T2"/>
    <mergeCell ref="A5:D5"/>
    <mergeCell ref="E5:U5"/>
    <mergeCell ref="H3:N3"/>
    <mergeCell ref="E6:U6"/>
    <mergeCell ref="A8:D8"/>
    <mergeCell ref="E8:U8"/>
    <mergeCell ref="A10:U10"/>
    <mergeCell ref="A11:U11"/>
    <mergeCell ref="A28:U28"/>
    <mergeCell ref="A25:U25"/>
    <mergeCell ref="A26:U26"/>
    <mergeCell ref="A27:U27"/>
    <mergeCell ref="A21:U21"/>
    <mergeCell ref="A18:U18"/>
    <mergeCell ref="A19:U19"/>
    <mergeCell ref="A20:U20"/>
    <mergeCell ref="A12:U12"/>
    <mergeCell ref="A13:S13"/>
    <mergeCell ref="A14:S14"/>
    <mergeCell ref="A15:S15"/>
    <mergeCell ref="A16:U16"/>
    <mergeCell ref="A17:U17"/>
    <mergeCell ref="A22:U22"/>
    <mergeCell ref="A30:U30"/>
    <mergeCell ref="A31:U31"/>
    <mergeCell ref="A32:U32"/>
    <mergeCell ref="A29:U29"/>
    <mergeCell ref="A24:U24"/>
    <mergeCell ref="A23:U23"/>
    <mergeCell ref="A38:U38"/>
    <mergeCell ref="A34:U34"/>
    <mergeCell ref="A35:U35"/>
    <mergeCell ref="A33:U33"/>
    <mergeCell ref="A36:U36"/>
    <mergeCell ref="A37:U37"/>
    <mergeCell ref="A40:U40"/>
    <mergeCell ref="A41:U41"/>
    <mergeCell ref="A42:U42"/>
    <mergeCell ref="A39:U39"/>
    <mergeCell ref="A43:U44"/>
    <mergeCell ref="A46:U46"/>
    <mergeCell ref="S49:U49"/>
    <mergeCell ref="A49:A52"/>
    <mergeCell ref="B49:B52"/>
    <mergeCell ref="C49:C52"/>
    <mergeCell ref="K50:K52"/>
    <mergeCell ref="L50:N50"/>
    <mergeCell ref="O50:O52"/>
    <mergeCell ref="K49:N49"/>
    <mergeCell ref="E49:E52"/>
    <mergeCell ref="F49:F52"/>
    <mergeCell ref="A53:U53"/>
    <mergeCell ref="B54:U54"/>
    <mergeCell ref="S50:S52"/>
    <mergeCell ref="T50:U52"/>
    <mergeCell ref="H51:I51"/>
    <mergeCell ref="J51:J52"/>
    <mergeCell ref="G50:G52"/>
    <mergeCell ref="H50:J50"/>
    <mergeCell ref="P51:Q51"/>
    <mergeCell ref="D49:D52"/>
    <mergeCell ref="O49:R49"/>
    <mergeCell ref="P50:R50"/>
    <mergeCell ref="R51:R52"/>
    <mergeCell ref="L51:M51"/>
    <mergeCell ref="N51:N52"/>
    <mergeCell ref="G49:J49"/>
    <mergeCell ref="A56:A58"/>
    <mergeCell ref="B56:B58"/>
    <mergeCell ref="C56:C58"/>
    <mergeCell ref="D56:D58"/>
    <mergeCell ref="E56:E57"/>
    <mergeCell ref="F56:F57"/>
    <mergeCell ref="E58:F58"/>
    <mergeCell ref="J56:J57"/>
    <mergeCell ref="K56:K57"/>
    <mergeCell ref="L56:L57"/>
    <mergeCell ref="C55:U55"/>
    <mergeCell ref="Q56:Q57"/>
    <mergeCell ref="R56:R57"/>
    <mergeCell ref="G56:G57"/>
    <mergeCell ref="T56:U56"/>
    <mergeCell ref="T57:U57"/>
    <mergeCell ref="B60:F60"/>
    <mergeCell ref="T58:U58"/>
    <mergeCell ref="C59:F59"/>
    <mergeCell ref="T59:U59"/>
    <mergeCell ref="M56:M57"/>
    <mergeCell ref="N56:N57"/>
    <mergeCell ref="O56:O57"/>
    <mergeCell ref="P56:P57"/>
    <mergeCell ref="H56:H57"/>
    <mergeCell ref="I56:I57"/>
    <mergeCell ref="A61:U61"/>
    <mergeCell ref="B62:U62"/>
    <mergeCell ref="C63:U63"/>
    <mergeCell ref="A64:A66"/>
    <mergeCell ref="B64:B66"/>
    <mergeCell ref="C64:C66"/>
    <mergeCell ref="D64:D66"/>
    <mergeCell ref="S64:S65"/>
    <mergeCell ref="T64:U65"/>
    <mergeCell ref="E66:F66"/>
    <mergeCell ref="T66:U66"/>
    <mergeCell ref="A67:A69"/>
    <mergeCell ref="B67:B69"/>
    <mergeCell ref="C67:C69"/>
    <mergeCell ref="D67:D69"/>
    <mergeCell ref="T67:U68"/>
    <mergeCell ref="E69:F69"/>
    <mergeCell ref="T69:U69"/>
    <mergeCell ref="S67:S68"/>
    <mergeCell ref="M67:M68"/>
    <mergeCell ref="A70:A72"/>
    <mergeCell ref="B70:B72"/>
    <mergeCell ref="C70:C72"/>
    <mergeCell ref="D70:D72"/>
    <mergeCell ref="E72:F72"/>
    <mergeCell ref="T72:U72"/>
    <mergeCell ref="S70:S71"/>
    <mergeCell ref="T70:U71"/>
    <mergeCell ref="J70:J71"/>
    <mergeCell ref="K70:K71"/>
    <mergeCell ref="A73:A74"/>
    <mergeCell ref="B73:B74"/>
    <mergeCell ref="C73:C74"/>
    <mergeCell ref="D73:D74"/>
    <mergeCell ref="T73:U73"/>
    <mergeCell ref="E74:F74"/>
    <mergeCell ref="T74:U74"/>
    <mergeCell ref="A75:A76"/>
    <mergeCell ref="B75:B76"/>
    <mergeCell ref="C75:C76"/>
    <mergeCell ref="D75:D76"/>
    <mergeCell ref="T75:U75"/>
    <mergeCell ref="E76:F76"/>
    <mergeCell ref="T76:U76"/>
    <mergeCell ref="T83:U84"/>
    <mergeCell ref="E85:F85"/>
    <mergeCell ref="A77:A80"/>
    <mergeCell ref="B77:B80"/>
    <mergeCell ref="C77:C80"/>
    <mergeCell ref="D77:D80"/>
    <mergeCell ref="S77:S79"/>
    <mergeCell ref="T77:U77"/>
    <mergeCell ref="E80:F80"/>
    <mergeCell ref="T80:U80"/>
    <mergeCell ref="A88:F88"/>
    <mergeCell ref="T88:U88"/>
    <mergeCell ref="C81:F81"/>
    <mergeCell ref="T81:U81"/>
    <mergeCell ref="C82:U82"/>
    <mergeCell ref="A83:A85"/>
    <mergeCell ref="B83:B85"/>
    <mergeCell ref="C83:C85"/>
    <mergeCell ref="D83:D85"/>
    <mergeCell ref="S83:S84"/>
    <mergeCell ref="A90:F90"/>
    <mergeCell ref="A91:F91"/>
    <mergeCell ref="A92:F92"/>
    <mergeCell ref="A93:F93"/>
    <mergeCell ref="A94:F94"/>
    <mergeCell ref="T85:U85"/>
    <mergeCell ref="C86:F86"/>
    <mergeCell ref="T86:U86"/>
    <mergeCell ref="B87:F87"/>
    <mergeCell ref="T87:U87"/>
    <mergeCell ref="A99:F99"/>
    <mergeCell ref="A100:F100"/>
    <mergeCell ref="K102:R102"/>
    <mergeCell ref="D47:S47"/>
    <mergeCell ref="T78:U79"/>
    <mergeCell ref="A95:F95"/>
    <mergeCell ref="D96:O96"/>
    <mergeCell ref="A97:F97"/>
    <mergeCell ref="A98:F98"/>
    <mergeCell ref="A89:F89"/>
  </mergeCells>
  <printOptions/>
  <pageMargins left="0" right="0" top="0.5905511811023623" bottom="0.1968503937007874"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3" sqref="I23"/>
    </sheetView>
  </sheetViews>
  <sheetFormatPr defaultColWidth="9.140625" defaultRowHeight="12.75"/>
  <cols>
    <col min="1" max="16384" width="9.140625" style="1" customWidth="1"/>
  </cols>
  <sheetData/>
  <sheetProtection/>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Aim</cp:lastModifiedBy>
  <cp:lastPrinted>2016-02-15T11:09:34Z</cp:lastPrinted>
  <dcterms:created xsi:type="dcterms:W3CDTF">1996-10-14T23:33:28Z</dcterms:created>
  <dcterms:modified xsi:type="dcterms:W3CDTF">2016-02-15T11:10:57Z</dcterms:modified>
  <cp:category/>
  <cp:version/>
  <cp:contentType/>
  <cp:contentStatus/>
</cp:coreProperties>
</file>