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<sst xmlns="http://schemas.openxmlformats.org/spreadsheetml/2006/main" count="163" uniqueCount="125">
  <si>
    <t>Vykdytojas (-ai), kodas</t>
  </si>
  <si>
    <t>Programos pavadinimas</t>
  </si>
  <si>
    <t xml:space="preserve">Programos parengimo argumentai </t>
  </si>
  <si>
    <t>Strateginis tikslas (pagal SVP)</t>
  </si>
  <si>
    <t>Kodas</t>
  </si>
  <si>
    <t>Programos aprašymas, tikslai, uždaviniai, priemonės ir vertinimo kriterijai</t>
  </si>
  <si>
    <t>Numatomas programos įgyvendinimo rezultatas</t>
  </si>
  <si>
    <t>Programos tikslo kodas</t>
  </si>
  <si>
    <t>Uždavinio kodas</t>
  </si>
  <si>
    <t>Priemonės kodas</t>
  </si>
  <si>
    <t>Priemonės pavadinimas</t>
  </si>
  <si>
    <t>Finansavimo šaltinis</t>
  </si>
  <si>
    <t>Vertinimo kriterijus</t>
  </si>
  <si>
    <t>iš viso</t>
  </si>
  <si>
    <t>iš jų</t>
  </si>
  <si>
    <t>Kriterijaus pavadinimas</t>
  </si>
  <si>
    <t>išlaidoms</t>
  </si>
  <si>
    <t>turtui įsigyti</t>
  </si>
  <si>
    <t>iš jų darbo užmokesčiui</t>
  </si>
  <si>
    <t>SB</t>
  </si>
  <si>
    <t>Iš viso priemonei</t>
  </si>
  <si>
    <t>Iš viso uždaviniui</t>
  </si>
  <si>
    <t>Iš viso tikslui</t>
  </si>
  <si>
    <t>VB</t>
  </si>
  <si>
    <t>Iš viso programai</t>
  </si>
  <si>
    <t xml:space="preserve">Valstybės biudžeto lėšos, VB </t>
  </si>
  <si>
    <t>Savivaldybės biudžeto lėšos, SB</t>
  </si>
  <si>
    <t>Įstaigų pajamų lėšos, ĮP</t>
  </si>
  <si>
    <t>Finansavimas iš Savivaldybės biudžeto pagal programas</t>
  </si>
  <si>
    <t>01 Visuomenės ugdymo programa</t>
  </si>
  <si>
    <t>03 Savivaldybės veiklos funkcijų vykdymo, strategijos formavimo ir įgyvendinimo programa</t>
  </si>
  <si>
    <t>07 Kaimo teritorijos vystymo ir žemės ūkio plėtros programa</t>
  </si>
  <si>
    <t>08 Darbo rinkos politikos rengimo ir įgyvendinimo programa</t>
  </si>
  <si>
    <t>09 Aplinkos apsaugos rėmimo specialioji programa</t>
  </si>
  <si>
    <t>Rietavo savivaldybės administracjos Rietavo seniūnija, kodas 188664742</t>
  </si>
  <si>
    <t>Rietavo savivaldybės administracijos Rietavo seniūnijos veiklos programa</t>
  </si>
  <si>
    <t>Programa skirta seniūnijos funkcijoms vykdyti. Vadovaujantis įstatymais ir kitais norminiais aktais, seniūnija sieks kokybiškai teikti paslaugas gyventojams, pagal galimybes padės spręsti problemas, tvarkys ir prižiūrės seniūnijos aplinką, kelius ir gatves, gatvių apšvietimą, kapines ir senkapius. Seniūnija vykdys valstybines funkcijas: prašymų socialinėms pašalpoms mokėti priėmimą, žemės ūkio funkcijas, gyvenamosios vietos deklaravimą, darbo rinkos rengimą ir įgyvendinimą. Rietavo seniūnija kelia tokius tikslus, uždavinius ir priemones:</t>
  </si>
  <si>
    <t>III strateginis tikslas - užtikrinti Savivaldybės valdymo kokybę, racionalų jos turto ir lėšų panaudojimą, gerinti švietimo, kultūros, sporto ir jaunimo užimtumo sistemą</t>
  </si>
  <si>
    <t>Tikslas - rūpintis kiekvienu seniūnijos gyventoju ir gyvenamąją aplinka</t>
  </si>
  <si>
    <t>5.3.1.3</t>
  </si>
  <si>
    <t>Tikslas - sukurti ekonominę aplinką, palankią investicijoms į žemės ūkį ir netradicinių žemės ūkio šakų prisitaikymą prie aplinkos</t>
  </si>
  <si>
    <t>Uždavinys - seniūnijai priskirtų žemės ūkio funkcijų vykdymas</t>
  </si>
  <si>
    <t>Deleguotų žemės ūkio funkcijų vykdymas</t>
  </si>
  <si>
    <t>Tikslas - siekti seniūnijos valdymo kokybės gerinimo</t>
  </si>
  <si>
    <t>6.2.1.1</t>
  </si>
  <si>
    <t>Uždavinys - didinti gyventojų užimtumą</t>
  </si>
  <si>
    <t>Įdarbinti asmenis su daline darbo biržos dotacija</t>
  </si>
  <si>
    <t>Seniūnas</t>
  </si>
  <si>
    <t>Romanas Jurčius</t>
  </si>
  <si>
    <t xml:space="preserve">Užtikrinti Savivaldybės teritorijos, jos infrastruktūros, ekologiškai švarios ir saugios gyvenamosios ir socialinės aplinkos vystymąsi  </t>
  </si>
  <si>
    <t>Pajamų už gautas paslaugas panaudojimas</t>
  </si>
  <si>
    <r>
      <t>Vertinimo kriterijus</t>
    </r>
    <r>
      <rPr>
        <i/>
        <sz val="11"/>
        <rFont val="Times New Roman"/>
        <family val="1"/>
      </rPr>
      <t>- suregistruotų žemės ūkio ir kaimo valdų skaičius vnt.</t>
    </r>
  </si>
  <si>
    <r>
      <t>Vertinimo kriterijus</t>
    </r>
    <r>
      <rPr>
        <i/>
        <sz val="11"/>
        <rFont val="Times New Roman"/>
        <family val="1"/>
      </rPr>
      <t>- išlaikomų patalpų plotas kv.m</t>
    </r>
  </si>
  <si>
    <r>
      <t>Vertinimo kriterijus</t>
    </r>
    <r>
      <rPr>
        <i/>
        <sz val="11"/>
        <rFont val="Times New Roman"/>
        <family val="1"/>
      </rPr>
      <t xml:space="preserve"> - įdarbintų asmenų skaičius vnt.</t>
    </r>
  </si>
  <si>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</si>
  <si>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Skatinti žemės ūkio modernizavimą, sukurti palankią aplinką verslo plėtrai, formuoti turizmui patrauklaus krašto įvaizdį</t>
  </si>
  <si>
    <t xml:space="preserve">Užtikrinti Savivaldybės valdymo kokybę, racionalų jos turto ir lėšų panaudojimą, gerinti švietimo, kultūros, sporto ir jaunimo užimtumo sistemą  </t>
  </si>
  <si>
    <t xml:space="preserve">I strateginis tikslas - užtikrinti Savivaldybės teritorijos, jos infrastruktūros, ekologiškai švarios ir saugios gyvenamosios ir socialinės aplinkos vystymąsi  </t>
  </si>
  <si>
    <t>II strateginis tikslas - skatinti žemės ūkio modernizavimą, sukurti palankią aplinką verslo plėtrai, formuoti turizmui patrauklaus krašto įvaizdį</t>
  </si>
  <si>
    <t xml:space="preserve">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geventojų šeimų, kurios reikalinga socialinė parama, būklę ir priims prašymus socialinei paramai gauti, teiks pagalbą ir paslaugas socialinės rizikos šeimoms. Bus vykdomas žemės ūkio, gyvenamosios vietos deklaravimo funkcijų vykdymas, suteiktos laikinos darbo vietos žmonėms, ieškantiems darbo    </t>
  </si>
  <si>
    <t>Suregistruotų žemės ūkio ir kaimo valdų skaičius (vnt.)</t>
  </si>
  <si>
    <t>Atliktų einamųjų remontų socialiniuose būstuose skaičius (vnt.)</t>
  </si>
  <si>
    <t>Įdarbintų asmenų skaičius (vnt.)</t>
  </si>
  <si>
    <t>IŠ VISO</t>
  </si>
  <si>
    <t>Iš viso biudžeto lėšų</t>
  </si>
  <si>
    <t>Gyvenamosios vietos deklaravimas</t>
  </si>
  <si>
    <t>Uždavinys - sumažinti taršą ir jos poveikį  aplinkai Rietavo seniūnijoje</t>
  </si>
  <si>
    <t>Kultūros namų išlaikymas</t>
  </si>
  <si>
    <t>Bibliotekos išlaikymas</t>
  </si>
  <si>
    <t>8.2.1.8.</t>
  </si>
  <si>
    <t>8.2.1.1.</t>
  </si>
  <si>
    <r>
      <t xml:space="preserve">Vertinimo kriterijus - </t>
    </r>
    <r>
      <rPr>
        <i/>
        <sz val="11"/>
        <rFont val="Times New Roman"/>
        <family val="1"/>
      </rPr>
      <t>išlaikomų patalpų plotas kv. m</t>
    </r>
  </si>
  <si>
    <t>Išduodamų pažymų skaičius (vnt.)</t>
  </si>
  <si>
    <t>Kt. (DB)</t>
  </si>
  <si>
    <t>Kiti finansavimo šaltiniai, Kt. (darbo birža)</t>
  </si>
  <si>
    <t>1.1.1.9</t>
  </si>
  <si>
    <t>1.1.1.9.</t>
  </si>
  <si>
    <t>1.6.1.11.</t>
  </si>
  <si>
    <t>4.1.2.1.</t>
  </si>
  <si>
    <t>2016 metų asignavimai</t>
  </si>
  <si>
    <t>II strateginis tikslas - skatinti žemės ūkio modernizavimą, sukurti palankią aplinką verslo plėtrai, formuoti turizmui patrauklaus krašto įvaizdį, formuoti turizmui patrauklaus krašto įvaizdį</t>
  </si>
  <si>
    <t xml:space="preserve">I strateginis tikslas - užtikrinti Savivaldybės teritorijos, jos infrastruktūros, ekologiškai švarios ir saugios  gyvenamosios ir socialinės aplinkos vystymąsi </t>
  </si>
  <si>
    <t>Biudžetiniai metai</t>
  </si>
  <si>
    <t>2017 metų asignavimai</t>
  </si>
  <si>
    <t xml:space="preserve">RIETAVO SAVIVALDYBĖS ADMINISTRACIJOS RIETAVO SENIŪNIJOS </t>
  </si>
  <si>
    <t>VEIKLOS PROGRAMOS TIKSLŲ, UŽDAVINIŲ, PRIEMONIŲ ASIGNAVIMŲ IR VERTINIMO KRITERIJŲ SUVESTINĖ</t>
  </si>
  <si>
    <t>SB-AA</t>
  </si>
  <si>
    <r>
      <t xml:space="preserve">          02.01.01. priemonė -</t>
    </r>
    <r>
      <rPr>
        <i/>
        <sz val="11"/>
        <rFont val="Times New Roman"/>
        <family val="1"/>
      </rPr>
      <t xml:space="preserve"> deleguotų žemės ūkio funkcijų vykdymas</t>
    </r>
  </si>
  <si>
    <r>
      <t xml:space="preserve">          03.02.01 priemonė -</t>
    </r>
    <r>
      <rPr>
        <i/>
        <sz val="11"/>
        <rFont val="Times New Roman"/>
        <family val="1"/>
      </rPr>
      <t xml:space="preserve"> įdarbinti asmenis su daline darbo biržos dotacija</t>
    </r>
  </si>
  <si>
    <t xml:space="preserve">      03.02. uždavinys - didinti gyventojų užimtumą</t>
  </si>
  <si>
    <t xml:space="preserve">     01.01. uždavinys - sumažinti taršą ir jos poveikį aplinkai Rietavo seniūnijoje</t>
  </si>
  <si>
    <t xml:space="preserve">     02.01. uždavinys - seniūnijai priskirtų žemės ūkio funkcijų vykdymas</t>
  </si>
  <si>
    <t>01 tikslas - rūpintis kiekvienu seniūnijos gyventoju ir gyvenamąja aplinka</t>
  </si>
  <si>
    <t>02 tikslas - sukurti ekonominę aplinką, palankią investicijoms į žemės ūkį ir netradicinių žemės ūkio šakų prisitaikymą prie aplinkos</t>
  </si>
  <si>
    <t>03 tikslas - siekti seniūnijos valdymo kokybės gerinimo</t>
  </si>
  <si>
    <t>Funkcinės klasifikacijos    kodas</t>
  </si>
  <si>
    <t>VEIKLOS PROGRAMA</t>
  </si>
  <si>
    <t>Aplinkos apsaugos rėmimo programa, SB-AA</t>
  </si>
  <si>
    <r>
      <t xml:space="preserve">          01.01.01 priemonė - </t>
    </r>
    <r>
      <rPr>
        <i/>
        <sz val="11"/>
        <rFont val="Times New Roman"/>
        <family val="1"/>
      </rPr>
      <t>famtosauginių priemonių įgyvendinimas</t>
    </r>
  </si>
  <si>
    <t xml:space="preserve">     03.01. uždavinys - užtikrinti seniūnijai priskirtų valdymo ir komunalinio ūkio išlaikymo funkcijų vykdymą</t>
  </si>
  <si>
    <r>
      <t xml:space="preserve">          03.01.01. priemonė</t>
    </r>
    <r>
      <rPr>
        <i/>
        <sz val="11"/>
        <rFont val="Times New Roman"/>
        <family val="1"/>
      </rPr>
      <t>- seniūnijos valdymo funkcijų organizavimas</t>
    </r>
  </si>
  <si>
    <r>
      <t xml:space="preserve">Vertinmo kriterijus </t>
    </r>
    <r>
      <rPr>
        <i/>
        <sz val="11"/>
        <rFont val="Times New Roman"/>
        <family val="1"/>
      </rPr>
      <t>- pagal apklausą teigiamai vertinantys seniūnijos darbą gyventojai proc.</t>
    </r>
  </si>
  <si>
    <r>
      <t xml:space="preserve">         03.01.02 priemonė</t>
    </r>
    <r>
      <rPr>
        <i/>
        <sz val="11"/>
        <rFont val="Times New Roman"/>
        <family val="1"/>
      </rPr>
      <t>- komunalinio ūkio išlaikymas</t>
    </r>
  </si>
  <si>
    <r>
      <t xml:space="preserve">Vertinimo kriterijus - </t>
    </r>
    <r>
      <rPr>
        <i/>
        <sz val="11"/>
        <rFont val="Times New Roman"/>
        <family val="1"/>
      </rPr>
      <t>prižiūrimų želdinių plotas ha</t>
    </r>
  </si>
  <si>
    <r>
      <t xml:space="preserve">                                </t>
    </r>
    <r>
      <rPr>
        <i/>
        <sz val="11"/>
        <rFont val="Times New Roman"/>
        <family val="1"/>
      </rPr>
      <t xml:space="preserve"> išlaikomų patalpų plotas kv. m</t>
    </r>
  </si>
  <si>
    <r>
      <t xml:space="preserve">         03.01.03 priemonė </t>
    </r>
    <r>
      <rPr>
        <i/>
        <sz val="11"/>
        <rFont val="Times New Roman"/>
        <family val="1"/>
      </rPr>
      <t>- gyvenamosios vietos deklaravimas</t>
    </r>
  </si>
  <si>
    <r>
      <t>Vertinimo kriterijus-</t>
    </r>
    <r>
      <rPr>
        <i/>
        <sz val="11"/>
        <rFont val="Times New Roman"/>
        <family val="1"/>
      </rPr>
      <t xml:space="preserve"> išduodamų pažymų skaičius vnt.</t>
    </r>
  </si>
  <si>
    <r>
      <t xml:space="preserve">         03.01.04 priemonė </t>
    </r>
    <r>
      <rPr>
        <i/>
        <sz val="11"/>
        <rFont val="Times New Roman"/>
        <family val="1"/>
      </rPr>
      <t>- kultūros namų išlaikymas</t>
    </r>
  </si>
  <si>
    <r>
      <t xml:space="preserve">         03.01.05 priemonė -</t>
    </r>
    <r>
      <rPr>
        <i/>
        <sz val="11"/>
        <rFont val="Times New Roman"/>
        <family val="1"/>
      </rPr>
      <t xml:space="preserve"> bibliotekos išlaikymas</t>
    </r>
  </si>
  <si>
    <t>Gamtosauginių priemonių įgyvendinimas</t>
  </si>
  <si>
    <t>Uždavinys - užtikrinti seniūnijai priskirtų valdymo ir mokunalinio ūkio iškaikymo funkcijų vykdymą</t>
  </si>
  <si>
    <t>Seniūnijos valdymo funkcijų organizavimas</t>
  </si>
  <si>
    <t>Komunalinio ūkio išlaikymas</t>
  </si>
  <si>
    <r>
      <t xml:space="preserve">         03.01.06 priemonė -</t>
    </r>
    <r>
      <rPr>
        <i/>
        <sz val="11"/>
        <rFont val="Times New Roman"/>
        <family val="1"/>
      </rPr>
      <t xml:space="preserve"> pajamų už gautas paslaugas panaudojimas</t>
    </r>
  </si>
  <si>
    <r>
      <t>Vertinimo kriterijus</t>
    </r>
    <r>
      <rPr>
        <i/>
        <sz val="11"/>
        <rFont val="Times New Roman"/>
        <family val="1"/>
      </rPr>
      <t>- atliktų einamųjų remontų socialiniuose būstuose skaičius vnt.</t>
    </r>
  </si>
  <si>
    <r>
      <t xml:space="preserve">Vertinimo kriterijus - </t>
    </r>
    <r>
      <rPr>
        <i/>
        <sz val="11"/>
        <rFont val="Times New Roman"/>
        <family val="1"/>
      </rPr>
      <t>priešgaisrinio tvenkinio išvalymas, dalies tvenkinio sutvarkymas arais</t>
    </r>
  </si>
  <si>
    <t>Priešgaisrinio vandens telkinio išvalymas, dalies tvenkinio pakrantės sutvarkymas (arais)</t>
  </si>
  <si>
    <t>Pagal apklausą teigiamai vertinantys seniūnijos darbą gyventojai (proc.)</t>
  </si>
  <si>
    <t>Prižiūrimų želdinių plotas (ha)</t>
  </si>
  <si>
    <t>Išlaikomų patalpų plotas (kv.m)</t>
  </si>
  <si>
    <t>Išlaikomų patalpų plotas (kv. m)</t>
  </si>
  <si>
    <t>2018 metų asignavimai</t>
  </si>
  <si>
    <t>2016 metų planas</t>
  </si>
  <si>
    <t xml:space="preserve">2016 - 2018 metai </t>
  </si>
  <si>
    <t>4.2.1.1.</t>
  </si>
</sst>
</file>

<file path=xl/styles.xml><?xml version="1.0" encoding="utf-8"?>
<styleSheet xmlns="http://schemas.openxmlformats.org/spreadsheetml/2006/main">
  <numFmts count="2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 numFmtId="174" formatCode="#,##0_ ;\-#,##0\ "/>
    <numFmt numFmtId="175" formatCode="[$-427]yyyy\ &quot;m.&quot;\ mmmm\ d\ &quot;d.&quot;"/>
  </numFmts>
  <fonts count="46">
    <font>
      <sz val="10"/>
      <name val="Arial"/>
      <family val="0"/>
    </font>
    <font>
      <sz val="11"/>
      <name val="Times New Roman"/>
      <family val="1"/>
    </font>
    <font>
      <b/>
      <sz val="11"/>
      <name val="Times New Roman"/>
      <family val="1"/>
    </font>
    <font>
      <b/>
      <i/>
      <sz val="11"/>
      <name val="Times New Roman"/>
      <family val="1"/>
    </font>
    <font>
      <i/>
      <sz val="11"/>
      <name val="Times New Roman"/>
      <family val="1"/>
    </font>
    <font>
      <b/>
      <i/>
      <sz val="10.5"/>
      <name val="Times New Roman"/>
      <family val="1"/>
    </font>
    <font>
      <sz val="10"/>
      <name val="Times New Roman"/>
      <family val="1"/>
    </font>
    <font>
      <b/>
      <sz val="10"/>
      <name val="Times New Roman"/>
      <family val="1"/>
    </font>
    <font>
      <b/>
      <sz val="12"/>
      <name val="Times New Roman"/>
      <family val="1"/>
    </font>
    <font>
      <sz val="7"/>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6"/>
        <bgColor indexed="64"/>
      </patternFill>
    </fill>
    <fill>
      <patternFill patternType="solid">
        <fgColor indexed="41"/>
        <bgColor indexed="64"/>
      </patternFill>
    </fill>
    <fill>
      <patternFill patternType="solid">
        <fgColor rgb="FFCCFFFF"/>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37" fillId="22" borderId="4" applyNumberFormat="0" applyAlignment="0" applyProtection="0"/>
    <xf numFmtId="0" fontId="38"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6" applyNumberFormat="0" applyFont="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22" borderId="5"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0" fontId="1" fillId="0" borderId="0" xfId="0" applyFont="1" applyAlignment="1">
      <alignment horizontal="left"/>
    </xf>
    <xf numFmtId="0" fontId="2" fillId="0" borderId="0" xfId="0" applyFont="1" applyFill="1" applyAlignment="1">
      <alignment/>
    </xf>
    <xf numFmtId="0" fontId="2"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1" fillId="0" borderId="0" xfId="0" applyFont="1" applyAlignment="1">
      <alignment horizontal="center"/>
    </xf>
    <xf numFmtId="0" fontId="1" fillId="0" borderId="10" xfId="0" applyFont="1" applyBorder="1" applyAlignment="1">
      <alignment horizontal="left"/>
    </xf>
    <xf numFmtId="0" fontId="1" fillId="0" borderId="10" xfId="0" applyFont="1" applyBorder="1" applyAlignment="1">
      <alignment horizontal="center" vertical="center"/>
    </xf>
    <xf numFmtId="0" fontId="3" fillId="0" borderId="0" xfId="0" applyFont="1" applyBorder="1" applyAlignment="1">
      <alignment horizontal="left"/>
    </xf>
    <xf numFmtId="0" fontId="3" fillId="0" borderId="11" xfId="0" applyFont="1" applyBorder="1" applyAlignment="1">
      <alignment horizontal="left"/>
    </xf>
    <xf numFmtId="0" fontId="1" fillId="0" borderId="10" xfId="0" applyFont="1" applyBorder="1" applyAlignment="1">
      <alignment horizontal="center" vertical="center" textRotation="90" wrapText="1"/>
    </xf>
    <xf numFmtId="0" fontId="1" fillId="33" borderId="10" xfId="0" applyFont="1" applyFill="1" applyBorder="1" applyAlignment="1">
      <alignment horizontal="center" vertical="center"/>
    </xf>
    <xf numFmtId="0" fontId="1" fillId="34" borderId="10" xfId="0" applyFont="1" applyFill="1" applyBorder="1" applyAlignment="1">
      <alignment horizontal="center" vertical="center"/>
    </xf>
    <xf numFmtId="0" fontId="1" fillId="33" borderId="10" xfId="0" applyFont="1" applyFill="1" applyBorder="1" applyAlignment="1">
      <alignment horizontal="center"/>
    </xf>
    <xf numFmtId="0" fontId="1" fillId="34" borderId="10" xfId="0" applyFont="1" applyFill="1" applyBorder="1" applyAlignment="1">
      <alignment horizontal="center"/>
    </xf>
    <xf numFmtId="0" fontId="1" fillId="34" borderId="10" xfId="0" applyFont="1" applyFill="1" applyBorder="1" applyAlignment="1">
      <alignment/>
    </xf>
    <xf numFmtId="0" fontId="1" fillId="33" borderId="10" xfId="0" applyFont="1" applyFill="1" applyBorder="1" applyAlignment="1">
      <alignment/>
    </xf>
    <xf numFmtId="0" fontId="2" fillId="35" borderId="10" xfId="0" applyFont="1" applyFill="1" applyBorder="1" applyAlignment="1">
      <alignment/>
    </xf>
    <xf numFmtId="0" fontId="1" fillId="0" borderId="0" xfId="0" applyFont="1" applyFill="1" applyBorder="1" applyAlignment="1">
      <alignment horizontal="left" wrapText="1"/>
    </xf>
    <xf numFmtId="0" fontId="2" fillId="0" borderId="0" xfId="0" applyFont="1" applyAlignment="1">
      <alignment horizontal="center" vertical="center"/>
    </xf>
    <xf numFmtId="0" fontId="2" fillId="0" borderId="0" xfId="0" applyFont="1" applyFill="1" applyAlignment="1">
      <alignment horizontal="center" vertical="center"/>
    </xf>
    <xf numFmtId="0" fontId="6" fillId="0" borderId="0" xfId="0" applyFont="1" applyAlignment="1">
      <alignment/>
    </xf>
    <xf numFmtId="172" fontId="6" fillId="36" borderId="10" xfId="0" applyNumberFormat="1" applyFont="1" applyFill="1" applyBorder="1" applyAlignment="1">
      <alignment horizontal="center" vertical="center"/>
    </xf>
    <xf numFmtId="0" fontId="6" fillId="36" borderId="10" xfId="0" applyFont="1" applyFill="1" applyBorder="1" applyAlignment="1">
      <alignment vertical="center" wrapText="1"/>
    </xf>
    <xf numFmtId="0" fontId="6" fillId="33" borderId="10" xfId="0" applyFont="1" applyFill="1" applyBorder="1" applyAlignment="1">
      <alignment horizontal="center"/>
    </xf>
    <xf numFmtId="0" fontId="6" fillId="34" borderId="10" xfId="0" applyFont="1" applyFill="1" applyBorder="1" applyAlignment="1">
      <alignment horizontal="center"/>
    </xf>
    <xf numFmtId="0" fontId="6" fillId="34" borderId="10"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0" xfId="0" applyFont="1" applyFill="1" applyBorder="1" applyAlignment="1">
      <alignment/>
    </xf>
    <xf numFmtId="0" fontId="6" fillId="0" borderId="10" xfId="0" applyFont="1" applyBorder="1" applyAlignment="1">
      <alignment horizontal="center" vertical="center"/>
    </xf>
    <xf numFmtId="172" fontId="6" fillId="0" borderId="10" xfId="0" applyNumberFormat="1"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36" borderId="14" xfId="0" applyFont="1" applyFill="1" applyBorder="1" applyAlignment="1">
      <alignment vertical="center" wrapText="1"/>
    </xf>
    <xf numFmtId="0" fontId="2" fillId="0" borderId="0" xfId="0" applyFont="1" applyAlignment="1">
      <alignment/>
    </xf>
    <xf numFmtId="172" fontId="6" fillId="34" borderId="10" xfId="0" applyNumberFormat="1" applyFont="1" applyFill="1" applyBorder="1" applyAlignment="1">
      <alignment horizontal="center" vertical="center"/>
    </xf>
    <xf numFmtId="172" fontId="6" fillId="33" borderId="10" xfId="0" applyNumberFormat="1" applyFont="1" applyFill="1" applyBorder="1" applyAlignment="1">
      <alignment horizontal="center" vertical="center"/>
    </xf>
    <xf numFmtId="172" fontId="6" fillId="0" borderId="10" xfId="0" applyNumberFormat="1" applyFont="1" applyBorder="1" applyAlignment="1">
      <alignment horizontal="center" vertical="center"/>
    </xf>
    <xf numFmtId="172" fontId="7" fillId="0" borderId="10" xfId="0" applyNumberFormat="1" applyFont="1" applyBorder="1" applyAlignment="1">
      <alignment horizontal="center" vertical="center"/>
    </xf>
    <xf numFmtId="172" fontId="6" fillId="37" borderId="10" xfId="0" applyNumberFormat="1" applyFont="1" applyFill="1" applyBorder="1" applyAlignment="1">
      <alignment horizontal="center" vertical="center"/>
    </xf>
    <xf numFmtId="2" fontId="6" fillId="0" borderId="10" xfId="0" applyNumberFormat="1" applyFont="1" applyBorder="1" applyAlignment="1">
      <alignment horizontal="center" vertical="center"/>
    </xf>
    <xf numFmtId="2" fontId="7" fillId="35" borderId="10" xfId="0" applyNumberFormat="1" applyFont="1" applyFill="1" applyBorder="1" applyAlignment="1">
      <alignment horizontal="center" vertical="center"/>
    </xf>
    <xf numFmtId="172" fontId="7" fillId="35" borderId="10" xfId="0" applyNumberFormat="1" applyFont="1" applyFill="1" applyBorder="1" applyAlignment="1">
      <alignment horizontal="center" vertical="center"/>
    </xf>
    <xf numFmtId="0" fontId="1" fillId="0" borderId="0" xfId="0" applyFont="1" applyAlignment="1">
      <alignment/>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1" fillId="0" borderId="0" xfId="0" applyFont="1" applyFill="1" applyBorder="1" applyAlignment="1">
      <alignment horizontal="left" vertical="center" wrapText="1"/>
    </xf>
    <xf numFmtId="0" fontId="9" fillId="0" borderId="10" xfId="0" applyFont="1" applyBorder="1" applyAlignment="1">
      <alignment horizontal="center" vertical="center" wrapText="1"/>
    </xf>
    <xf numFmtId="1" fontId="6" fillId="33" borderId="10" xfId="0" applyNumberFormat="1" applyFont="1" applyFill="1" applyBorder="1" applyAlignment="1">
      <alignment horizontal="center" vertical="center"/>
    </xf>
    <xf numFmtId="0" fontId="6" fillId="36" borderId="10" xfId="0" applyFont="1" applyFill="1" applyBorder="1" applyAlignment="1">
      <alignment horizontal="center" vertical="center" wrapText="1"/>
    </xf>
    <xf numFmtId="0" fontId="6" fillId="0" borderId="16"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vertical="center" wrapText="1"/>
    </xf>
    <xf numFmtId="0" fontId="6" fillId="0" borderId="17" xfId="0" applyFont="1" applyBorder="1" applyAlignment="1">
      <alignment vertical="center" wrapText="1"/>
    </xf>
    <xf numFmtId="0" fontId="6" fillId="0" borderId="14" xfId="0" applyFont="1" applyBorder="1" applyAlignment="1">
      <alignment vertical="center" wrapText="1"/>
    </xf>
    <xf numFmtId="172" fontId="6" fillId="0" borderId="15" xfId="0" applyNumberFormat="1" applyFont="1" applyBorder="1" applyAlignment="1">
      <alignment horizontal="center" vertical="center"/>
    </xf>
    <xf numFmtId="172" fontId="6" fillId="0" borderId="14" xfId="0" applyNumberFormat="1" applyFont="1" applyBorder="1" applyAlignment="1">
      <alignment horizontal="center" vertical="center"/>
    </xf>
    <xf numFmtId="0" fontId="6" fillId="33" borderId="15"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0" borderId="16" xfId="0" applyFont="1" applyBorder="1" applyAlignment="1">
      <alignment wrapText="1"/>
    </xf>
    <xf numFmtId="0" fontId="6" fillId="0" borderId="12" xfId="0" applyFont="1" applyBorder="1" applyAlignment="1">
      <alignment wrapText="1"/>
    </xf>
    <xf numFmtId="0" fontId="6" fillId="0" borderId="13" xfId="0" applyFont="1" applyBorder="1" applyAlignment="1">
      <alignment wrapText="1"/>
    </xf>
    <xf numFmtId="0" fontId="6" fillId="0" borderId="16"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34" borderId="16" xfId="0" applyFont="1" applyFill="1" applyBorder="1" applyAlignment="1">
      <alignment horizontal="center"/>
    </xf>
    <xf numFmtId="0" fontId="6" fillId="34" borderId="13" xfId="0" applyFont="1" applyFill="1" applyBorder="1" applyAlignment="1">
      <alignment horizontal="center"/>
    </xf>
    <xf numFmtId="0" fontId="6" fillId="34" borderId="15"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6" borderId="16" xfId="0" applyFont="1" applyFill="1" applyBorder="1" applyAlignment="1">
      <alignment horizontal="right"/>
    </xf>
    <xf numFmtId="0" fontId="6" fillId="36" borderId="13" xfId="0" applyFont="1" applyFill="1" applyBorder="1" applyAlignment="1">
      <alignment horizontal="right"/>
    </xf>
    <xf numFmtId="0" fontId="6" fillId="33" borderId="16" xfId="0" applyFont="1" applyFill="1" applyBorder="1" applyAlignment="1">
      <alignment horizontal="right"/>
    </xf>
    <xf numFmtId="0" fontId="6" fillId="33" borderId="12" xfId="0" applyFont="1" applyFill="1" applyBorder="1" applyAlignment="1">
      <alignment horizontal="right"/>
    </xf>
    <xf numFmtId="0" fontId="6" fillId="33" borderId="13" xfId="0" applyFont="1" applyFill="1" applyBorder="1" applyAlignment="1">
      <alignment horizontal="right"/>
    </xf>
    <xf numFmtId="0" fontId="1" fillId="34" borderId="16" xfId="0" applyFont="1" applyFill="1" applyBorder="1" applyAlignment="1">
      <alignment horizontal="left"/>
    </xf>
    <xf numFmtId="0" fontId="1" fillId="34" borderId="12" xfId="0" applyFont="1" applyFill="1" applyBorder="1" applyAlignment="1">
      <alignment horizontal="left"/>
    </xf>
    <xf numFmtId="0" fontId="1" fillId="34" borderId="13" xfId="0" applyFont="1" applyFill="1" applyBorder="1" applyAlignment="1">
      <alignment horizontal="left"/>
    </xf>
    <xf numFmtId="172" fontId="45" fillId="0" borderId="15" xfId="0" applyNumberFormat="1" applyFont="1" applyBorder="1" applyAlignment="1">
      <alignment horizontal="center" vertical="center"/>
    </xf>
    <xf numFmtId="172" fontId="45" fillId="0" borderId="14" xfId="0" applyNumberFormat="1" applyFont="1" applyBorder="1" applyAlignment="1">
      <alignment horizontal="center" vertical="center"/>
    </xf>
    <xf numFmtId="0" fontId="3" fillId="0" borderId="18"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6" fillId="0" borderId="17" xfId="0" applyFont="1" applyBorder="1" applyAlignment="1">
      <alignment horizontal="center" vertical="center" wrapText="1"/>
    </xf>
    <xf numFmtId="0" fontId="6" fillId="0" borderId="15" xfId="0" applyFont="1" applyBorder="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7" fillId="0" borderId="16" xfId="0" applyFont="1" applyBorder="1" applyAlignment="1">
      <alignment horizontal="right"/>
    </xf>
    <xf numFmtId="0" fontId="7" fillId="0" borderId="12" xfId="0" applyFont="1" applyBorder="1" applyAlignment="1">
      <alignment horizontal="right"/>
    </xf>
    <xf numFmtId="0" fontId="7" fillId="0" borderId="13" xfId="0" applyFont="1" applyBorder="1" applyAlignment="1">
      <alignment horizontal="right"/>
    </xf>
    <xf numFmtId="0" fontId="2" fillId="0" borderId="12" xfId="0" applyFont="1" applyBorder="1" applyAlignment="1">
      <alignment horizontal="center"/>
    </xf>
    <xf numFmtId="173" fontId="6" fillId="36" borderId="10" xfId="59" applyNumberFormat="1" applyFont="1" applyFill="1" applyBorder="1" applyAlignment="1">
      <alignment horizontal="center" vertical="center" wrapText="1"/>
    </xf>
    <xf numFmtId="0" fontId="6" fillId="0" borderId="19" xfId="59" applyNumberFormat="1" applyFont="1" applyFill="1" applyBorder="1" applyAlignment="1">
      <alignment horizontal="center" vertical="center" wrapText="1"/>
    </xf>
    <xf numFmtId="0" fontId="6" fillId="0" borderId="20" xfId="59" applyNumberFormat="1" applyFont="1" applyFill="1" applyBorder="1" applyAlignment="1">
      <alignment horizontal="center" vertical="center" wrapText="1"/>
    </xf>
    <xf numFmtId="0" fontId="6" fillId="0" borderId="21" xfId="59" applyNumberFormat="1" applyFont="1" applyFill="1" applyBorder="1" applyAlignment="1">
      <alignment horizontal="center" vertical="center" wrapText="1"/>
    </xf>
    <xf numFmtId="0" fontId="6" fillId="0" borderId="22" xfId="59" applyNumberFormat="1" applyFont="1" applyFill="1" applyBorder="1" applyAlignment="1">
      <alignment horizontal="center" vertical="center" wrapText="1"/>
    </xf>
    <xf numFmtId="0" fontId="8" fillId="0" borderId="0" xfId="0" applyFont="1" applyFill="1" applyAlignment="1">
      <alignment horizontal="center" vertical="center"/>
    </xf>
    <xf numFmtId="0" fontId="2" fillId="35" borderId="16" xfId="0" applyFont="1" applyFill="1" applyBorder="1" applyAlignment="1">
      <alignment horizontal="right"/>
    </xf>
    <xf numFmtId="0" fontId="2" fillId="35" borderId="12" xfId="0" applyFont="1" applyFill="1" applyBorder="1" applyAlignment="1">
      <alignment horizontal="right"/>
    </xf>
    <xf numFmtId="0" fontId="2" fillId="35" borderId="13" xfId="0" applyFont="1" applyFill="1" applyBorder="1" applyAlignment="1">
      <alignment horizontal="right"/>
    </xf>
    <xf numFmtId="0" fontId="2" fillId="35" borderId="16" xfId="0" applyFont="1" applyFill="1" applyBorder="1" applyAlignment="1">
      <alignment horizontal="center"/>
    </xf>
    <xf numFmtId="0" fontId="2" fillId="35" borderId="13" xfId="0" applyFont="1" applyFill="1" applyBorder="1" applyAlignment="1">
      <alignment horizontal="center"/>
    </xf>
    <xf numFmtId="0" fontId="1" fillId="34" borderId="16" xfId="0" applyFont="1" applyFill="1" applyBorder="1" applyAlignment="1">
      <alignment horizontal="right"/>
    </xf>
    <xf numFmtId="0" fontId="1" fillId="34" borderId="12" xfId="0" applyFont="1" applyFill="1" applyBorder="1" applyAlignment="1">
      <alignment horizontal="right"/>
    </xf>
    <xf numFmtId="0" fontId="1" fillId="34" borderId="13" xfId="0" applyFont="1" applyFill="1" applyBorder="1" applyAlignment="1">
      <alignment horizontal="right"/>
    </xf>
    <xf numFmtId="0" fontId="1" fillId="34" borderId="16" xfId="0" applyFont="1" applyFill="1" applyBorder="1" applyAlignment="1">
      <alignment horizontal="center"/>
    </xf>
    <xf numFmtId="0" fontId="1" fillId="34" borderId="13" xfId="0" applyFont="1" applyFill="1" applyBorder="1" applyAlignment="1">
      <alignment horizontal="center"/>
    </xf>
    <xf numFmtId="0" fontId="1" fillId="33" borderId="16" xfId="0" applyFont="1" applyFill="1" applyBorder="1" applyAlignment="1">
      <alignment horizontal="right"/>
    </xf>
    <xf numFmtId="0" fontId="1" fillId="33" borderId="12" xfId="0" applyFont="1" applyFill="1" applyBorder="1" applyAlignment="1">
      <alignment horizontal="right"/>
    </xf>
    <xf numFmtId="0" fontId="1" fillId="33" borderId="13" xfId="0" applyFont="1" applyFill="1" applyBorder="1" applyAlignment="1">
      <alignment horizontal="right"/>
    </xf>
    <xf numFmtId="0" fontId="1" fillId="33" borderId="16" xfId="0" applyFont="1" applyFill="1" applyBorder="1" applyAlignment="1">
      <alignment horizontal="center"/>
    </xf>
    <xf numFmtId="0" fontId="1" fillId="33" borderId="13" xfId="0" applyFont="1" applyFill="1" applyBorder="1" applyAlignment="1">
      <alignment horizontal="center"/>
    </xf>
    <xf numFmtId="0" fontId="6" fillId="36" borderId="21" xfId="0" applyFont="1" applyFill="1" applyBorder="1" applyAlignment="1">
      <alignment horizontal="center" vertical="center" wrapText="1"/>
    </xf>
    <xf numFmtId="0" fontId="6" fillId="36" borderId="22" xfId="0" applyFont="1" applyFill="1" applyBorder="1" applyAlignment="1">
      <alignment horizontal="center" vertical="center" wrapText="1"/>
    </xf>
    <xf numFmtId="0" fontId="6" fillId="34" borderId="16" xfId="0" applyFont="1" applyFill="1" applyBorder="1" applyAlignment="1">
      <alignment horizontal="right"/>
    </xf>
    <xf numFmtId="0" fontId="6" fillId="34" borderId="12" xfId="0" applyFont="1" applyFill="1" applyBorder="1" applyAlignment="1">
      <alignment horizontal="right"/>
    </xf>
    <xf numFmtId="0" fontId="6" fillId="34" borderId="13" xfId="0" applyFont="1" applyFill="1" applyBorder="1" applyAlignment="1">
      <alignment horizontal="right"/>
    </xf>
    <xf numFmtId="0" fontId="1" fillId="0" borderId="0" xfId="0" applyFont="1" applyAlignment="1">
      <alignment horizontal="center"/>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33" borderId="16" xfId="0" applyFont="1" applyFill="1" applyBorder="1" applyAlignment="1">
      <alignment horizontal="center"/>
    </xf>
    <xf numFmtId="0" fontId="6" fillId="33" borderId="13" xfId="0" applyFont="1" applyFill="1" applyBorder="1" applyAlignment="1">
      <alignment horizontal="center"/>
    </xf>
    <xf numFmtId="0" fontId="6" fillId="37" borderId="16" xfId="0" applyFont="1" applyFill="1" applyBorder="1" applyAlignment="1">
      <alignment horizontal="right"/>
    </xf>
    <xf numFmtId="0" fontId="6" fillId="37" borderId="13" xfId="0" applyFont="1" applyFill="1" applyBorder="1" applyAlignment="1">
      <alignment horizontal="right"/>
    </xf>
    <xf numFmtId="0" fontId="3" fillId="38" borderId="16" xfId="0" applyFont="1" applyFill="1" applyBorder="1" applyAlignment="1">
      <alignment horizontal="left" vertical="center" wrapText="1"/>
    </xf>
    <xf numFmtId="0" fontId="3" fillId="38" borderId="12" xfId="0" applyFont="1" applyFill="1" applyBorder="1" applyAlignment="1">
      <alignment horizontal="left" vertical="center" wrapText="1"/>
    </xf>
    <xf numFmtId="0" fontId="3" fillId="38" borderId="13" xfId="0" applyFont="1" applyFill="1" applyBorder="1" applyAlignment="1">
      <alignment horizontal="left" vertical="center" wrapText="1"/>
    </xf>
    <xf numFmtId="0" fontId="1" fillId="33" borderId="16" xfId="0" applyFont="1" applyFill="1" applyBorder="1" applyAlignment="1">
      <alignment horizontal="left"/>
    </xf>
    <xf numFmtId="0" fontId="1" fillId="33" borderId="12" xfId="0" applyFont="1" applyFill="1" applyBorder="1" applyAlignment="1">
      <alignment horizontal="left"/>
    </xf>
    <xf numFmtId="0" fontId="1" fillId="33" borderId="13" xfId="0" applyFont="1" applyFill="1" applyBorder="1" applyAlignment="1">
      <alignment horizontal="left"/>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5" fillId="38" borderId="16" xfId="0" applyFont="1" applyFill="1" applyBorder="1" applyAlignment="1">
      <alignment horizontal="left" vertical="center" wrapText="1"/>
    </xf>
    <xf numFmtId="0" fontId="5" fillId="38" borderId="12" xfId="0" applyFont="1" applyFill="1" applyBorder="1" applyAlignment="1">
      <alignment horizontal="left" vertical="center" wrapText="1"/>
    </xf>
    <xf numFmtId="0" fontId="5" fillId="38" borderId="1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36" borderId="16" xfId="0" applyFont="1" applyFill="1" applyBorder="1" applyAlignment="1">
      <alignment horizontal="right" vertical="center"/>
    </xf>
    <xf numFmtId="0" fontId="6" fillId="36" borderId="13" xfId="0" applyFont="1" applyFill="1" applyBorder="1" applyAlignment="1">
      <alignment horizontal="right" vertical="center"/>
    </xf>
    <xf numFmtId="0" fontId="1" fillId="0" borderId="10" xfId="0" applyFont="1" applyBorder="1" applyAlignment="1">
      <alignment horizontal="center" vertical="center" textRotation="90"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0" xfId="0" applyFont="1" applyBorder="1" applyAlignment="1">
      <alignment horizontal="left"/>
    </xf>
    <xf numFmtId="0" fontId="1" fillId="0" borderId="15"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2" fillId="0" borderId="16"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3" fillId="0" borderId="10" xfId="0" applyFont="1" applyBorder="1" applyAlignment="1">
      <alignment horizontal="left"/>
    </xf>
    <xf numFmtId="0" fontId="1" fillId="0" borderId="10" xfId="0" applyFont="1" applyFill="1" applyBorder="1" applyAlignment="1">
      <alignment horizontal="left" vertical="center" wrapText="1"/>
    </xf>
    <xf numFmtId="0" fontId="1" fillId="0" borderId="18" xfId="0" applyFont="1" applyBorder="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left" wrapText="1"/>
    </xf>
    <xf numFmtId="0" fontId="1" fillId="0" borderId="10" xfId="0" applyFont="1" applyFill="1" applyBorder="1" applyAlignment="1">
      <alignment horizontal="left"/>
    </xf>
    <xf numFmtId="0" fontId="1" fillId="0" borderId="16"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3" fillId="0" borderId="15" xfId="0" applyFont="1" applyBorder="1" applyAlignment="1">
      <alignment horizontal="left"/>
    </xf>
    <xf numFmtId="0" fontId="1" fillId="0" borderId="16" xfId="0" applyFont="1" applyFill="1" applyBorder="1" applyAlignment="1">
      <alignment horizontal="left"/>
    </xf>
    <xf numFmtId="0" fontId="1" fillId="0" borderId="12" xfId="0" applyFont="1" applyFill="1" applyBorder="1" applyAlignment="1">
      <alignment horizontal="left"/>
    </xf>
    <xf numFmtId="0" fontId="1" fillId="0" borderId="13" xfId="0" applyFont="1" applyFill="1" applyBorder="1" applyAlignment="1">
      <alignment horizontal="left"/>
    </xf>
    <xf numFmtId="0" fontId="3" fillId="0" borderId="10" xfId="0" applyFont="1" applyFill="1" applyBorder="1" applyAlignment="1">
      <alignment horizontal="left"/>
    </xf>
    <xf numFmtId="0" fontId="1" fillId="0" borderId="19"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2" fillId="0" borderId="0" xfId="0" applyFont="1" applyAlignment="1">
      <alignment horizontal="center" vertical="center"/>
    </xf>
    <xf numFmtId="0" fontId="6" fillId="0" borderId="15" xfId="0" applyFont="1" applyFill="1" applyBorder="1" applyAlignment="1">
      <alignment vertical="center" wrapText="1"/>
    </xf>
    <xf numFmtId="0" fontId="6" fillId="0" borderId="17" xfId="0" applyFont="1" applyFill="1" applyBorder="1" applyAlignment="1">
      <alignment vertical="center" wrapText="1"/>
    </xf>
    <xf numFmtId="0" fontId="6" fillId="0" borderId="14" xfId="0" applyFont="1" applyFill="1" applyBorder="1" applyAlignment="1">
      <alignment vertical="center" wrapText="1"/>
    </xf>
    <xf numFmtId="0" fontId="2" fillId="0" borderId="0" xfId="0" applyFont="1" applyFill="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6"/>
  <sheetViews>
    <sheetView tabSelected="1" zoomScalePageLayoutView="0" workbookViewId="0" topLeftCell="A1">
      <selection activeCell="G104" sqref="G104"/>
    </sheetView>
  </sheetViews>
  <sheetFormatPr defaultColWidth="9.140625" defaultRowHeight="12.75"/>
  <cols>
    <col min="1" max="3" width="2.7109375" style="1" customWidth="1"/>
    <col min="4" max="4" width="23.57421875" style="1" customWidth="1"/>
    <col min="5" max="5" width="9.140625" style="1" customWidth="1"/>
    <col min="6" max="6" width="6.421875" style="1" customWidth="1"/>
    <col min="7" max="7" width="9.421875" style="1" customWidth="1"/>
    <col min="8" max="8" width="9.28125" style="1" customWidth="1"/>
    <col min="9" max="10" width="7.140625" style="1" customWidth="1"/>
    <col min="11" max="11" width="8.57421875" style="1" customWidth="1"/>
    <col min="12" max="12" width="8.140625" style="1" customWidth="1"/>
    <col min="13" max="13" width="7.140625" style="1" customWidth="1"/>
    <col min="14" max="14" width="5.140625" style="1" customWidth="1"/>
    <col min="15" max="15" width="8.8515625" style="1" customWidth="1"/>
    <col min="16" max="16" width="8.57421875" style="1" customWidth="1"/>
    <col min="17" max="17" width="7.140625" style="1" customWidth="1"/>
    <col min="18" max="18" width="4.8515625" style="1" customWidth="1"/>
    <col min="19" max="19" width="26.8515625" style="1" customWidth="1"/>
    <col min="20" max="20" width="5.8515625" style="1" customWidth="1"/>
    <col min="21" max="21" width="3.28125" style="1" customWidth="1"/>
    <col min="22" max="22" width="0.71875" style="1" customWidth="1"/>
    <col min="23" max="16384" width="9.140625" style="1" customWidth="1"/>
  </cols>
  <sheetData>
    <row r="1" spans="1:21" ht="21.75" customHeight="1">
      <c r="A1" s="3"/>
      <c r="B1" s="3"/>
      <c r="C1" s="3"/>
      <c r="D1" s="103" t="s">
        <v>84</v>
      </c>
      <c r="E1" s="103"/>
      <c r="F1" s="103"/>
      <c r="G1" s="103"/>
      <c r="H1" s="103"/>
      <c r="I1" s="103"/>
      <c r="J1" s="103"/>
      <c r="K1" s="103"/>
      <c r="L1" s="103"/>
      <c r="M1" s="103"/>
      <c r="N1" s="103"/>
      <c r="O1" s="103"/>
      <c r="P1" s="103"/>
      <c r="Q1" s="103"/>
      <c r="R1" s="103"/>
      <c r="S1" s="103"/>
      <c r="T1" s="103"/>
      <c r="U1" s="3"/>
    </row>
    <row r="2" spans="1:21" ht="14.25" customHeight="1">
      <c r="A2" s="3"/>
      <c r="B2" s="3"/>
      <c r="C2" s="3"/>
      <c r="D2" s="22"/>
      <c r="E2" s="22"/>
      <c r="F2" s="22"/>
      <c r="G2" s="22"/>
      <c r="H2" s="22"/>
      <c r="I2" s="190" t="s">
        <v>96</v>
      </c>
      <c r="J2" s="190"/>
      <c r="K2" s="190"/>
      <c r="L2" s="190"/>
      <c r="M2" s="190"/>
      <c r="N2" s="190"/>
      <c r="O2" s="190"/>
      <c r="P2" s="22"/>
      <c r="Q2" s="22"/>
      <c r="R2" s="22"/>
      <c r="S2" s="22"/>
      <c r="T2" s="22"/>
      <c r="U2" s="3"/>
    </row>
    <row r="3" spans="1:21" ht="14.25" customHeight="1">
      <c r="A3" s="4"/>
      <c r="B3" s="4"/>
      <c r="C3" s="4"/>
      <c r="D3" s="4"/>
      <c r="E3" s="4"/>
      <c r="F3" s="4"/>
      <c r="G3" s="4"/>
      <c r="H3" s="4"/>
      <c r="I3" s="4"/>
      <c r="J3" s="4"/>
      <c r="K3" s="4"/>
      <c r="L3" s="4"/>
      <c r="M3" s="4"/>
      <c r="N3" s="4"/>
      <c r="O3" s="4"/>
      <c r="P3" s="4"/>
      <c r="Q3" s="4"/>
      <c r="R3" s="4"/>
      <c r="S3" s="4"/>
      <c r="T3" s="4"/>
      <c r="U3" s="4"/>
    </row>
    <row r="4" spans="1:21" ht="17.25" customHeight="1">
      <c r="A4" s="168" t="s">
        <v>82</v>
      </c>
      <c r="B4" s="168"/>
      <c r="C4" s="168"/>
      <c r="D4" s="168"/>
      <c r="E4" s="160" t="s">
        <v>123</v>
      </c>
      <c r="F4" s="161"/>
      <c r="G4" s="161"/>
      <c r="H4" s="161"/>
      <c r="I4" s="161"/>
      <c r="J4" s="161"/>
      <c r="K4" s="161"/>
      <c r="L4" s="161"/>
      <c r="M4" s="161"/>
      <c r="N4" s="161"/>
      <c r="O4" s="161"/>
      <c r="P4" s="161"/>
      <c r="Q4" s="161"/>
      <c r="R4" s="161"/>
      <c r="S4" s="161"/>
      <c r="T4" s="161"/>
      <c r="U4" s="162"/>
    </row>
    <row r="5" spans="1:21" ht="15.75" customHeight="1">
      <c r="A5" s="168" t="s">
        <v>0</v>
      </c>
      <c r="B5" s="168"/>
      <c r="C5" s="168"/>
      <c r="D5" s="168"/>
      <c r="E5" s="169" t="s">
        <v>34</v>
      </c>
      <c r="F5" s="170"/>
      <c r="G5" s="170"/>
      <c r="H5" s="170"/>
      <c r="I5" s="170"/>
      <c r="J5" s="170"/>
      <c r="K5" s="170"/>
      <c r="L5" s="170"/>
      <c r="M5" s="170"/>
      <c r="N5" s="170"/>
      <c r="O5" s="170"/>
      <c r="P5" s="170"/>
      <c r="Q5" s="170"/>
      <c r="R5" s="170"/>
      <c r="S5" s="170"/>
      <c r="T5" s="170"/>
      <c r="U5" s="171"/>
    </row>
    <row r="6" spans="1:21" ht="15">
      <c r="A6" s="5"/>
      <c r="B6" s="5"/>
      <c r="C6" s="5"/>
      <c r="D6" s="6"/>
      <c r="E6" s="6"/>
      <c r="F6" s="6"/>
      <c r="G6" s="6"/>
      <c r="H6" s="6"/>
      <c r="I6" s="6"/>
      <c r="J6" s="6"/>
      <c r="K6" s="6"/>
      <c r="L6" s="6"/>
      <c r="M6" s="6"/>
      <c r="N6" s="6"/>
      <c r="O6" s="6"/>
      <c r="P6" s="6"/>
      <c r="Q6" s="6"/>
      <c r="R6" s="6"/>
      <c r="S6" s="6"/>
      <c r="T6" s="6"/>
      <c r="U6" s="6"/>
    </row>
    <row r="7" spans="1:21" ht="17.25" customHeight="1">
      <c r="A7" s="173" t="s">
        <v>1</v>
      </c>
      <c r="B7" s="174"/>
      <c r="C7" s="174"/>
      <c r="D7" s="175"/>
      <c r="E7" s="160" t="s">
        <v>35</v>
      </c>
      <c r="F7" s="161"/>
      <c r="G7" s="161"/>
      <c r="H7" s="161"/>
      <c r="I7" s="161"/>
      <c r="J7" s="161"/>
      <c r="K7" s="161"/>
      <c r="L7" s="161"/>
      <c r="M7" s="161"/>
      <c r="N7" s="161"/>
      <c r="O7" s="161"/>
      <c r="P7" s="161"/>
      <c r="Q7" s="161"/>
      <c r="R7" s="161"/>
      <c r="S7" s="161"/>
      <c r="T7" s="161"/>
      <c r="U7" s="162"/>
    </row>
    <row r="8" spans="1:21" ht="15.75" customHeight="1">
      <c r="A8" s="2"/>
      <c r="B8" s="2"/>
      <c r="C8" s="2"/>
      <c r="D8" s="7"/>
      <c r="E8" s="7"/>
      <c r="F8" s="7"/>
      <c r="G8" s="7"/>
      <c r="H8" s="7"/>
      <c r="I8" s="7"/>
      <c r="J8" s="7"/>
      <c r="K8" s="7"/>
      <c r="L8" s="7"/>
      <c r="M8" s="7"/>
      <c r="N8" s="7"/>
      <c r="O8" s="7"/>
      <c r="P8" s="7"/>
      <c r="Q8" s="7"/>
      <c r="R8" s="7"/>
      <c r="S8" s="7"/>
      <c r="T8" s="7"/>
      <c r="U8" s="7"/>
    </row>
    <row r="9" spans="1:21" ht="18" customHeight="1">
      <c r="A9" s="163" t="s">
        <v>2</v>
      </c>
      <c r="B9" s="163"/>
      <c r="C9" s="163"/>
      <c r="D9" s="163"/>
      <c r="E9" s="163"/>
      <c r="F9" s="163"/>
      <c r="G9" s="163"/>
      <c r="H9" s="163"/>
      <c r="I9" s="163"/>
      <c r="J9" s="163"/>
      <c r="K9" s="163"/>
      <c r="L9" s="163"/>
      <c r="M9" s="163"/>
      <c r="N9" s="163"/>
      <c r="O9" s="163"/>
      <c r="P9" s="163"/>
      <c r="Q9" s="163"/>
      <c r="R9" s="163"/>
      <c r="S9" s="163"/>
      <c r="T9" s="163"/>
      <c r="U9" s="163"/>
    </row>
    <row r="10" spans="1:21" ht="45.75" customHeight="1">
      <c r="A10" s="164" t="s">
        <v>54</v>
      </c>
      <c r="B10" s="164"/>
      <c r="C10" s="164"/>
      <c r="D10" s="164"/>
      <c r="E10" s="164"/>
      <c r="F10" s="164"/>
      <c r="G10" s="164"/>
      <c r="H10" s="164"/>
      <c r="I10" s="164"/>
      <c r="J10" s="164"/>
      <c r="K10" s="164"/>
      <c r="L10" s="164"/>
      <c r="M10" s="164"/>
      <c r="N10" s="164"/>
      <c r="O10" s="164"/>
      <c r="P10" s="164"/>
      <c r="Q10" s="164"/>
      <c r="R10" s="164"/>
      <c r="S10" s="164"/>
      <c r="T10" s="164"/>
      <c r="U10" s="164"/>
    </row>
    <row r="11" spans="1:21" ht="16.5" customHeight="1">
      <c r="A11" s="163" t="s">
        <v>3</v>
      </c>
      <c r="B11" s="163"/>
      <c r="C11" s="163"/>
      <c r="D11" s="163"/>
      <c r="E11" s="163"/>
      <c r="F11" s="163"/>
      <c r="G11" s="163"/>
      <c r="H11" s="163"/>
      <c r="I11" s="163"/>
      <c r="J11" s="163"/>
      <c r="K11" s="163"/>
      <c r="L11" s="163"/>
      <c r="M11" s="163"/>
      <c r="N11" s="163"/>
      <c r="O11" s="163"/>
      <c r="P11" s="163"/>
      <c r="Q11" s="163"/>
      <c r="R11" s="163"/>
      <c r="S11" s="163"/>
      <c r="T11" s="163"/>
      <c r="U11" s="163"/>
    </row>
    <row r="12" spans="1:21" ht="16.5" customHeight="1">
      <c r="A12" s="156" t="s">
        <v>49</v>
      </c>
      <c r="B12" s="156"/>
      <c r="C12" s="156"/>
      <c r="D12" s="156"/>
      <c r="E12" s="156"/>
      <c r="F12" s="156"/>
      <c r="G12" s="156"/>
      <c r="H12" s="156"/>
      <c r="I12" s="156"/>
      <c r="J12" s="156"/>
      <c r="K12" s="156"/>
      <c r="L12" s="156"/>
      <c r="M12" s="156"/>
      <c r="N12" s="156"/>
      <c r="O12" s="156"/>
      <c r="P12" s="156"/>
      <c r="Q12" s="156"/>
      <c r="R12" s="156"/>
      <c r="S12" s="156"/>
      <c r="T12" s="8" t="s">
        <v>4</v>
      </c>
      <c r="U12" s="9">
        <v>1</v>
      </c>
    </row>
    <row r="13" spans="1:21" ht="16.5" customHeight="1">
      <c r="A13" s="156" t="s">
        <v>55</v>
      </c>
      <c r="B13" s="156"/>
      <c r="C13" s="156"/>
      <c r="D13" s="156"/>
      <c r="E13" s="156"/>
      <c r="F13" s="156"/>
      <c r="G13" s="156"/>
      <c r="H13" s="156"/>
      <c r="I13" s="156"/>
      <c r="J13" s="156"/>
      <c r="K13" s="156"/>
      <c r="L13" s="156"/>
      <c r="M13" s="156"/>
      <c r="N13" s="156"/>
      <c r="O13" s="156"/>
      <c r="P13" s="156"/>
      <c r="Q13" s="156"/>
      <c r="R13" s="156"/>
      <c r="S13" s="156"/>
      <c r="T13" s="8" t="s">
        <v>4</v>
      </c>
      <c r="U13" s="9">
        <v>2</v>
      </c>
    </row>
    <row r="14" spans="1:21" ht="16.5" customHeight="1">
      <c r="A14" s="156" t="s">
        <v>56</v>
      </c>
      <c r="B14" s="156"/>
      <c r="C14" s="156"/>
      <c r="D14" s="156"/>
      <c r="E14" s="156"/>
      <c r="F14" s="156"/>
      <c r="G14" s="156"/>
      <c r="H14" s="156"/>
      <c r="I14" s="156"/>
      <c r="J14" s="156"/>
      <c r="K14" s="156"/>
      <c r="L14" s="156"/>
      <c r="M14" s="156"/>
      <c r="N14" s="156"/>
      <c r="O14" s="156"/>
      <c r="P14" s="156"/>
      <c r="Q14" s="156"/>
      <c r="R14" s="156"/>
      <c r="S14" s="156"/>
      <c r="T14" s="8" t="s">
        <v>4</v>
      </c>
      <c r="U14" s="9">
        <v>3</v>
      </c>
    </row>
    <row r="15" spans="1:21" ht="18" customHeight="1">
      <c r="A15" s="172" t="s">
        <v>5</v>
      </c>
      <c r="B15" s="172"/>
      <c r="C15" s="172"/>
      <c r="D15" s="172"/>
      <c r="E15" s="172"/>
      <c r="F15" s="172"/>
      <c r="G15" s="172"/>
      <c r="H15" s="172"/>
      <c r="I15" s="172"/>
      <c r="J15" s="172"/>
      <c r="K15" s="172"/>
      <c r="L15" s="172"/>
      <c r="M15" s="172"/>
      <c r="N15" s="172"/>
      <c r="O15" s="172"/>
      <c r="P15" s="172"/>
      <c r="Q15" s="172"/>
      <c r="R15" s="172"/>
      <c r="S15" s="172"/>
      <c r="T15" s="172"/>
      <c r="U15" s="172"/>
    </row>
    <row r="16" spans="1:21" ht="48" customHeight="1">
      <c r="A16" s="165" t="s">
        <v>36</v>
      </c>
      <c r="B16" s="166"/>
      <c r="C16" s="166"/>
      <c r="D16" s="166"/>
      <c r="E16" s="166"/>
      <c r="F16" s="166"/>
      <c r="G16" s="166"/>
      <c r="H16" s="166"/>
      <c r="I16" s="166"/>
      <c r="J16" s="166"/>
      <c r="K16" s="166"/>
      <c r="L16" s="166"/>
      <c r="M16" s="166"/>
      <c r="N16" s="166"/>
      <c r="O16" s="166"/>
      <c r="P16" s="166"/>
      <c r="Q16" s="166"/>
      <c r="R16" s="166"/>
      <c r="S16" s="166"/>
      <c r="T16" s="166"/>
      <c r="U16" s="167"/>
    </row>
    <row r="17" spans="1:21" ht="18" customHeight="1">
      <c r="A17" s="87" t="s">
        <v>57</v>
      </c>
      <c r="B17" s="88"/>
      <c r="C17" s="88"/>
      <c r="D17" s="88"/>
      <c r="E17" s="88"/>
      <c r="F17" s="88"/>
      <c r="G17" s="88"/>
      <c r="H17" s="88"/>
      <c r="I17" s="88"/>
      <c r="J17" s="88"/>
      <c r="K17" s="88"/>
      <c r="L17" s="88"/>
      <c r="M17" s="88"/>
      <c r="N17" s="88"/>
      <c r="O17" s="88"/>
      <c r="P17" s="88"/>
      <c r="Q17" s="88"/>
      <c r="R17" s="88"/>
      <c r="S17" s="88"/>
      <c r="T17" s="88"/>
      <c r="U17" s="89"/>
    </row>
    <row r="18" spans="1:21" s="37" customFormat="1" ht="15.75" customHeight="1">
      <c r="A18" s="87" t="s">
        <v>92</v>
      </c>
      <c r="B18" s="88"/>
      <c r="C18" s="88"/>
      <c r="D18" s="88"/>
      <c r="E18" s="88"/>
      <c r="F18" s="88"/>
      <c r="G18" s="88"/>
      <c r="H18" s="88"/>
      <c r="I18" s="88"/>
      <c r="J18" s="88"/>
      <c r="K18" s="88"/>
      <c r="L18" s="88"/>
      <c r="M18" s="88"/>
      <c r="N18" s="88"/>
      <c r="O18" s="88"/>
      <c r="P18" s="88"/>
      <c r="Q18" s="88"/>
      <c r="R18" s="88"/>
      <c r="S18" s="88"/>
      <c r="T18" s="88"/>
      <c r="U18" s="89"/>
    </row>
    <row r="19" spans="1:21" s="37" customFormat="1" ht="15.75" customHeight="1">
      <c r="A19" s="87" t="s">
        <v>90</v>
      </c>
      <c r="B19" s="88"/>
      <c r="C19" s="88"/>
      <c r="D19" s="88"/>
      <c r="E19" s="88"/>
      <c r="F19" s="88"/>
      <c r="G19" s="88"/>
      <c r="H19" s="88"/>
      <c r="I19" s="88"/>
      <c r="J19" s="88"/>
      <c r="K19" s="88"/>
      <c r="L19" s="88"/>
      <c r="M19" s="88"/>
      <c r="N19" s="88"/>
      <c r="O19" s="88"/>
      <c r="P19" s="88"/>
      <c r="Q19" s="88"/>
      <c r="R19" s="88"/>
      <c r="S19" s="88"/>
      <c r="T19" s="88"/>
      <c r="U19" s="89"/>
    </row>
    <row r="20" spans="1:21" ht="15.75" customHeight="1">
      <c r="A20" s="87" t="s">
        <v>98</v>
      </c>
      <c r="B20" s="88"/>
      <c r="C20" s="88"/>
      <c r="D20" s="88"/>
      <c r="E20" s="88"/>
      <c r="F20" s="88"/>
      <c r="G20" s="88"/>
      <c r="H20" s="88"/>
      <c r="I20" s="88"/>
      <c r="J20" s="88"/>
      <c r="K20" s="88"/>
      <c r="L20" s="88"/>
      <c r="M20" s="88"/>
      <c r="N20" s="88"/>
      <c r="O20" s="88"/>
      <c r="P20" s="88"/>
      <c r="Q20" s="88"/>
      <c r="R20" s="88"/>
      <c r="S20" s="88"/>
      <c r="T20" s="88"/>
      <c r="U20" s="89"/>
    </row>
    <row r="21" spans="1:21" ht="15.75" customHeight="1">
      <c r="A21" s="87" t="s">
        <v>115</v>
      </c>
      <c r="B21" s="88"/>
      <c r="C21" s="88"/>
      <c r="D21" s="88"/>
      <c r="E21" s="88"/>
      <c r="F21" s="88"/>
      <c r="G21" s="88"/>
      <c r="H21" s="88"/>
      <c r="I21" s="88"/>
      <c r="J21" s="88"/>
      <c r="K21" s="88"/>
      <c r="L21" s="88"/>
      <c r="M21" s="88"/>
      <c r="N21" s="88"/>
      <c r="O21" s="88"/>
      <c r="P21" s="88"/>
      <c r="Q21" s="88"/>
      <c r="R21" s="88"/>
      <c r="S21" s="88"/>
      <c r="T21" s="88"/>
      <c r="U21" s="89"/>
    </row>
    <row r="22" spans="1:21" ht="18" customHeight="1">
      <c r="A22" s="87" t="s">
        <v>58</v>
      </c>
      <c r="B22" s="88"/>
      <c r="C22" s="88"/>
      <c r="D22" s="88"/>
      <c r="E22" s="88"/>
      <c r="F22" s="88"/>
      <c r="G22" s="88"/>
      <c r="H22" s="88"/>
      <c r="I22" s="88"/>
      <c r="J22" s="88"/>
      <c r="K22" s="88"/>
      <c r="L22" s="88"/>
      <c r="M22" s="88"/>
      <c r="N22" s="88"/>
      <c r="O22" s="88"/>
      <c r="P22" s="88"/>
      <c r="Q22" s="88"/>
      <c r="R22" s="88"/>
      <c r="S22" s="88"/>
      <c r="T22" s="88"/>
      <c r="U22" s="89"/>
    </row>
    <row r="23" spans="1:21" s="37" customFormat="1" ht="15.75" customHeight="1">
      <c r="A23" s="87" t="s">
        <v>93</v>
      </c>
      <c r="B23" s="88"/>
      <c r="C23" s="88"/>
      <c r="D23" s="88"/>
      <c r="E23" s="88"/>
      <c r="F23" s="88"/>
      <c r="G23" s="88"/>
      <c r="H23" s="88"/>
      <c r="I23" s="88"/>
      <c r="J23" s="88"/>
      <c r="K23" s="88"/>
      <c r="L23" s="88"/>
      <c r="M23" s="88"/>
      <c r="N23" s="88"/>
      <c r="O23" s="88"/>
      <c r="P23" s="88"/>
      <c r="Q23" s="88"/>
      <c r="R23" s="88"/>
      <c r="S23" s="88"/>
      <c r="T23" s="88"/>
      <c r="U23" s="89"/>
    </row>
    <row r="24" spans="1:21" s="37" customFormat="1" ht="15.75" customHeight="1">
      <c r="A24" s="87" t="s">
        <v>91</v>
      </c>
      <c r="B24" s="88"/>
      <c r="C24" s="88"/>
      <c r="D24" s="88"/>
      <c r="E24" s="88"/>
      <c r="F24" s="88"/>
      <c r="G24" s="88"/>
      <c r="H24" s="88"/>
      <c r="I24" s="88"/>
      <c r="J24" s="88"/>
      <c r="K24" s="88"/>
      <c r="L24" s="88"/>
      <c r="M24" s="88"/>
      <c r="N24" s="88"/>
      <c r="O24" s="88"/>
      <c r="P24" s="88"/>
      <c r="Q24" s="88"/>
      <c r="R24" s="88"/>
      <c r="S24" s="88"/>
      <c r="T24" s="88"/>
      <c r="U24" s="89"/>
    </row>
    <row r="25" spans="1:21" ht="15.75" customHeight="1">
      <c r="A25" s="87" t="s">
        <v>87</v>
      </c>
      <c r="B25" s="88"/>
      <c r="C25" s="88"/>
      <c r="D25" s="88"/>
      <c r="E25" s="88"/>
      <c r="F25" s="88"/>
      <c r="G25" s="88"/>
      <c r="H25" s="88"/>
      <c r="I25" s="88"/>
      <c r="J25" s="88"/>
      <c r="K25" s="88"/>
      <c r="L25" s="88"/>
      <c r="M25" s="88"/>
      <c r="N25" s="88"/>
      <c r="O25" s="88"/>
      <c r="P25" s="88"/>
      <c r="Q25" s="88"/>
      <c r="R25" s="88"/>
      <c r="S25" s="88"/>
      <c r="T25" s="88"/>
      <c r="U25" s="89"/>
    </row>
    <row r="26" spans="1:21" ht="15.75" customHeight="1">
      <c r="A26" s="87" t="s">
        <v>51</v>
      </c>
      <c r="B26" s="88"/>
      <c r="C26" s="88"/>
      <c r="D26" s="88"/>
      <c r="E26" s="88"/>
      <c r="F26" s="88"/>
      <c r="G26" s="88"/>
      <c r="H26" s="88"/>
      <c r="I26" s="88"/>
      <c r="J26" s="88"/>
      <c r="K26" s="88"/>
      <c r="L26" s="88"/>
      <c r="M26" s="88"/>
      <c r="N26" s="88"/>
      <c r="O26" s="88"/>
      <c r="P26" s="88"/>
      <c r="Q26" s="88"/>
      <c r="R26" s="88"/>
      <c r="S26" s="88"/>
      <c r="T26" s="88"/>
      <c r="U26" s="89"/>
    </row>
    <row r="27" spans="1:21" ht="18" customHeight="1">
      <c r="A27" s="87" t="s">
        <v>37</v>
      </c>
      <c r="B27" s="88"/>
      <c r="C27" s="88"/>
      <c r="D27" s="88"/>
      <c r="E27" s="88"/>
      <c r="F27" s="88"/>
      <c r="G27" s="88"/>
      <c r="H27" s="88"/>
      <c r="I27" s="88"/>
      <c r="J27" s="88"/>
      <c r="K27" s="88"/>
      <c r="L27" s="88"/>
      <c r="M27" s="88"/>
      <c r="N27" s="88"/>
      <c r="O27" s="88"/>
      <c r="P27" s="88"/>
      <c r="Q27" s="88"/>
      <c r="R27" s="88"/>
      <c r="S27" s="88"/>
      <c r="T27" s="88"/>
      <c r="U27" s="89"/>
    </row>
    <row r="28" spans="1:21" s="37" customFormat="1" ht="15.75" customHeight="1">
      <c r="A28" s="87" t="s">
        <v>94</v>
      </c>
      <c r="B28" s="88"/>
      <c r="C28" s="88"/>
      <c r="D28" s="88"/>
      <c r="E28" s="88"/>
      <c r="F28" s="88"/>
      <c r="G28" s="88"/>
      <c r="H28" s="88"/>
      <c r="I28" s="88"/>
      <c r="J28" s="88"/>
      <c r="K28" s="88"/>
      <c r="L28" s="88"/>
      <c r="M28" s="88"/>
      <c r="N28" s="88"/>
      <c r="O28" s="88"/>
      <c r="P28" s="88"/>
      <c r="Q28" s="88"/>
      <c r="R28" s="88"/>
      <c r="S28" s="88"/>
      <c r="T28" s="88"/>
      <c r="U28" s="89"/>
    </row>
    <row r="29" spans="1:21" s="37" customFormat="1" ht="15.75" customHeight="1">
      <c r="A29" s="87" t="s">
        <v>99</v>
      </c>
      <c r="B29" s="88"/>
      <c r="C29" s="88"/>
      <c r="D29" s="88"/>
      <c r="E29" s="88"/>
      <c r="F29" s="88"/>
      <c r="G29" s="88"/>
      <c r="H29" s="88"/>
      <c r="I29" s="88"/>
      <c r="J29" s="88"/>
      <c r="K29" s="88"/>
      <c r="L29" s="88"/>
      <c r="M29" s="88"/>
      <c r="N29" s="88"/>
      <c r="O29" s="88"/>
      <c r="P29" s="88"/>
      <c r="Q29" s="88"/>
      <c r="R29" s="88"/>
      <c r="S29" s="88"/>
      <c r="T29" s="88"/>
      <c r="U29" s="89"/>
    </row>
    <row r="30" spans="1:21" ht="15.75" customHeight="1">
      <c r="A30" s="87" t="s">
        <v>100</v>
      </c>
      <c r="B30" s="88"/>
      <c r="C30" s="88"/>
      <c r="D30" s="88"/>
      <c r="E30" s="88"/>
      <c r="F30" s="88"/>
      <c r="G30" s="88"/>
      <c r="H30" s="88"/>
      <c r="I30" s="88"/>
      <c r="J30" s="88"/>
      <c r="K30" s="88"/>
      <c r="L30" s="88"/>
      <c r="M30" s="88"/>
      <c r="N30" s="88"/>
      <c r="O30" s="88"/>
      <c r="P30" s="88"/>
      <c r="Q30" s="88"/>
      <c r="R30" s="88"/>
      <c r="S30" s="88"/>
      <c r="T30" s="88"/>
      <c r="U30" s="89"/>
    </row>
    <row r="31" spans="1:21" ht="15.75" customHeight="1">
      <c r="A31" s="87" t="s">
        <v>101</v>
      </c>
      <c r="B31" s="88"/>
      <c r="C31" s="88"/>
      <c r="D31" s="88"/>
      <c r="E31" s="88"/>
      <c r="F31" s="88"/>
      <c r="G31" s="88"/>
      <c r="H31" s="88"/>
      <c r="I31" s="88"/>
      <c r="J31" s="88"/>
      <c r="K31" s="88"/>
      <c r="L31" s="88"/>
      <c r="M31" s="88"/>
      <c r="N31" s="88"/>
      <c r="O31" s="88"/>
      <c r="P31" s="88"/>
      <c r="Q31" s="88"/>
      <c r="R31" s="88"/>
      <c r="S31" s="88"/>
      <c r="T31" s="88"/>
      <c r="U31" s="89"/>
    </row>
    <row r="32" spans="1:21" ht="15.75" customHeight="1">
      <c r="A32" s="87" t="s">
        <v>102</v>
      </c>
      <c r="B32" s="88"/>
      <c r="C32" s="88"/>
      <c r="D32" s="88"/>
      <c r="E32" s="88"/>
      <c r="F32" s="88"/>
      <c r="G32" s="88"/>
      <c r="H32" s="88"/>
      <c r="I32" s="88"/>
      <c r="J32" s="88"/>
      <c r="K32" s="88"/>
      <c r="L32" s="88"/>
      <c r="M32" s="88"/>
      <c r="N32" s="88"/>
      <c r="O32" s="88"/>
      <c r="P32" s="88"/>
      <c r="Q32" s="88"/>
      <c r="R32" s="88"/>
      <c r="S32" s="88"/>
      <c r="T32" s="88"/>
      <c r="U32" s="89"/>
    </row>
    <row r="33" spans="1:21" ht="17.25" customHeight="1">
      <c r="A33" s="87" t="s">
        <v>103</v>
      </c>
      <c r="B33" s="88"/>
      <c r="C33" s="88"/>
      <c r="D33" s="88"/>
      <c r="E33" s="88"/>
      <c r="F33" s="88"/>
      <c r="G33" s="88"/>
      <c r="H33" s="88"/>
      <c r="I33" s="88"/>
      <c r="J33" s="88"/>
      <c r="K33" s="88"/>
      <c r="L33" s="88"/>
      <c r="M33" s="88"/>
      <c r="N33" s="88"/>
      <c r="O33" s="88"/>
      <c r="P33" s="88"/>
      <c r="Q33" s="88"/>
      <c r="R33" s="88"/>
      <c r="S33" s="88"/>
      <c r="T33" s="10"/>
      <c r="U33" s="11"/>
    </row>
    <row r="34" spans="1:21" ht="15.75" customHeight="1">
      <c r="A34" s="87" t="s">
        <v>104</v>
      </c>
      <c r="B34" s="88"/>
      <c r="C34" s="88"/>
      <c r="D34" s="88"/>
      <c r="E34" s="88"/>
      <c r="F34" s="88"/>
      <c r="G34" s="88"/>
      <c r="H34" s="88"/>
      <c r="I34" s="88"/>
      <c r="J34" s="88"/>
      <c r="K34" s="88"/>
      <c r="L34" s="88"/>
      <c r="M34" s="88"/>
      <c r="N34" s="88"/>
      <c r="O34" s="88"/>
      <c r="P34" s="88"/>
      <c r="Q34" s="88"/>
      <c r="R34" s="88"/>
      <c r="S34" s="88"/>
      <c r="T34" s="88"/>
      <c r="U34" s="89"/>
    </row>
    <row r="35" spans="1:21" ht="15.75" customHeight="1">
      <c r="A35" s="87" t="s">
        <v>105</v>
      </c>
      <c r="B35" s="88"/>
      <c r="C35" s="88"/>
      <c r="D35" s="88"/>
      <c r="E35" s="88"/>
      <c r="F35" s="88"/>
      <c r="G35" s="88"/>
      <c r="H35" s="88"/>
      <c r="I35" s="88"/>
      <c r="J35" s="88"/>
      <c r="K35" s="88"/>
      <c r="L35" s="88"/>
      <c r="M35" s="88"/>
      <c r="N35" s="88"/>
      <c r="O35" s="88"/>
      <c r="P35" s="88"/>
      <c r="Q35" s="88"/>
      <c r="R35" s="88"/>
      <c r="S35" s="88"/>
      <c r="T35" s="88"/>
      <c r="U35" s="89"/>
    </row>
    <row r="36" spans="1:21" ht="15.75" customHeight="1">
      <c r="A36" s="87" t="s">
        <v>106</v>
      </c>
      <c r="B36" s="88"/>
      <c r="C36" s="88"/>
      <c r="D36" s="88"/>
      <c r="E36" s="88"/>
      <c r="F36" s="88"/>
      <c r="G36" s="88"/>
      <c r="H36" s="88"/>
      <c r="I36" s="88"/>
      <c r="J36" s="88"/>
      <c r="K36" s="88"/>
      <c r="L36" s="88"/>
      <c r="M36" s="88"/>
      <c r="N36" s="88"/>
      <c r="O36" s="88"/>
      <c r="P36" s="88"/>
      <c r="Q36" s="88"/>
      <c r="R36" s="88"/>
      <c r="S36" s="88"/>
      <c r="T36" s="88"/>
      <c r="U36" s="89"/>
    </row>
    <row r="37" spans="1:21" ht="15.75" customHeight="1">
      <c r="A37" s="87" t="s">
        <v>107</v>
      </c>
      <c r="B37" s="88"/>
      <c r="C37" s="88"/>
      <c r="D37" s="88"/>
      <c r="E37" s="88"/>
      <c r="F37" s="88"/>
      <c r="G37" s="88"/>
      <c r="H37" s="88"/>
      <c r="I37" s="88"/>
      <c r="J37" s="88"/>
      <c r="K37" s="88"/>
      <c r="L37" s="88"/>
      <c r="M37" s="88"/>
      <c r="N37" s="88"/>
      <c r="O37" s="88"/>
      <c r="P37" s="88"/>
      <c r="Q37" s="88"/>
      <c r="R37" s="88"/>
      <c r="S37" s="88"/>
      <c r="T37" s="88"/>
      <c r="U37" s="89"/>
    </row>
    <row r="38" spans="1:21" ht="15.75" customHeight="1">
      <c r="A38" s="87" t="s">
        <v>71</v>
      </c>
      <c r="B38" s="88"/>
      <c r="C38" s="88"/>
      <c r="D38" s="88"/>
      <c r="E38" s="88"/>
      <c r="F38" s="88"/>
      <c r="G38" s="88"/>
      <c r="H38" s="88"/>
      <c r="I38" s="88"/>
      <c r="J38" s="88"/>
      <c r="K38" s="88"/>
      <c r="L38" s="88"/>
      <c r="M38" s="88"/>
      <c r="N38" s="88"/>
      <c r="O38" s="88"/>
      <c r="P38" s="88"/>
      <c r="Q38" s="88"/>
      <c r="R38" s="88"/>
      <c r="S38" s="88"/>
      <c r="T38" s="88"/>
      <c r="U38" s="89"/>
    </row>
    <row r="39" spans="1:21" ht="15.75" customHeight="1">
      <c r="A39" s="87" t="s">
        <v>108</v>
      </c>
      <c r="B39" s="88"/>
      <c r="C39" s="88"/>
      <c r="D39" s="88"/>
      <c r="E39" s="88"/>
      <c r="F39" s="88"/>
      <c r="G39" s="88"/>
      <c r="H39" s="88"/>
      <c r="I39" s="88"/>
      <c r="J39" s="88"/>
      <c r="K39" s="88"/>
      <c r="L39" s="88"/>
      <c r="M39" s="88"/>
      <c r="N39" s="88"/>
      <c r="O39" s="88"/>
      <c r="P39" s="88"/>
      <c r="Q39" s="88"/>
      <c r="R39" s="88"/>
      <c r="S39" s="88"/>
      <c r="T39" s="88"/>
      <c r="U39" s="89"/>
    </row>
    <row r="40" spans="1:21" ht="15.75" customHeight="1">
      <c r="A40" s="87" t="s">
        <v>52</v>
      </c>
      <c r="B40" s="88"/>
      <c r="C40" s="88"/>
      <c r="D40" s="88"/>
      <c r="E40" s="88"/>
      <c r="F40" s="88"/>
      <c r="G40" s="88"/>
      <c r="H40" s="88"/>
      <c r="I40" s="88"/>
      <c r="J40" s="88"/>
      <c r="K40" s="88"/>
      <c r="L40" s="88"/>
      <c r="M40" s="88"/>
      <c r="N40" s="88"/>
      <c r="O40" s="88"/>
      <c r="P40" s="88"/>
      <c r="Q40" s="88"/>
      <c r="R40" s="88"/>
      <c r="S40" s="88"/>
      <c r="T40" s="88"/>
      <c r="U40" s="89"/>
    </row>
    <row r="41" spans="1:21" ht="15.75" customHeight="1">
      <c r="A41" s="87" t="s">
        <v>113</v>
      </c>
      <c r="B41" s="88"/>
      <c r="C41" s="88"/>
      <c r="D41" s="88"/>
      <c r="E41" s="88"/>
      <c r="F41" s="88"/>
      <c r="G41" s="88"/>
      <c r="H41" s="88"/>
      <c r="I41" s="88"/>
      <c r="J41" s="88"/>
      <c r="K41" s="88"/>
      <c r="L41" s="88"/>
      <c r="M41" s="88"/>
      <c r="N41" s="88"/>
      <c r="O41" s="88"/>
      <c r="P41" s="88"/>
      <c r="Q41" s="88"/>
      <c r="R41" s="88"/>
      <c r="S41" s="88"/>
      <c r="T41" s="88"/>
      <c r="U41" s="89"/>
    </row>
    <row r="42" spans="1:21" ht="15.75" customHeight="1">
      <c r="A42" s="87" t="s">
        <v>114</v>
      </c>
      <c r="B42" s="88"/>
      <c r="C42" s="88"/>
      <c r="D42" s="88"/>
      <c r="E42" s="88"/>
      <c r="F42" s="88"/>
      <c r="G42" s="88"/>
      <c r="H42" s="88"/>
      <c r="I42" s="88"/>
      <c r="J42" s="88"/>
      <c r="K42" s="88"/>
      <c r="L42" s="88"/>
      <c r="M42" s="88"/>
      <c r="N42" s="88"/>
      <c r="O42" s="88"/>
      <c r="P42" s="88"/>
      <c r="Q42" s="88"/>
      <c r="R42" s="88"/>
      <c r="S42" s="88"/>
      <c r="T42" s="88"/>
      <c r="U42" s="89"/>
    </row>
    <row r="43" spans="1:21" ht="15.75" customHeight="1">
      <c r="A43" s="87" t="s">
        <v>89</v>
      </c>
      <c r="B43" s="88"/>
      <c r="C43" s="88"/>
      <c r="D43" s="88"/>
      <c r="E43" s="88"/>
      <c r="F43" s="88"/>
      <c r="G43" s="88"/>
      <c r="H43" s="88"/>
      <c r="I43" s="88"/>
      <c r="J43" s="88"/>
      <c r="K43" s="88"/>
      <c r="L43" s="88"/>
      <c r="M43" s="88"/>
      <c r="N43" s="88"/>
      <c r="O43" s="88"/>
      <c r="P43" s="88"/>
      <c r="Q43" s="88"/>
      <c r="R43" s="88"/>
      <c r="S43" s="88"/>
      <c r="T43" s="88"/>
      <c r="U43" s="89"/>
    </row>
    <row r="44" spans="1:21" ht="15.75" customHeight="1">
      <c r="A44" s="87" t="s">
        <v>88</v>
      </c>
      <c r="B44" s="88"/>
      <c r="C44" s="88"/>
      <c r="D44" s="88"/>
      <c r="E44" s="88"/>
      <c r="F44" s="88"/>
      <c r="G44" s="88"/>
      <c r="H44" s="88"/>
      <c r="I44" s="88"/>
      <c r="J44" s="88"/>
      <c r="K44" s="88"/>
      <c r="L44" s="88"/>
      <c r="M44" s="88"/>
      <c r="N44" s="88"/>
      <c r="O44" s="88"/>
      <c r="P44" s="88"/>
      <c r="Q44" s="88"/>
      <c r="R44" s="88"/>
      <c r="S44" s="88"/>
      <c r="T44" s="88"/>
      <c r="U44" s="89"/>
    </row>
    <row r="45" spans="1:21" ht="15" customHeight="1">
      <c r="A45" s="87" t="s">
        <v>53</v>
      </c>
      <c r="B45" s="88"/>
      <c r="C45" s="88"/>
      <c r="D45" s="88"/>
      <c r="E45" s="88"/>
      <c r="F45" s="88"/>
      <c r="G45" s="88"/>
      <c r="H45" s="88"/>
      <c r="I45" s="88"/>
      <c r="J45" s="88"/>
      <c r="K45" s="88"/>
      <c r="L45" s="88"/>
      <c r="M45" s="88"/>
      <c r="N45" s="88"/>
      <c r="O45" s="88"/>
      <c r="P45" s="88"/>
      <c r="Q45" s="88"/>
      <c r="R45" s="88"/>
      <c r="S45" s="88"/>
      <c r="T45" s="88"/>
      <c r="U45" s="89"/>
    </row>
    <row r="46" spans="1:21" ht="17.25" customHeight="1">
      <c r="A46" s="176" t="s">
        <v>6</v>
      </c>
      <c r="B46" s="176"/>
      <c r="C46" s="176"/>
      <c r="D46" s="176"/>
      <c r="E46" s="176"/>
      <c r="F46" s="176"/>
      <c r="G46" s="176"/>
      <c r="H46" s="176"/>
      <c r="I46" s="176"/>
      <c r="J46" s="176"/>
      <c r="K46" s="176"/>
      <c r="L46" s="176"/>
      <c r="M46" s="176"/>
      <c r="N46" s="176"/>
      <c r="O46" s="176"/>
      <c r="P46" s="176"/>
      <c r="Q46" s="176"/>
      <c r="R46" s="176"/>
      <c r="S46" s="176"/>
      <c r="T46" s="176"/>
      <c r="U46" s="176"/>
    </row>
    <row r="47" spans="1:21" ht="12" customHeight="1">
      <c r="A47" s="177" t="s">
        <v>59</v>
      </c>
      <c r="B47" s="178"/>
      <c r="C47" s="178"/>
      <c r="D47" s="178"/>
      <c r="E47" s="178"/>
      <c r="F47" s="178"/>
      <c r="G47" s="178"/>
      <c r="H47" s="178"/>
      <c r="I47" s="178"/>
      <c r="J47" s="178"/>
      <c r="K47" s="178"/>
      <c r="L47" s="178"/>
      <c r="M47" s="178"/>
      <c r="N47" s="178"/>
      <c r="O47" s="178"/>
      <c r="P47" s="178"/>
      <c r="Q47" s="178"/>
      <c r="R47" s="178"/>
      <c r="S47" s="178"/>
      <c r="T47" s="178"/>
      <c r="U47" s="179"/>
    </row>
    <row r="48" spans="1:21" ht="18" customHeight="1">
      <c r="A48" s="180"/>
      <c r="B48" s="181"/>
      <c r="C48" s="181"/>
      <c r="D48" s="181"/>
      <c r="E48" s="181"/>
      <c r="F48" s="181"/>
      <c r="G48" s="181"/>
      <c r="H48" s="181"/>
      <c r="I48" s="181"/>
      <c r="J48" s="181"/>
      <c r="K48" s="181"/>
      <c r="L48" s="181"/>
      <c r="M48" s="181"/>
      <c r="N48" s="181"/>
      <c r="O48" s="181"/>
      <c r="P48" s="181"/>
      <c r="Q48" s="181"/>
      <c r="R48" s="181"/>
      <c r="S48" s="181"/>
      <c r="T48" s="181"/>
      <c r="U48" s="182"/>
    </row>
    <row r="49" spans="1:21" ht="32.25" customHeight="1">
      <c r="A49" s="183"/>
      <c r="B49" s="184"/>
      <c r="C49" s="184"/>
      <c r="D49" s="184"/>
      <c r="E49" s="184"/>
      <c r="F49" s="184"/>
      <c r="G49" s="184"/>
      <c r="H49" s="184"/>
      <c r="I49" s="184"/>
      <c r="J49" s="184"/>
      <c r="K49" s="184"/>
      <c r="L49" s="184"/>
      <c r="M49" s="184"/>
      <c r="N49" s="184"/>
      <c r="O49" s="184"/>
      <c r="P49" s="184"/>
      <c r="Q49" s="184"/>
      <c r="R49" s="184"/>
      <c r="S49" s="184"/>
      <c r="T49" s="184"/>
      <c r="U49" s="185"/>
    </row>
    <row r="50" spans="1:21" ht="21.75" customHeight="1">
      <c r="A50" s="49"/>
      <c r="B50" s="49"/>
      <c r="C50" s="49"/>
      <c r="D50" s="49"/>
      <c r="E50" s="49"/>
      <c r="F50" s="49"/>
      <c r="G50" s="49"/>
      <c r="H50" s="49"/>
      <c r="I50" s="49"/>
      <c r="J50" s="49"/>
      <c r="K50" s="49"/>
      <c r="L50" s="49"/>
      <c r="M50" s="49"/>
      <c r="N50" s="49"/>
      <c r="O50" s="49"/>
      <c r="P50" s="49"/>
      <c r="Q50" s="49"/>
      <c r="R50" s="49"/>
      <c r="S50" s="49"/>
      <c r="T50" s="49"/>
      <c r="U50" s="49"/>
    </row>
    <row r="51" spans="1:21" ht="18.75" customHeight="1">
      <c r="A51" s="20"/>
      <c r="B51" s="20"/>
      <c r="C51" s="20"/>
      <c r="D51" s="20"/>
      <c r="E51" s="20"/>
      <c r="F51" s="20"/>
      <c r="G51" s="20"/>
      <c r="H51" s="20"/>
      <c r="I51" s="20"/>
      <c r="J51" s="20"/>
      <c r="K51" s="20"/>
      <c r="L51" s="20"/>
      <c r="M51" s="20"/>
      <c r="N51" s="20"/>
      <c r="O51" s="20"/>
      <c r="P51" s="20"/>
      <c r="Q51" s="20"/>
      <c r="R51" s="20"/>
      <c r="S51" s="20"/>
      <c r="T51" s="20"/>
      <c r="U51" s="20"/>
    </row>
    <row r="52" spans="1:21" ht="17.25" customHeight="1">
      <c r="A52" s="186" t="s">
        <v>84</v>
      </c>
      <c r="B52" s="186"/>
      <c r="C52" s="186"/>
      <c r="D52" s="186"/>
      <c r="E52" s="186"/>
      <c r="F52" s="186"/>
      <c r="G52" s="186"/>
      <c r="H52" s="186"/>
      <c r="I52" s="186"/>
      <c r="J52" s="186"/>
      <c r="K52" s="186"/>
      <c r="L52" s="186"/>
      <c r="M52" s="186"/>
      <c r="N52" s="186"/>
      <c r="O52" s="186"/>
      <c r="P52" s="186"/>
      <c r="Q52" s="186"/>
      <c r="R52" s="186"/>
      <c r="S52" s="186"/>
      <c r="T52" s="186"/>
      <c r="U52" s="186"/>
    </row>
    <row r="53" spans="1:21" ht="17.25" customHeight="1">
      <c r="A53" s="21"/>
      <c r="B53" s="21"/>
      <c r="C53" s="21"/>
      <c r="D53" s="186" t="s">
        <v>85</v>
      </c>
      <c r="E53" s="186"/>
      <c r="F53" s="186"/>
      <c r="G53" s="186"/>
      <c r="H53" s="186"/>
      <c r="I53" s="186"/>
      <c r="J53" s="186"/>
      <c r="K53" s="186"/>
      <c r="L53" s="186"/>
      <c r="M53" s="186"/>
      <c r="N53" s="186"/>
      <c r="O53" s="186"/>
      <c r="P53" s="186"/>
      <c r="Q53" s="186"/>
      <c r="R53" s="186"/>
      <c r="S53" s="186"/>
      <c r="T53" s="21"/>
      <c r="U53" s="21"/>
    </row>
    <row r="54" ht="15" customHeight="1"/>
    <row r="55" spans="1:21" ht="15" customHeight="1">
      <c r="A55" s="148" t="s">
        <v>7</v>
      </c>
      <c r="B55" s="148" t="s">
        <v>8</v>
      </c>
      <c r="C55" s="148" t="s">
        <v>9</v>
      </c>
      <c r="D55" s="149" t="s">
        <v>10</v>
      </c>
      <c r="E55" s="157" t="s">
        <v>95</v>
      </c>
      <c r="F55" s="148" t="s">
        <v>11</v>
      </c>
      <c r="G55" s="149" t="s">
        <v>79</v>
      </c>
      <c r="H55" s="149"/>
      <c r="I55" s="149"/>
      <c r="J55" s="149"/>
      <c r="K55" s="149" t="s">
        <v>83</v>
      </c>
      <c r="L55" s="149"/>
      <c r="M55" s="149"/>
      <c r="N55" s="149"/>
      <c r="O55" s="149" t="s">
        <v>121</v>
      </c>
      <c r="P55" s="149"/>
      <c r="Q55" s="149"/>
      <c r="R55" s="149"/>
      <c r="S55" s="149" t="s">
        <v>12</v>
      </c>
      <c r="T55" s="149"/>
      <c r="U55" s="149"/>
    </row>
    <row r="56" spans="1:21" ht="15" customHeight="1">
      <c r="A56" s="148"/>
      <c r="B56" s="148"/>
      <c r="C56" s="148"/>
      <c r="D56" s="149"/>
      <c r="E56" s="158"/>
      <c r="F56" s="148"/>
      <c r="G56" s="148" t="s">
        <v>13</v>
      </c>
      <c r="H56" s="149" t="s">
        <v>14</v>
      </c>
      <c r="I56" s="149"/>
      <c r="J56" s="149"/>
      <c r="K56" s="148" t="s">
        <v>13</v>
      </c>
      <c r="L56" s="149" t="s">
        <v>14</v>
      </c>
      <c r="M56" s="149"/>
      <c r="N56" s="149"/>
      <c r="O56" s="148" t="s">
        <v>13</v>
      </c>
      <c r="P56" s="149" t="s">
        <v>14</v>
      </c>
      <c r="Q56" s="149"/>
      <c r="R56" s="149"/>
      <c r="S56" s="150" t="s">
        <v>15</v>
      </c>
      <c r="T56" s="152" t="s">
        <v>122</v>
      </c>
      <c r="U56" s="153"/>
    </row>
    <row r="57" spans="1:21" ht="15" customHeight="1">
      <c r="A57" s="148"/>
      <c r="B57" s="148"/>
      <c r="C57" s="148"/>
      <c r="D57" s="149"/>
      <c r="E57" s="158"/>
      <c r="F57" s="148"/>
      <c r="G57" s="148"/>
      <c r="H57" s="149" t="s">
        <v>16</v>
      </c>
      <c r="I57" s="149"/>
      <c r="J57" s="148" t="s">
        <v>17</v>
      </c>
      <c r="K57" s="148"/>
      <c r="L57" s="149" t="s">
        <v>16</v>
      </c>
      <c r="M57" s="149"/>
      <c r="N57" s="148" t="s">
        <v>17</v>
      </c>
      <c r="O57" s="148"/>
      <c r="P57" s="149" t="s">
        <v>16</v>
      </c>
      <c r="Q57" s="149"/>
      <c r="R57" s="148" t="s">
        <v>17</v>
      </c>
      <c r="S57" s="150"/>
      <c r="T57" s="152"/>
      <c r="U57" s="153"/>
    </row>
    <row r="58" spans="1:21" ht="86.25" customHeight="1">
      <c r="A58" s="148"/>
      <c r="B58" s="148"/>
      <c r="C58" s="148"/>
      <c r="D58" s="149"/>
      <c r="E58" s="159"/>
      <c r="F58" s="148"/>
      <c r="G58" s="148"/>
      <c r="H58" s="12" t="s">
        <v>13</v>
      </c>
      <c r="I58" s="12" t="s">
        <v>18</v>
      </c>
      <c r="J58" s="148"/>
      <c r="K58" s="148"/>
      <c r="L58" s="12" t="s">
        <v>13</v>
      </c>
      <c r="M58" s="12" t="s">
        <v>18</v>
      </c>
      <c r="N58" s="148"/>
      <c r="O58" s="148"/>
      <c r="P58" s="12" t="s">
        <v>13</v>
      </c>
      <c r="Q58" s="12" t="s">
        <v>18</v>
      </c>
      <c r="R58" s="148"/>
      <c r="S58" s="151"/>
      <c r="T58" s="154"/>
      <c r="U58" s="155"/>
    </row>
    <row r="59" spans="1:21" ht="16.5" customHeight="1">
      <c r="A59" s="131" t="s">
        <v>81</v>
      </c>
      <c r="B59" s="132"/>
      <c r="C59" s="132"/>
      <c r="D59" s="132"/>
      <c r="E59" s="132"/>
      <c r="F59" s="132"/>
      <c r="G59" s="132"/>
      <c r="H59" s="132"/>
      <c r="I59" s="132"/>
      <c r="J59" s="132"/>
      <c r="K59" s="132"/>
      <c r="L59" s="132"/>
      <c r="M59" s="132"/>
      <c r="N59" s="132"/>
      <c r="O59" s="132"/>
      <c r="P59" s="132"/>
      <c r="Q59" s="132"/>
      <c r="R59" s="132"/>
      <c r="S59" s="132"/>
      <c r="T59" s="132"/>
      <c r="U59" s="133"/>
    </row>
    <row r="60" spans="1:21" ht="16.5" customHeight="1">
      <c r="A60" s="13">
        <v>1</v>
      </c>
      <c r="B60" s="134" t="s">
        <v>38</v>
      </c>
      <c r="C60" s="135"/>
      <c r="D60" s="135"/>
      <c r="E60" s="135"/>
      <c r="F60" s="135"/>
      <c r="G60" s="135"/>
      <c r="H60" s="135"/>
      <c r="I60" s="135"/>
      <c r="J60" s="135"/>
      <c r="K60" s="135"/>
      <c r="L60" s="135"/>
      <c r="M60" s="135"/>
      <c r="N60" s="135"/>
      <c r="O60" s="135"/>
      <c r="P60" s="135"/>
      <c r="Q60" s="135"/>
      <c r="R60" s="135"/>
      <c r="S60" s="135"/>
      <c r="T60" s="135"/>
      <c r="U60" s="136"/>
    </row>
    <row r="61" spans="1:21" ht="16.5" customHeight="1">
      <c r="A61" s="13">
        <v>1</v>
      </c>
      <c r="B61" s="14">
        <v>1</v>
      </c>
      <c r="C61" s="82" t="s">
        <v>66</v>
      </c>
      <c r="D61" s="83"/>
      <c r="E61" s="83"/>
      <c r="F61" s="83"/>
      <c r="G61" s="83"/>
      <c r="H61" s="83"/>
      <c r="I61" s="83"/>
      <c r="J61" s="83"/>
      <c r="K61" s="83"/>
      <c r="L61" s="83"/>
      <c r="M61" s="83"/>
      <c r="N61" s="83"/>
      <c r="O61" s="83"/>
      <c r="P61" s="83"/>
      <c r="Q61" s="83"/>
      <c r="R61" s="83"/>
      <c r="S61" s="83"/>
      <c r="T61" s="83"/>
      <c r="U61" s="84"/>
    </row>
    <row r="62" spans="1:21" s="23" customFormat="1" ht="16.5" customHeight="1">
      <c r="A62" s="63">
        <v>1</v>
      </c>
      <c r="B62" s="74">
        <v>1</v>
      </c>
      <c r="C62" s="56">
        <v>1</v>
      </c>
      <c r="D62" s="91" t="s">
        <v>109</v>
      </c>
      <c r="E62" s="56" t="s">
        <v>39</v>
      </c>
      <c r="F62" s="56" t="s">
        <v>86</v>
      </c>
      <c r="G62" s="61">
        <f>SUM(H62+J62)</f>
        <v>9.3</v>
      </c>
      <c r="H62" s="61">
        <v>9.3</v>
      </c>
      <c r="I62" s="61"/>
      <c r="J62" s="61"/>
      <c r="K62" s="61">
        <v>9.3</v>
      </c>
      <c r="L62" s="61">
        <v>9.3</v>
      </c>
      <c r="M62" s="61"/>
      <c r="N62" s="61"/>
      <c r="O62" s="61">
        <v>9.3</v>
      </c>
      <c r="P62" s="61">
        <v>9.3</v>
      </c>
      <c r="Q62" s="85"/>
      <c r="R62" s="61"/>
      <c r="S62" s="91" t="s">
        <v>116</v>
      </c>
      <c r="T62" s="137">
        <v>1800</v>
      </c>
      <c r="U62" s="138"/>
    </row>
    <row r="63" spans="1:21" s="23" customFormat="1" ht="24" customHeight="1">
      <c r="A63" s="64"/>
      <c r="B63" s="75"/>
      <c r="C63" s="90"/>
      <c r="D63" s="92"/>
      <c r="E63" s="57"/>
      <c r="F63" s="57"/>
      <c r="G63" s="62"/>
      <c r="H63" s="62"/>
      <c r="I63" s="62"/>
      <c r="J63" s="62"/>
      <c r="K63" s="62"/>
      <c r="L63" s="62"/>
      <c r="M63" s="62"/>
      <c r="N63" s="62"/>
      <c r="O63" s="62"/>
      <c r="P63" s="62"/>
      <c r="Q63" s="86"/>
      <c r="R63" s="62"/>
      <c r="S63" s="93"/>
      <c r="T63" s="139"/>
      <c r="U63" s="140"/>
    </row>
    <row r="64" spans="1:21" s="23" customFormat="1" ht="18" customHeight="1">
      <c r="A64" s="65"/>
      <c r="B64" s="76"/>
      <c r="C64" s="57"/>
      <c r="D64" s="93"/>
      <c r="E64" s="146" t="s">
        <v>20</v>
      </c>
      <c r="F64" s="147"/>
      <c r="G64" s="24">
        <f aca="true" t="shared" si="0" ref="G64:R64">G62+G63</f>
        <v>9.3</v>
      </c>
      <c r="H64" s="24">
        <f t="shared" si="0"/>
        <v>9.3</v>
      </c>
      <c r="I64" s="24">
        <f t="shared" si="0"/>
        <v>0</v>
      </c>
      <c r="J64" s="24">
        <f t="shared" si="0"/>
        <v>0</v>
      </c>
      <c r="K64" s="24">
        <f t="shared" si="0"/>
        <v>9.3</v>
      </c>
      <c r="L64" s="24">
        <f t="shared" si="0"/>
        <v>9.3</v>
      </c>
      <c r="M64" s="24">
        <f t="shared" si="0"/>
        <v>0</v>
      </c>
      <c r="N64" s="24">
        <f t="shared" si="0"/>
        <v>0</v>
      </c>
      <c r="O64" s="24">
        <f t="shared" si="0"/>
        <v>9.3</v>
      </c>
      <c r="P64" s="24">
        <f t="shared" si="0"/>
        <v>9.3</v>
      </c>
      <c r="Q64" s="24">
        <f t="shared" si="0"/>
        <v>0</v>
      </c>
      <c r="R64" s="24">
        <f t="shared" si="0"/>
        <v>0</v>
      </c>
      <c r="S64" s="25"/>
      <c r="T64" s="52"/>
      <c r="U64" s="52"/>
    </row>
    <row r="65" spans="1:21" s="23" customFormat="1" ht="15.75" customHeight="1">
      <c r="A65" s="26">
        <v>1</v>
      </c>
      <c r="B65" s="27">
        <v>1</v>
      </c>
      <c r="C65" s="121" t="s">
        <v>21</v>
      </c>
      <c r="D65" s="122"/>
      <c r="E65" s="122"/>
      <c r="F65" s="123"/>
      <c r="G65" s="38">
        <f>G64</f>
        <v>9.3</v>
      </c>
      <c r="H65" s="38">
        <f aca="true" t="shared" si="1" ref="H65:R65">H64</f>
        <v>9.3</v>
      </c>
      <c r="I65" s="38">
        <f t="shared" si="1"/>
        <v>0</v>
      </c>
      <c r="J65" s="38">
        <f t="shared" si="1"/>
        <v>0</v>
      </c>
      <c r="K65" s="38">
        <f t="shared" si="1"/>
        <v>9.3</v>
      </c>
      <c r="L65" s="38">
        <f t="shared" si="1"/>
        <v>9.3</v>
      </c>
      <c r="M65" s="38">
        <f t="shared" si="1"/>
        <v>0</v>
      </c>
      <c r="N65" s="38">
        <f t="shared" si="1"/>
        <v>0</v>
      </c>
      <c r="O65" s="38">
        <f t="shared" si="1"/>
        <v>9.3</v>
      </c>
      <c r="P65" s="38">
        <f t="shared" si="1"/>
        <v>9.3</v>
      </c>
      <c r="Q65" s="38">
        <f t="shared" si="1"/>
        <v>0</v>
      </c>
      <c r="R65" s="38">
        <f t="shared" si="1"/>
        <v>0</v>
      </c>
      <c r="S65" s="28"/>
      <c r="T65" s="72"/>
      <c r="U65" s="73"/>
    </row>
    <row r="66" spans="1:21" s="23" customFormat="1" ht="15.75" customHeight="1">
      <c r="A66" s="26">
        <v>1</v>
      </c>
      <c r="B66" s="79" t="s">
        <v>22</v>
      </c>
      <c r="C66" s="80"/>
      <c r="D66" s="80"/>
      <c r="E66" s="80"/>
      <c r="F66" s="81"/>
      <c r="G66" s="39">
        <f>G65</f>
        <v>9.3</v>
      </c>
      <c r="H66" s="39">
        <f aca="true" t="shared" si="2" ref="H66:R66">H65</f>
        <v>9.3</v>
      </c>
      <c r="I66" s="39">
        <f t="shared" si="2"/>
        <v>0</v>
      </c>
      <c r="J66" s="39">
        <f t="shared" si="2"/>
        <v>0</v>
      </c>
      <c r="K66" s="39">
        <f t="shared" si="2"/>
        <v>9.3</v>
      </c>
      <c r="L66" s="39">
        <f t="shared" si="2"/>
        <v>9.3</v>
      </c>
      <c r="M66" s="39">
        <f t="shared" si="2"/>
        <v>0</v>
      </c>
      <c r="N66" s="39">
        <f t="shared" si="2"/>
        <v>0</v>
      </c>
      <c r="O66" s="39">
        <f t="shared" si="2"/>
        <v>9.3</v>
      </c>
      <c r="P66" s="39">
        <f t="shared" si="2"/>
        <v>9.3</v>
      </c>
      <c r="Q66" s="39">
        <f t="shared" si="2"/>
        <v>0</v>
      </c>
      <c r="R66" s="39">
        <f t="shared" si="2"/>
        <v>0</v>
      </c>
      <c r="S66" s="29"/>
      <c r="T66" s="29"/>
      <c r="U66" s="30"/>
    </row>
    <row r="67" spans="1:21" ht="15.75" customHeight="1">
      <c r="A67" s="141" t="s">
        <v>80</v>
      </c>
      <c r="B67" s="142"/>
      <c r="C67" s="142"/>
      <c r="D67" s="142"/>
      <c r="E67" s="142"/>
      <c r="F67" s="142"/>
      <c r="G67" s="142"/>
      <c r="H67" s="142"/>
      <c r="I67" s="142"/>
      <c r="J67" s="142"/>
      <c r="K67" s="142"/>
      <c r="L67" s="142"/>
      <c r="M67" s="142"/>
      <c r="N67" s="142"/>
      <c r="O67" s="142"/>
      <c r="P67" s="142"/>
      <c r="Q67" s="142"/>
      <c r="R67" s="142"/>
      <c r="S67" s="142"/>
      <c r="T67" s="142"/>
      <c r="U67" s="143"/>
    </row>
    <row r="68" spans="1:21" ht="15.75" customHeight="1">
      <c r="A68" s="13">
        <v>2</v>
      </c>
      <c r="B68" s="134" t="s">
        <v>40</v>
      </c>
      <c r="C68" s="135"/>
      <c r="D68" s="135"/>
      <c r="E68" s="135"/>
      <c r="F68" s="135"/>
      <c r="G68" s="135"/>
      <c r="H68" s="135"/>
      <c r="I68" s="135"/>
      <c r="J68" s="135"/>
      <c r="K68" s="135"/>
      <c r="L68" s="135"/>
      <c r="M68" s="135"/>
      <c r="N68" s="135"/>
      <c r="O68" s="135"/>
      <c r="P68" s="135"/>
      <c r="Q68" s="135"/>
      <c r="R68" s="135"/>
      <c r="S68" s="135"/>
      <c r="T68" s="135"/>
      <c r="U68" s="136"/>
    </row>
    <row r="69" spans="1:21" ht="15.75" customHeight="1">
      <c r="A69" s="13">
        <v>2</v>
      </c>
      <c r="B69" s="14">
        <v>1</v>
      </c>
      <c r="C69" s="82" t="s">
        <v>41</v>
      </c>
      <c r="D69" s="83"/>
      <c r="E69" s="83"/>
      <c r="F69" s="83"/>
      <c r="G69" s="83"/>
      <c r="H69" s="83"/>
      <c r="I69" s="83"/>
      <c r="J69" s="83"/>
      <c r="K69" s="83"/>
      <c r="L69" s="83"/>
      <c r="M69" s="83"/>
      <c r="N69" s="83"/>
      <c r="O69" s="83"/>
      <c r="P69" s="83"/>
      <c r="Q69" s="83"/>
      <c r="R69" s="83"/>
      <c r="S69" s="83"/>
      <c r="T69" s="83"/>
      <c r="U69" s="84"/>
    </row>
    <row r="70" spans="1:21" s="23" customFormat="1" ht="19.5" customHeight="1">
      <c r="A70" s="63">
        <v>2</v>
      </c>
      <c r="B70" s="74">
        <v>1</v>
      </c>
      <c r="C70" s="56">
        <v>1</v>
      </c>
      <c r="D70" s="91" t="s">
        <v>42</v>
      </c>
      <c r="E70" s="56" t="s">
        <v>124</v>
      </c>
      <c r="F70" s="56" t="s">
        <v>23</v>
      </c>
      <c r="G70" s="61">
        <f>SUM(H70+J70)</f>
        <v>8.3</v>
      </c>
      <c r="H70" s="61">
        <v>8.3</v>
      </c>
      <c r="I70" s="61">
        <v>6.3</v>
      </c>
      <c r="J70" s="61"/>
      <c r="K70" s="61">
        <v>8.3</v>
      </c>
      <c r="L70" s="61">
        <v>8.3</v>
      </c>
      <c r="M70" s="61">
        <v>6.3</v>
      </c>
      <c r="N70" s="61"/>
      <c r="O70" s="61">
        <v>8.3</v>
      </c>
      <c r="P70" s="61">
        <v>8.3</v>
      </c>
      <c r="Q70" s="61">
        <v>6.3</v>
      </c>
      <c r="R70" s="61"/>
      <c r="S70" s="144" t="s">
        <v>60</v>
      </c>
      <c r="T70" s="99">
        <v>1400</v>
      </c>
      <c r="U70" s="100"/>
    </row>
    <row r="71" spans="1:21" s="23" customFormat="1" ht="9.75" customHeight="1">
      <c r="A71" s="64"/>
      <c r="B71" s="75"/>
      <c r="C71" s="90"/>
      <c r="D71" s="92"/>
      <c r="E71" s="57"/>
      <c r="F71" s="57"/>
      <c r="G71" s="62"/>
      <c r="H71" s="62"/>
      <c r="I71" s="62"/>
      <c r="J71" s="62"/>
      <c r="K71" s="62"/>
      <c r="L71" s="62"/>
      <c r="M71" s="62"/>
      <c r="N71" s="62"/>
      <c r="O71" s="62"/>
      <c r="P71" s="62"/>
      <c r="Q71" s="62"/>
      <c r="R71" s="62"/>
      <c r="S71" s="145"/>
      <c r="T71" s="101"/>
      <c r="U71" s="102"/>
    </row>
    <row r="72" spans="1:21" s="23" customFormat="1" ht="13.5" customHeight="1">
      <c r="A72" s="65"/>
      <c r="B72" s="76"/>
      <c r="C72" s="57"/>
      <c r="D72" s="93"/>
      <c r="E72" s="77" t="s">
        <v>20</v>
      </c>
      <c r="F72" s="78"/>
      <c r="G72" s="24">
        <f>G70+G71</f>
        <v>8.3</v>
      </c>
      <c r="H72" s="24">
        <f aca="true" t="shared" si="3" ref="H72:R72">H70+H71</f>
        <v>8.3</v>
      </c>
      <c r="I72" s="24">
        <f t="shared" si="3"/>
        <v>6.3</v>
      </c>
      <c r="J72" s="24">
        <f t="shared" si="3"/>
        <v>0</v>
      </c>
      <c r="K72" s="24">
        <f t="shared" si="3"/>
        <v>8.3</v>
      </c>
      <c r="L72" s="24">
        <f t="shared" si="3"/>
        <v>8.3</v>
      </c>
      <c r="M72" s="24">
        <f t="shared" si="3"/>
        <v>6.3</v>
      </c>
      <c r="N72" s="24">
        <f t="shared" si="3"/>
        <v>0</v>
      </c>
      <c r="O72" s="24">
        <f t="shared" si="3"/>
        <v>8.3</v>
      </c>
      <c r="P72" s="24">
        <f t="shared" si="3"/>
        <v>8.3</v>
      </c>
      <c r="Q72" s="24">
        <f t="shared" si="3"/>
        <v>6.3</v>
      </c>
      <c r="R72" s="24">
        <f t="shared" si="3"/>
        <v>0</v>
      </c>
      <c r="S72" s="25"/>
      <c r="T72" s="98"/>
      <c r="U72" s="98"/>
    </row>
    <row r="73" spans="1:21" s="23" customFormat="1" ht="15.75" customHeight="1">
      <c r="A73" s="26">
        <v>2</v>
      </c>
      <c r="B73" s="27">
        <v>1</v>
      </c>
      <c r="C73" s="121" t="s">
        <v>21</v>
      </c>
      <c r="D73" s="122"/>
      <c r="E73" s="122"/>
      <c r="F73" s="123"/>
      <c r="G73" s="38">
        <f>G72</f>
        <v>8.3</v>
      </c>
      <c r="H73" s="38">
        <f aca="true" t="shared" si="4" ref="H73:R74">H72</f>
        <v>8.3</v>
      </c>
      <c r="I73" s="38">
        <f t="shared" si="4"/>
        <v>6.3</v>
      </c>
      <c r="J73" s="38">
        <f t="shared" si="4"/>
        <v>0</v>
      </c>
      <c r="K73" s="38">
        <f t="shared" si="4"/>
        <v>8.3</v>
      </c>
      <c r="L73" s="38">
        <f t="shared" si="4"/>
        <v>8.3</v>
      </c>
      <c r="M73" s="38">
        <f t="shared" si="4"/>
        <v>6.3</v>
      </c>
      <c r="N73" s="38">
        <f t="shared" si="4"/>
        <v>0</v>
      </c>
      <c r="O73" s="38">
        <f t="shared" si="4"/>
        <v>8.3</v>
      </c>
      <c r="P73" s="38">
        <f t="shared" si="4"/>
        <v>8.3</v>
      </c>
      <c r="Q73" s="38">
        <f t="shared" si="4"/>
        <v>6.3</v>
      </c>
      <c r="R73" s="38">
        <f t="shared" si="4"/>
        <v>0</v>
      </c>
      <c r="S73" s="28"/>
      <c r="T73" s="72"/>
      <c r="U73" s="73"/>
    </row>
    <row r="74" spans="1:21" s="23" customFormat="1" ht="15.75" customHeight="1">
      <c r="A74" s="26">
        <v>2</v>
      </c>
      <c r="B74" s="79" t="s">
        <v>22</v>
      </c>
      <c r="C74" s="80"/>
      <c r="D74" s="80"/>
      <c r="E74" s="80"/>
      <c r="F74" s="81"/>
      <c r="G74" s="39">
        <f>G73</f>
        <v>8.3</v>
      </c>
      <c r="H74" s="39">
        <f t="shared" si="4"/>
        <v>8.3</v>
      </c>
      <c r="I74" s="39">
        <f t="shared" si="4"/>
        <v>6.3</v>
      </c>
      <c r="J74" s="39">
        <f t="shared" si="4"/>
        <v>0</v>
      </c>
      <c r="K74" s="39">
        <f t="shared" si="4"/>
        <v>8.3</v>
      </c>
      <c r="L74" s="39">
        <f t="shared" si="4"/>
        <v>8.3</v>
      </c>
      <c r="M74" s="39">
        <f t="shared" si="4"/>
        <v>6.3</v>
      </c>
      <c r="N74" s="39">
        <f t="shared" si="4"/>
        <v>0</v>
      </c>
      <c r="O74" s="39">
        <f t="shared" si="4"/>
        <v>8.3</v>
      </c>
      <c r="P74" s="39">
        <f t="shared" si="4"/>
        <v>8.3</v>
      </c>
      <c r="Q74" s="39">
        <f t="shared" si="4"/>
        <v>6.3</v>
      </c>
      <c r="R74" s="39">
        <f t="shared" si="4"/>
        <v>0</v>
      </c>
      <c r="S74" s="31"/>
      <c r="T74" s="127"/>
      <c r="U74" s="128"/>
    </row>
    <row r="75" spans="1:21" ht="15.75" customHeight="1">
      <c r="A75" s="131" t="s">
        <v>37</v>
      </c>
      <c r="B75" s="132"/>
      <c r="C75" s="132"/>
      <c r="D75" s="132"/>
      <c r="E75" s="132"/>
      <c r="F75" s="132"/>
      <c r="G75" s="132"/>
      <c r="H75" s="132"/>
      <c r="I75" s="132"/>
      <c r="J75" s="132"/>
      <c r="K75" s="132"/>
      <c r="L75" s="132"/>
      <c r="M75" s="132"/>
      <c r="N75" s="132"/>
      <c r="O75" s="132"/>
      <c r="P75" s="132"/>
      <c r="Q75" s="132"/>
      <c r="R75" s="132"/>
      <c r="S75" s="132"/>
      <c r="T75" s="132"/>
      <c r="U75" s="133"/>
    </row>
    <row r="76" spans="1:21" ht="15.75" customHeight="1">
      <c r="A76" s="13">
        <v>3</v>
      </c>
      <c r="B76" s="134" t="s">
        <v>43</v>
      </c>
      <c r="C76" s="135"/>
      <c r="D76" s="135"/>
      <c r="E76" s="135"/>
      <c r="F76" s="135"/>
      <c r="G76" s="135"/>
      <c r="H76" s="135"/>
      <c r="I76" s="135"/>
      <c r="J76" s="135"/>
      <c r="K76" s="135"/>
      <c r="L76" s="135"/>
      <c r="M76" s="135"/>
      <c r="N76" s="135"/>
      <c r="O76" s="135"/>
      <c r="P76" s="135"/>
      <c r="Q76" s="135"/>
      <c r="R76" s="135"/>
      <c r="S76" s="135"/>
      <c r="T76" s="135"/>
      <c r="U76" s="136"/>
    </row>
    <row r="77" spans="1:21" ht="15.75" customHeight="1">
      <c r="A77" s="13">
        <v>3</v>
      </c>
      <c r="B77" s="14">
        <v>1</v>
      </c>
      <c r="C77" s="82" t="s">
        <v>110</v>
      </c>
      <c r="D77" s="83"/>
      <c r="E77" s="83"/>
      <c r="F77" s="83"/>
      <c r="G77" s="83"/>
      <c r="H77" s="83"/>
      <c r="I77" s="83"/>
      <c r="J77" s="83"/>
      <c r="K77" s="83"/>
      <c r="L77" s="83"/>
      <c r="M77" s="83"/>
      <c r="N77" s="83"/>
      <c r="O77" s="83"/>
      <c r="P77" s="83"/>
      <c r="Q77" s="83"/>
      <c r="R77" s="83"/>
      <c r="S77" s="83"/>
      <c r="T77" s="83"/>
      <c r="U77" s="84"/>
    </row>
    <row r="78" spans="1:21" s="23" customFormat="1" ht="18" customHeight="1">
      <c r="A78" s="63">
        <v>3</v>
      </c>
      <c r="B78" s="74">
        <v>1</v>
      </c>
      <c r="C78" s="56">
        <v>1</v>
      </c>
      <c r="D78" s="187" t="s">
        <v>111</v>
      </c>
      <c r="E78" s="191" t="s">
        <v>75</v>
      </c>
      <c r="F78" s="191" t="s">
        <v>19</v>
      </c>
      <c r="G78" s="61">
        <f>SUM(H78+J78)</f>
        <v>48.9</v>
      </c>
      <c r="H78" s="61">
        <v>48.9</v>
      </c>
      <c r="I78" s="61">
        <v>31</v>
      </c>
      <c r="J78" s="61"/>
      <c r="K78" s="61">
        <v>48.9</v>
      </c>
      <c r="L78" s="61">
        <v>48.9</v>
      </c>
      <c r="M78" s="61">
        <v>31</v>
      </c>
      <c r="N78" s="61"/>
      <c r="O78" s="61">
        <v>48.9</v>
      </c>
      <c r="P78" s="61">
        <v>48.9</v>
      </c>
      <c r="Q78" s="61">
        <v>31</v>
      </c>
      <c r="R78" s="61"/>
      <c r="S78" s="91" t="s">
        <v>117</v>
      </c>
      <c r="T78" s="137">
        <v>95</v>
      </c>
      <c r="U78" s="138"/>
    </row>
    <row r="79" spans="1:21" s="23" customFormat="1" ht="20.25" customHeight="1">
      <c r="A79" s="64"/>
      <c r="B79" s="75"/>
      <c r="C79" s="90"/>
      <c r="D79" s="188"/>
      <c r="E79" s="192"/>
      <c r="F79" s="192"/>
      <c r="G79" s="62"/>
      <c r="H79" s="62"/>
      <c r="I79" s="62"/>
      <c r="J79" s="62"/>
      <c r="K79" s="62"/>
      <c r="L79" s="62"/>
      <c r="M79" s="62"/>
      <c r="N79" s="62"/>
      <c r="O79" s="62"/>
      <c r="P79" s="62"/>
      <c r="Q79" s="62"/>
      <c r="R79" s="62"/>
      <c r="S79" s="93"/>
      <c r="T79" s="139"/>
      <c r="U79" s="140"/>
    </row>
    <row r="80" spans="1:21" s="23" customFormat="1" ht="14.25" customHeight="1">
      <c r="A80" s="65"/>
      <c r="B80" s="76"/>
      <c r="C80" s="57"/>
      <c r="D80" s="189"/>
      <c r="E80" s="129" t="s">
        <v>20</v>
      </c>
      <c r="F80" s="130"/>
      <c r="G80" s="42">
        <f aca="true" t="shared" si="5" ref="G80:G92">SUM(H80+J80)</f>
        <v>48.9</v>
      </c>
      <c r="H80" s="24">
        <f aca="true" t="shared" si="6" ref="H80:R80">+H79+H78</f>
        <v>48.9</v>
      </c>
      <c r="I80" s="24">
        <f t="shared" si="6"/>
        <v>31</v>
      </c>
      <c r="J80" s="24">
        <f t="shared" si="6"/>
        <v>0</v>
      </c>
      <c r="K80" s="24">
        <f t="shared" si="6"/>
        <v>48.9</v>
      </c>
      <c r="L80" s="24">
        <f t="shared" si="6"/>
        <v>48.9</v>
      </c>
      <c r="M80" s="24">
        <f t="shared" si="6"/>
        <v>31</v>
      </c>
      <c r="N80" s="24">
        <f t="shared" si="6"/>
        <v>0</v>
      </c>
      <c r="O80" s="24">
        <f t="shared" si="6"/>
        <v>48.9</v>
      </c>
      <c r="P80" s="24">
        <f t="shared" si="6"/>
        <v>48.9</v>
      </c>
      <c r="Q80" s="24">
        <f t="shared" si="6"/>
        <v>31</v>
      </c>
      <c r="R80" s="24">
        <f t="shared" si="6"/>
        <v>0</v>
      </c>
      <c r="S80" s="25"/>
      <c r="T80" s="52"/>
      <c r="U80" s="52"/>
    </row>
    <row r="81" spans="1:21" s="23" customFormat="1" ht="15.75" customHeight="1">
      <c r="A81" s="63">
        <v>3</v>
      </c>
      <c r="B81" s="74">
        <v>1</v>
      </c>
      <c r="C81" s="56">
        <v>2</v>
      </c>
      <c r="D81" s="58" t="s">
        <v>112</v>
      </c>
      <c r="E81" s="191" t="s">
        <v>44</v>
      </c>
      <c r="F81" s="191" t="s">
        <v>19</v>
      </c>
      <c r="G81" s="61">
        <f>SUM(H81+J82)</f>
        <v>23.9</v>
      </c>
      <c r="H81" s="61">
        <v>23.9</v>
      </c>
      <c r="I81" s="61">
        <v>8.7</v>
      </c>
      <c r="J81" s="61"/>
      <c r="K81" s="61">
        <v>21.7</v>
      </c>
      <c r="L81" s="61">
        <v>21.7</v>
      </c>
      <c r="M81" s="61">
        <v>8.7</v>
      </c>
      <c r="N81" s="61"/>
      <c r="O81" s="61">
        <v>21.7</v>
      </c>
      <c r="P81" s="61">
        <v>21.7</v>
      </c>
      <c r="Q81" s="61">
        <v>8.7</v>
      </c>
      <c r="R81" s="61"/>
      <c r="S81" s="34" t="s">
        <v>118</v>
      </c>
      <c r="T81" s="193">
        <v>3</v>
      </c>
      <c r="U81" s="194"/>
    </row>
    <row r="82" spans="1:21" s="23" customFormat="1" ht="14.25" customHeight="1">
      <c r="A82" s="64"/>
      <c r="B82" s="75"/>
      <c r="C82" s="90"/>
      <c r="D82" s="59"/>
      <c r="E82" s="192"/>
      <c r="F82" s="192"/>
      <c r="G82" s="62"/>
      <c r="H82" s="62"/>
      <c r="I82" s="62"/>
      <c r="J82" s="62"/>
      <c r="K82" s="62"/>
      <c r="L82" s="62"/>
      <c r="M82" s="62"/>
      <c r="N82" s="62"/>
      <c r="O82" s="62"/>
      <c r="P82" s="62"/>
      <c r="Q82" s="62"/>
      <c r="R82" s="62"/>
      <c r="S82" s="34" t="s">
        <v>119</v>
      </c>
      <c r="T82" s="126">
        <v>48</v>
      </c>
      <c r="U82" s="126"/>
    </row>
    <row r="83" spans="1:21" s="23" customFormat="1" ht="12.75" customHeight="1">
      <c r="A83" s="65"/>
      <c r="B83" s="76"/>
      <c r="C83" s="57"/>
      <c r="D83" s="60"/>
      <c r="E83" s="77" t="s">
        <v>20</v>
      </c>
      <c r="F83" s="78"/>
      <c r="G83" s="42">
        <f>SUM(G81)</f>
        <v>23.9</v>
      </c>
      <c r="H83" s="42">
        <f aca="true" t="shared" si="7" ref="H83:R83">SUM(H81)</f>
        <v>23.9</v>
      </c>
      <c r="I83" s="42">
        <f t="shared" si="7"/>
        <v>8.7</v>
      </c>
      <c r="J83" s="42">
        <f t="shared" si="7"/>
        <v>0</v>
      </c>
      <c r="K83" s="42">
        <f t="shared" si="7"/>
        <v>21.7</v>
      </c>
      <c r="L83" s="42">
        <f t="shared" si="7"/>
        <v>21.7</v>
      </c>
      <c r="M83" s="42">
        <f t="shared" si="7"/>
        <v>8.7</v>
      </c>
      <c r="N83" s="42">
        <f t="shared" si="7"/>
        <v>0</v>
      </c>
      <c r="O83" s="42">
        <f t="shared" si="7"/>
        <v>21.7</v>
      </c>
      <c r="P83" s="42">
        <f t="shared" si="7"/>
        <v>21.7</v>
      </c>
      <c r="Q83" s="42">
        <f t="shared" si="7"/>
        <v>8.7</v>
      </c>
      <c r="R83" s="42">
        <f t="shared" si="7"/>
        <v>0</v>
      </c>
      <c r="S83" s="25"/>
      <c r="T83" s="52"/>
      <c r="U83" s="52"/>
    </row>
    <row r="84" spans="1:21" s="23" customFormat="1" ht="26.25" customHeight="1">
      <c r="A84" s="63">
        <v>3</v>
      </c>
      <c r="B84" s="74">
        <v>1</v>
      </c>
      <c r="C84" s="56">
        <v>3</v>
      </c>
      <c r="D84" s="58" t="s">
        <v>65</v>
      </c>
      <c r="E84" s="32" t="s">
        <v>77</v>
      </c>
      <c r="F84" s="32" t="s">
        <v>19</v>
      </c>
      <c r="G84" s="33">
        <f t="shared" si="5"/>
        <v>0</v>
      </c>
      <c r="H84" s="33">
        <v>0</v>
      </c>
      <c r="I84" s="33"/>
      <c r="J84" s="33"/>
      <c r="K84" s="33">
        <v>0</v>
      </c>
      <c r="L84" s="33">
        <v>0</v>
      </c>
      <c r="M84" s="33"/>
      <c r="N84" s="33"/>
      <c r="O84" s="33">
        <v>0</v>
      </c>
      <c r="P84" s="33">
        <v>0</v>
      </c>
      <c r="Q84" s="33"/>
      <c r="R84" s="33"/>
      <c r="S84" s="47" t="s">
        <v>72</v>
      </c>
      <c r="T84" s="137">
        <v>382</v>
      </c>
      <c r="U84" s="138"/>
    </row>
    <row r="85" spans="1:21" s="23" customFormat="1" ht="14.25" customHeight="1">
      <c r="A85" s="65"/>
      <c r="B85" s="76"/>
      <c r="C85" s="57"/>
      <c r="D85" s="60"/>
      <c r="E85" s="77" t="s">
        <v>20</v>
      </c>
      <c r="F85" s="78"/>
      <c r="G85" s="42">
        <f>SUM(G84)</f>
        <v>0</v>
      </c>
      <c r="H85" s="42">
        <f aca="true" t="shared" si="8" ref="H85:R85">SUM(H84)</f>
        <v>0</v>
      </c>
      <c r="I85" s="42">
        <f t="shared" si="8"/>
        <v>0</v>
      </c>
      <c r="J85" s="42">
        <f t="shared" si="8"/>
        <v>0</v>
      </c>
      <c r="K85" s="42">
        <f t="shared" si="8"/>
        <v>0</v>
      </c>
      <c r="L85" s="42">
        <f t="shared" si="8"/>
        <v>0</v>
      </c>
      <c r="M85" s="42">
        <f t="shared" si="8"/>
        <v>0</v>
      </c>
      <c r="N85" s="42">
        <f t="shared" si="8"/>
        <v>0</v>
      </c>
      <c r="O85" s="42">
        <f t="shared" si="8"/>
        <v>0</v>
      </c>
      <c r="P85" s="42">
        <f t="shared" si="8"/>
        <v>0</v>
      </c>
      <c r="Q85" s="42">
        <f t="shared" si="8"/>
        <v>0</v>
      </c>
      <c r="R85" s="42">
        <f t="shared" si="8"/>
        <v>0</v>
      </c>
      <c r="S85" s="25"/>
      <c r="T85" s="52"/>
      <c r="U85" s="52"/>
    </row>
    <row r="86" spans="1:21" s="23" customFormat="1" ht="15.75" customHeight="1">
      <c r="A86" s="63">
        <v>3</v>
      </c>
      <c r="B86" s="74">
        <v>1</v>
      </c>
      <c r="C86" s="56">
        <v>4</v>
      </c>
      <c r="D86" s="58" t="s">
        <v>67</v>
      </c>
      <c r="E86" s="32" t="s">
        <v>69</v>
      </c>
      <c r="F86" s="32" t="s">
        <v>19</v>
      </c>
      <c r="G86" s="33">
        <f t="shared" si="5"/>
        <v>1</v>
      </c>
      <c r="H86" s="33">
        <v>1</v>
      </c>
      <c r="I86" s="33"/>
      <c r="J86" s="33"/>
      <c r="K86" s="33">
        <v>1</v>
      </c>
      <c r="L86" s="33">
        <v>1</v>
      </c>
      <c r="M86" s="33"/>
      <c r="N86" s="33"/>
      <c r="O86" s="33">
        <v>1</v>
      </c>
      <c r="P86" s="33">
        <v>1</v>
      </c>
      <c r="Q86" s="33"/>
      <c r="R86" s="33"/>
      <c r="S86" s="34" t="s">
        <v>120</v>
      </c>
      <c r="T86" s="126">
        <v>144.89</v>
      </c>
      <c r="U86" s="126"/>
    </row>
    <row r="87" spans="1:21" s="23" customFormat="1" ht="14.25" customHeight="1">
      <c r="A87" s="65"/>
      <c r="B87" s="76"/>
      <c r="C87" s="57"/>
      <c r="D87" s="60"/>
      <c r="E87" s="77" t="s">
        <v>20</v>
      </c>
      <c r="F87" s="78"/>
      <c r="G87" s="42">
        <f t="shared" si="5"/>
        <v>1</v>
      </c>
      <c r="H87" s="24">
        <f aca="true" t="shared" si="9" ref="H87:R87">H86</f>
        <v>1</v>
      </c>
      <c r="I87" s="24">
        <f t="shared" si="9"/>
        <v>0</v>
      </c>
      <c r="J87" s="24">
        <f t="shared" si="9"/>
        <v>0</v>
      </c>
      <c r="K87" s="24">
        <f t="shared" si="9"/>
        <v>1</v>
      </c>
      <c r="L87" s="24">
        <f t="shared" si="9"/>
        <v>1</v>
      </c>
      <c r="M87" s="24">
        <f t="shared" si="9"/>
        <v>0</v>
      </c>
      <c r="N87" s="24">
        <f t="shared" si="9"/>
        <v>0</v>
      </c>
      <c r="O87" s="24">
        <f t="shared" si="9"/>
        <v>1</v>
      </c>
      <c r="P87" s="24">
        <f t="shared" si="9"/>
        <v>1</v>
      </c>
      <c r="Q87" s="24">
        <f t="shared" si="9"/>
        <v>0</v>
      </c>
      <c r="R87" s="24">
        <f t="shared" si="9"/>
        <v>0</v>
      </c>
      <c r="S87" s="25"/>
      <c r="T87" s="52"/>
      <c r="U87" s="52"/>
    </row>
    <row r="88" spans="1:21" s="23" customFormat="1" ht="16.5" customHeight="1">
      <c r="A88" s="64">
        <v>3</v>
      </c>
      <c r="B88" s="75">
        <v>1</v>
      </c>
      <c r="C88" s="90">
        <v>5</v>
      </c>
      <c r="D88" s="59" t="s">
        <v>68</v>
      </c>
      <c r="E88" s="32" t="s">
        <v>70</v>
      </c>
      <c r="F88" s="32" t="s">
        <v>19</v>
      </c>
      <c r="G88" s="33">
        <f t="shared" si="5"/>
        <v>0.4</v>
      </c>
      <c r="H88" s="33">
        <v>0.4</v>
      </c>
      <c r="I88" s="33"/>
      <c r="J88" s="33"/>
      <c r="K88" s="33">
        <v>0.4</v>
      </c>
      <c r="L88" s="33">
        <v>0.4</v>
      </c>
      <c r="M88" s="33"/>
      <c r="N88" s="33"/>
      <c r="O88" s="33">
        <v>0.4</v>
      </c>
      <c r="P88" s="33">
        <v>0.4</v>
      </c>
      <c r="Q88" s="33"/>
      <c r="R88" s="33"/>
      <c r="S88" s="48" t="s">
        <v>120</v>
      </c>
      <c r="T88" s="126">
        <v>105.85</v>
      </c>
      <c r="U88" s="126"/>
    </row>
    <row r="89" spans="1:21" s="23" customFormat="1" ht="13.5" customHeight="1">
      <c r="A89" s="65"/>
      <c r="B89" s="76"/>
      <c r="C89" s="57"/>
      <c r="D89" s="60"/>
      <c r="E89" s="77" t="s">
        <v>20</v>
      </c>
      <c r="F89" s="78"/>
      <c r="G89" s="42">
        <f>SUM(G88)</f>
        <v>0.4</v>
      </c>
      <c r="H89" s="42">
        <f aca="true" t="shared" si="10" ref="H89:R89">SUM(H88)</f>
        <v>0.4</v>
      </c>
      <c r="I89" s="42">
        <f t="shared" si="10"/>
        <v>0</v>
      </c>
      <c r="J89" s="42">
        <f t="shared" si="10"/>
        <v>0</v>
      </c>
      <c r="K89" s="42">
        <f t="shared" si="10"/>
        <v>0.4</v>
      </c>
      <c r="L89" s="42">
        <f t="shared" si="10"/>
        <v>0.4</v>
      </c>
      <c r="M89" s="42">
        <f t="shared" si="10"/>
        <v>0</v>
      </c>
      <c r="N89" s="42">
        <f t="shared" si="10"/>
        <v>0</v>
      </c>
      <c r="O89" s="42">
        <f t="shared" si="10"/>
        <v>0.4</v>
      </c>
      <c r="P89" s="42">
        <f t="shared" si="10"/>
        <v>0.4</v>
      </c>
      <c r="Q89" s="42">
        <f t="shared" si="10"/>
        <v>0</v>
      </c>
      <c r="R89" s="42">
        <f t="shared" si="10"/>
        <v>0</v>
      </c>
      <c r="S89" s="25"/>
      <c r="T89" s="52"/>
      <c r="U89" s="52"/>
    </row>
    <row r="90" spans="1:21" s="23" customFormat="1" ht="18.75" customHeight="1">
      <c r="A90" s="63">
        <v>3</v>
      </c>
      <c r="B90" s="74">
        <v>1</v>
      </c>
      <c r="C90" s="56">
        <v>6</v>
      </c>
      <c r="D90" s="58" t="s">
        <v>50</v>
      </c>
      <c r="E90" s="191" t="s">
        <v>76</v>
      </c>
      <c r="F90" s="191" t="s">
        <v>19</v>
      </c>
      <c r="G90" s="61">
        <v>0.1</v>
      </c>
      <c r="H90" s="61">
        <v>0.1</v>
      </c>
      <c r="I90" s="61"/>
      <c r="J90" s="61">
        <v>0</v>
      </c>
      <c r="K90" s="61">
        <v>0.1</v>
      </c>
      <c r="L90" s="61">
        <v>0.1</v>
      </c>
      <c r="M90" s="61"/>
      <c r="N90" s="61"/>
      <c r="O90" s="61">
        <v>0.1</v>
      </c>
      <c r="P90" s="61">
        <v>0.1</v>
      </c>
      <c r="Q90" s="61"/>
      <c r="R90" s="61"/>
      <c r="S90" s="91" t="s">
        <v>61</v>
      </c>
      <c r="T90" s="137">
        <v>1</v>
      </c>
      <c r="U90" s="138"/>
    </row>
    <row r="91" spans="1:21" s="23" customFormat="1" ht="18.75" customHeight="1">
      <c r="A91" s="64"/>
      <c r="B91" s="75"/>
      <c r="C91" s="90"/>
      <c r="D91" s="59"/>
      <c r="E91" s="192"/>
      <c r="F91" s="192"/>
      <c r="G91" s="62"/>
      <c r="H91" s="62"/>
      <c r="I91" s="62"/>
      <c r="J91" s="62"/>
      <c r="K91" s="62"/>
      <c r="L91" s="62"/>
      <c r="M91" s="62"/>
      <c r="N91" s="62"/>
      <c r="O91" s="62"/>
      <c r="P91" s="62"/>
      <c r="Q91" s="62"/>
      <c r="R91" s="62"/>
      <c r="S91" s="93"/>
      <c r="T91" s="139"/>
      <c r="U91" s="140"/>
    </row>
    <row r="92" spans="1:21" s="23" customFormat="1" ht="13.5" customHeight="1">
      <c r="A92" s="65"/>
      <c r="B92" s="76"/>
      <c r="C92" s="57"/>
      <c r="D92" s="60"/>
      <c r="E92" s="77" t="s">
        <v>20</v>
      </c>
      <c r="F92" s="78"/>
      <c r="G92" s="42">
        <f t="shared" si="5"/>
        <v>0.1</v>
      </c>
      <c r="H92" s="24">
        <f aca="true" t="shared" si="11" ref="H92:R92">+H91+H90</f>
        <v>0.1</v>
      </c>
      <c r="I92" s="24">
        <f t="shared" si="11"/>
        <v>0</v>
      </c>
      <c r="J92" s="24">
        <f t="shared" si="11"/>
        <v>0</v>
      </c>
      <c r="K92" s="24">
        <f t="shared" si="11"/>
        <v>0.1</v>
      </c>
      <c r="L92" s="24">
        <f t="shared" si="11"/>
        <v>0.1</v>
      </c>
      <c r="M92" s="24">
        <f t="shared" si="11"/>
        <v>0</v>
      </c>
      <c r="N92" s="24">
        <f t="shared" si="11"/>
        <v>0</v>
      </c>
      <c r="O92" s="24">
        <f t="shared" si="11"/>
        <v>0.1</v>
      </c>
      <c r="P92" s="24">
        <f t="shared" si="11"/>
        <v>0.1</v>
      </c>
      <c r="Q92" s="24">
        <f t="shared" si="11"/>
        <v>0</v>
      </c>
      <c r="R92" s="24">
        <f t="shared" si="11"/>
        <v>0</v>
      </c>
      <c r="S92" s="25"/>
      <c r="T92" s="52"/>
      <c r="U92" s="52"/>
    </row>
    <row r="93" spans="1:21" s="23" customFormat="1" ht="13.5" customHeight="1">
      <c r="A93" s="26">
        <v>3</v>
      </c>
      <c r="B93" s="27">
        <v>1</v>
      </c>
      <c r="C93" s="121" t="s">
        <v>21</v>
      </c>
      <c r="D93" s="122"/>
      <c r="E93" s="122"/>
      <c r="F93" s="123"/>
      <c r="G93" s="38">
        <f>+G80+G83+G85+G87+G89+G92</f>
        <v>74.3</v>
      </c>
      <c r="H93" s="38">
        <f aca="true" t="shared" si="12" ref="H93:R93">+H80+H83+H85+H87+H89+H92</f>
        <v>74.3</v>
      </c>
      <c r="I93" s="38">
        <f t="shared" si="12"/>
        <v>39.7</v>
      </c>
      <c r="J93" s="38">
        <f t="shared" si="12"/>
        <v>0</v>
      </c>
      <c r="K93" s="38">
        <f t="shared" si="12"/>
        <v>72.1</v>
      </c>
      <c r="L93" s="38">
        <f t="shared" si="12"/>
        <v>72.1</v>
      </c>
      <c r="M93" s="38">
        <f t="shared" si="12"/>
        <v>39.7</v>
      </c>
      <c r="N93" s="38">
        <f t="shared" si="12"/>
        <v>0</v>
      </c>
      <c r="O93" s="38">
        <f t="shared" si="12"/>
        <v>72.1</v>
      </c>
      <c r="P93" s="38">
        <f t="shared" si="12"/>
        <v>72.1</v>
      </c>
      <c r="Q93" s="38">
        <f t="shared" si="12"/>
        <v>39.7</v>
      </c>
      <c r="R93" s="38">
        <f t="shared" si="12"/>
        <v>0</v>
      </c>
      <c r="S93" s="28"/>
      <c r="T93" s="72"/>
      <c r="U93" s="73"/>
    </row>
    <row r="94" spans="1:21" ht="13.5" customHeight="1">
      <c r="A94" s="13">
        <v>3</v>
      </c>
      <c r="B94" s="14">
        <v>2</v>
      </c>
      <c r="C94" s="82" t="s">
        <v>45</v>
      </c>
      <c r="D94" s="83"/>
      <c r="E94" s="83"/>
      <c r="F94" s="83"/>
      <c r="G94" s="83"/>
      <c r="H94" s="83"/>
      <c r="I94" s="83"/>
      <c r="J94" s="83"/>
      <c r="K94" s="83"/>
      <c r="L94" s="83"/>
      <c r="M94" s="83"/>
      <c r="N94" s="83"/>
      <c r="O94" s="83"/>
      <c r="P94" s="83"/>
      <c r="Q94" s="83"/>
      <c r="R94" s="83"/>
      <c r="S94" s="83"/>
      <c r="T94" s="83"/>
      <c r="U94" s="84"/>
    </row>
    <row r="95" spans="1:21" s="23" customFormat="1" ht="16.5" customHeight="1">
      <c r="A95" s="64">
        <v>3</v>
      </c>
      <c r="B95" s="75">
        <v>2</v>
      </c>
      <c r="C95" s="90">
        <v>1</v>
      </c>
      <c r="D95" s="92" t="s">
        <v>46</v>
      </c>
      <c r="E95" s="35" t="s">
        <v>78</v>
      </c>
      <c r="F95" s="35" t="s">
        <v>23</v>
      </c>
      <c r="G95" s="33">
        <f>SUM(H95+J95)</f>
        <v>7.2</v>
      </c>
      <c r="H95" s="33">
        <v>7.2</v>
      </c>
      <c r="I95" s="40">
        <v>0.3</v>
      </c>
      <c r="J95" s="33"/>
      <c r="K95" s="33">
        <f>SUM(L95+N95)</f>
        <v>7.2</v>
      </c>
      <c r="L95" s="33">
        <v>7.2</v>
      </c>
      <c r="M95" s="33">
        <v>0.3</v>
      </c>
      <c r="N95" s="33"/>
      <c r="O95" s="33">
        <f>SUM(P95+R95)</f>
        <v>7.2</v>
      </c>
      <c r="P95" s="33">
        <v>7.2</v>
      </c>
      <c r="Q95" s="33">
        <v>0.3</v>
      </c>
      <c r="R95" s="33"/>
      <c r="S95" s="125" t="s">
        <v>62</v>
      </c>
      <c r="T95" s="126">
        <v>18</v>
      </c>
      <c r="U95" s="126"/>
    </row>
    <row r="96" spans="1:21" s="23" customFormat="1" ht="14.25" customHeight="1">
      <c r="A96" s="64"/>
      <c r="B96" s="75"/>
      <c r="C96" s="90"/>
      <c r="D96" s="92"/>
      <c r="E96" s="35"/>
      <c r="F96" s="50" t="s">
        <v>73</v>
      </c>
      <c r="G96" s="33">
        <f>SUM(H96+J96)</f>
        <v>9.6</v>
      </c>
      <c r="H96" s="33">
        <v>9.6</v>
      </c>
      <c r="I96" s="43"/>
      <c r="J96" s="33"/>
      <c r="K96" s="33">
        <f>SUM(L96+N96)</f>
        <v>9.6</v>
      </c>
      <c r="L96" s="33">
        <v>9.6</v>
      </c>
      <c r="M96" s="33"/>
      <c r="N96" s="33"/>
      <c r="O96" s="33">
        <f>SUM(P96+R96)</f>
        <v>9.6</v>
      </c>
      <c r="P96" s="33">
        <v>9.6</v>
      </c>
      <c r="Q96" s="33"/>
      <c r="R96" s="33"/>
      <c r="S96" s="125"/>
      <c r="T96" s="126"/>
      <c r="U96" s="126"/>
    </row>
    <row r="97" spans="1:21" s="23" customFormat="1" ht="15" customHeight="1">
      <c r="A97" s="65"/>
      <c r="B97" s="76"/>
      <c r="C97" s="57"/>
      <c r="D97" s="93"/>
      <c r="E97" s="77" t="s">
        <v>20</v>
      </c>
      <c r="F97" s="78"/>
      <c r="G97" s="24">
        <f>G95+G96</f>
        <v>16.8</v>
      </c>
      <c r="H97" s="24">
        <f aca="true" t="shared" si="13" ref="H97:R97">H95+H96</f>
        <v>16.8</v>
      </c>
      <c r="I97" s="24">
        <f t="shared" si="13"/>
        <v>0.3</v>
      </c>
      <c r="J97" s="24">
        <f t="shared" si="13"/>
        <v>0</v>
      </c>
      <c r="K97" s="24">
        <f t="shared" si="13"/>
        <v>16.8</v>
      </c>
      <c r="L97" s="24">
        <f t="shared" si="13"/>
        <v>16.8</v>
      </c>
      <c r="M97" s="24">
        <f t="shared" si="13"/>
        <v>0.3</v>
      </c>
      <c r="N97" s="24">
        <f t="shared" si="13"/>
        <v>0</v>
      </c>
      <c r="O97" s="24">
        <f t="shared" si="13"/>
        <v>16.8</v>
      </c>
      <c r="P97" s="24">
        <f t="shared" si="13"/>
        <v>16.8</v>
      </c>
      <c r="Q97" s="24">
        <f t="shared" si="13"/>
        <v>0.3</v>
      </c>
      <c r="R97" s="24">
        <f t="shared" si="13"/>
        <v>0</v>
      </c>
      <c r="S97" s="36"/>
      <c r="T97" s="119"/>
      <c r="U97" s="120"/>
    </row>
    <row r="98" spans="1:21" ht="14.25" customHeight="1">
      <c r="A98" s="15">
        <v>3</v>
      </c>
      <c r="B98" s="16">
        <v>2</v>
      </c>
      <c r="C98" s="109" t="s">
        <v>21</v>
      </c>
      <c r="D98" s="110"/>
      <c r="E98" s="110"/>
      <c r="F98" s="111"/>
      <c r="G98" s="38">
        <f>G97</f>
        <v>16.8</v>
      </c>
      <c r="H98" s="38">
        <f aca="true" t="shared" si="14" ref="H98:R98">H97</f>
        <v>16.8</v>
      </c>
      <c r="I98" s="38">
        <f t="shared" si="14"/>
        <v>0.3</v>
      </c>
      <c r="J98" s="38">
        <f t="shared" si="14"/>
        <v>0</v>
      </c>
      <c r="K98" s="38">
        <f t="shared" si="14"/>
        <v>16.8</v>
      </c>
      <c r="L98" s="38">
        <f t="shared" si="14"/>
        <v>16.8</v>
      </c>
      <c r="M98" s="38">
        <f t="shared" si="14"/>
        <v>0.3</v>
      </c>
      <c r="N98" s="38">
        <f t="shared" si="14"/>
        <v>0</v>
      </c>
      <c r="O98" s="38">
        <f t="shared" si="14"/>
        <v>16.8</v>
      </c>
      <c r="P98" s="38">
        <f t="shared" si="14"/>
        <v>16.8</v>
      </c>
      <c r="Q98" s="38">
        <f t="shared" si="14"/>
        <v>0.3</v>
      </c>
      <c r="R98" s="38">
        <f t="shared" si="14"/>
        <v>0</v>
      </c>
      <c r="S98" s="17"/>
      <c r="T98" s="112"/>
      <c r="U98" s="113"/>
    </row>
    <row r="99" spans="1:21" ht="14.25" customHeight="1">
      <c r="A99" s="15">
        <v>3</v>
      </c>
      <c r="B99" s="114" t="s">
        <v>22</v>
      </c>
      <c r="C99" s="115"/>
      <c r="D99" s="115"/>
      <c r="E99" s="115"/>
      <c r="F99" s="116"/>
      <c r="G99" s="39">
        <f aca="true" t="shared" si="15" ref="G99:R99">G93+G98</f>
        <v>91.1</v>
      </c>
      <c r="H99" s="39">
        <f t="shared" si="15"/>
        <v>91.1</v>
      </c>
      <c r="I99" s="39">
        <f t="shared" si="15"/>
        <v>40</v>
      </c>
      <c r="J99" s="39">
        <f t="shared" si="15"/>
        <v>0</v>
      </c>
      <c r="K99" s="39">
        <f t="shared" si="15"/>
        <v>88.89999999999999</v>
      </c>
      <c r="L99" s="39">
        <f t="shared" si="15"/>
        <v>88.89999999999999</v>
      </c>
      <c r="M99" s="39">
        <f t="shared" si="15"/>
        <v>40</v>
      </c>
      <c r="N99" s="39">
        <f t="shared" si="15"/>
        <v>0</v>
      </c>
      <c r="O99" s="39">
        <f t="shared" si="15"/>
        <v>88.89999999999999</v>
      </c>
      <c r="P99" s="39">
        <f t="shared" si="15"/>
        <v>88.89999999999999</v>
      </c>
      <c r="Q99" s="51">
        <f t="shared" si="15"/>
        <v>40</v>
      </c>
      <c r="R99" s="39">
        <f t="shared" si="15"/>
        <v>0</v>
      </c>
      <c r="S99" s="18"/>
      <c r="T99" s="117"/>
      <c r="U99" s="118"/>
    </row>
    <row r="100" spans="1:21" ht="14.25" customHeight="1">
      <c r="A100" s="104" t="s">
        <v>24</v>
      </c>
      <c r="B100" s="105"/>
      <c r="C100" s="105"/>
      <c r="D100" s="105"/>
      <c r="E100" s="105"/>
      <c r="F100" s="106"/>
      <c r="G100" s="44">
        <f aca="true" t="shared" si="16" ref="G100:R100">G66+G74+G99</f>
        <v>108.69999999999999</v>
      </c>
      <c r="H100" s="45">
        <f t="shared" si="16"/>
        <v>108.69999999999999</v>
      </c>
      <c r="I100" s="45">
        <f t="shared" si="16"/>
        <v>46.3</v>
      </c>
      <c r="J100" s="45">
        <f t="shared" si="16"/>
        <v>0</v>
      </c>
      <c r="K100" s="45">
        <f t="shared" si="16"/>
        <v>106.5</v>
      </c>
      <c r="L100" s="45">
        <f t="shared" si="16"/>
        <v>106.5</v>
      </c>
      <c r="M100" s="45">
        <f t="shared" si="16"/>
        <v>46.3</v>
      </c>
      <c r="N100" s="45">
        <f t="shared" si="16"/>
        <v>0</v>
      </c>
      <c r="O100" s="45">
        <f t="shared" si="16"/>
        <v>106.5</v>
      </c>
      <c r="P100" s="45">
        <f t="shared" si="16"/>
        <v>106.5</v>
      </c>
      <c r="Q100" s="45">
        <f t="shared" si="16"/>
        <v>46.3</v>
      </c>
      <c r="R100" s="45">
        <f t="shared" si="16"/>
        <v>0</v>
      </c>
      <c r="S100" s="19"/>
      <c r="T100" s="107"/>
      <c r="U100" s="108"/>
    </row>
    <row r="101" spans="1:18" ht="19.5" customHeight="1">
      <c r="A101" s="53" t="s">
        <v>97</v>
      </c>
      <c r="B101" s="54"/>
      <c r="C101" s="54"/>
      <c r="D101" s="54"/>
      <c r="E101" s="54"/>
      <c r="F101" s="55"/>
      <c r="G101" s="33">
        <f>G62</f>
        <v>9.3</v>
      </c>
      <c r="H101" s="33">
        <f aca="true" t="shared" si="17" ref="H101:R101">H62</f>
        <v>9.3</v>
      </c>
      <c r="I101" s="33">
        <f t="shared" si="17"/>
        <v>0</v>
      </c>
      <c r="J101" s="33">
        <f t="shared" si="17"/>
        <v>0</v>
      </c>
      <c r="K101" s="33">
        <f t="shared" si="17"/>
        <v>9.3</v>
      </c>
      <c r="L101" s="33">
        <f t="shared" si="17"/>
        <v>9.3</v>
      </c>
      <c r="M101" s="33">
        <f t="shared" si="17"/>
        <v>0</v>
      </c>
      <c r="N101" s="33">
        <f t="shared" si="17"/>
        <v>0</v>
      </c>
      <c r="O101" s="33">
        <f t="shared" si="17"/>
        <v>9.3</v>
      </c>
      <c r="P101" s="33">
        <f t="shared" si="17"/>
        <v>9.3</v>
      </c>
      <c r="Q101" s="33">
        <f t="shared" si="17"/>
        <v>0</v>
      </c>
      <c r="R101" s="33">
        <f t="shared" si="17"/>
        <v>0</v>
      </c>
    </row>
    <row r="102" spans="1:18" ht="15">
      <c r="A102" s="53" t="s">
        <v>25</v>
      </c>
      <c r="B102" s="54"/>
      <c r="C102" s="54"/>
      <c r="D102" s="54"/>
      <c r="E102" s="54"/>
      <c r="F102" s="55"/>
      <c r="G102" s="33">
        <f>G70+G95</f>
        <v>15.5</v>
      </c>
      <c r="H102" s="33">
        <f aca="true" t="shared" si="18" ref="H102:R102">H70+H95</f>
        <v>15.5</v>
      </c>
      <c r="I102" s="33">
        <f t="shared" si="18"/>
        <v>6.6</v>
      </c>
      <c r="J102" s="33">
        <f t="shared" si="18"/>
        <v>0</v>
      </c>
      <c r="K102" s="33">
        <f t="shared" si="18"/>
        <v>15.5</v>
      </c>
      <c r="L102" s="33">
        <f t="shared" si="18"/>
        <v>15.5</v>
      </c>
      <c r="M102" s="33">
        <f t="shared" si="18"/>
        <v>6.6</v>
      </c>
      <c r="N102" s="33">
        <f t="shared" si="18"/>
        <v>0</v>
      </c>
      <c r="O102" s="33">
        <f t="shared" si="18"/>
        <v>15.5</v>
      </c>
      <c r="P102" s="33">
        <f t="shared" si="18"/>
        <v>15.5</v>
      </c>
      <c r="Q102" s="33">
        <f t="shared" si="18"/>
        <v>6.6</v>
      </c>
      <c r="R102" s="33">
        <f t="shared" si="18"/>
        <v>0</v>
      </c>
    </row>
    <row r="103" spans="1:18" ht="15">
      <c r="A103" s="53" t="s">
        <v>27</v>
      </c>
      <c r="B103" s="54"/>
      <c r="C103" s="54"/>
      <c r="D103" s="54"/>
      <c r="E103" s="54"/>
      <c r="F103" s="55"/>
      <c r="G103" s="33">
        <f>G90</f>
        <v>0.1</v>
      </c>
      <c r="H103" s="33">
        <f aca="true" t="shared" si="19" ref="H103:R103">H90</f>
        <v>0.1</v>
      </c>
      <c r="I103" s="33">
        <f t="shared" si="19"/>
        <v>0</v>
      </c>
      <c r="J103" s="33">
        <f t="shared" si="19"/>
        <v>0</v>
      </c>
      <c r="K103" s="33">
        <f t="shared" si="19"/>
        <v>0.1</v>
      </c>
      <c r="L103" s="33">
        <f t="shared" si="19"/>
        <v>0.1</v>
      </c>
      <c r="M103" s="33">
        <f t="shared" si="19"/>
        <v>0</v>
      </c>
      <c r="N103" s="33">
        <f t="shared" si="19"/>
        <v>0</v>
      </c>
      <c r="O103" s="33">
        <f t="shared" si="19"/>
        <v>0.1</v>
      </c>
      <c r="P103" s="33">
        <f t="shared" si="19"/>
        <v>0.1</v>
      </c>
      <c r="Q103" s="33">
        <f t="shared" si="19"/>
        <v>0</v>
      </c>
      <c r="R103" s="33">
        <f t="shared" si="19"/>
        <v>0</v>
      </c>
    </row>
    <row r="104" spans="1:18" ht="15">
      <c r="A104" s="53" t="s">
        <v>26</v>
      </c>
      <c r="B104" s="54"/>
      <c r="C104" s="54"/>
      <c r="D104" s="54"/>
      <c r="E104" s="54"/>
      <c r="F104" s="55"/>
      <c r="G104" s="33">
        <f>G78+G81+G84+G86+G88</f>
        <v>74.2</v>
      </c>
      <c r="H104" s="33">
        <f aca="true" t="shared" si="20" ref="H104:R104">H78+H81+H84+H86+H88</f>
        <v>74.2</v>
      </c>
      <c r="I104" s="33">
        <f t="shared" si="20"/>
        <v>39.7</v>
      </c>
      <c r="J104" s="33">
        <f t="shared" si="20"/>
        <v>0</v>
      </c>
      <c r="K104" s="33">
        <f t="shared" si="20"/>
        <v>72</v>
      </c>
      <c r="L104" s="33">
        <f t="shared" si="20"/>
        <v>72</v>
      </c>
      <c r="M104" s="33">
        <f t="shared" si="20"/>
        <v>39.7</v>
      </c>
      <c r="N104" s="33">
        <f t="shared" si="20"/>
        <v>0</v>
      </c>
      <c r="O104" s="33">
        <f t="shared" si="20"/>
        <v>72</v>
      </c>
      <c r="P104" s="33">
        <f t="shared" si="20"/>
        <v>72</v>
      </c>
      <c r="Q104" s="33">
        <f t="shared" si="20"/>
        <v>39.7</v>
      </c>
      <c r="R104" s="33">
        <f t="shared" si="20"/>
        <v>0</v>
      </c>
    </row>
    <row r="105" spans="1:18" ht="15">
      <c r="A105" s="94" t="s">
        <v>64</v>
      </c>
      <c r="B105" s="95"/>
      <c r="C105" s="95"/>
      <c r="D105" s="95"/>
      <c r="E105" s="95"/>
      <c r="F105" s="96"/>
      <c r="G105" s="41">
        <f>G101+G102+G103+G104</f>
        <v>99.10000000000001</v>
      </c>
      <c r="H105" s="41">
        <f aca="true" t="shared" si="21" ref="H105:R105">H101+H102+H103+H104</f>
        <v>99.10000000000001</v>
      </c>
      <c r="I105" s="41">
        <f t="shared" si="21"/>
        <v>46.300000000000004</v>
      </c>
      <c r="J105" s="41">
        <f t="shared" si="21"/>
        <v>0</v>
      </c>
      <c r="K105" s="41">
        <f t="shared" si="21"/>
        <v>96.9</v>
      </c>
      <c r="L105" s="41">
        <f t="shared" si="21"/>
        <v>96.9</v>
      </c>
      <c r="M105" s="41">
        <f t="shared" si="21"/>
        <v>46.300000000000004</v>
      </c>
      <c r="N105" s="41">
        <f t="shared" si="21"/>
        <v>0</v>
      </c>
      <c r="O105" s="41">
        <f t="shared" si="21"/>
        <v>96.9</v>
      </c>
      <c r="P105" s="41">
        <f t="shared" si="21"/>
        <v>96.9</v>
      </c>
      <c r="Q105" s="41">
        <f t="shared" si="21"/>
        <v>46.300000000000004</v>
      </c>
      <c r="R105" s="41">
        <f t="shared" si="21"/>
        <v>0</v>
      </c>
    </row>
    <row r="106" spans="1:18" ht="15">
      <c r="A106" s="53" t="s">
        <v>74</v>
      </c>
      <c r="B106" s="54"/>
      <c r="C106" s="54"/>
      <c r="D106" s="54"/>
      <c r="E106" s="54"/>
      <c r="F106" s="55"/>
      <c r="G106" s="33">
        <f>G96</f>
        <v>9.6</v>
      </c>
      <c r="H106" s="33">
        <f aca="true" t="shared" si="22" ref="H106:R106">H96</f>
        <v>9.6</v>
      </c>
      <c r="I106" s="33">
        <f t="shared" si="22"/>
        <v>0</v>
      </c>
      <c r="J106" s="33">
        <f t="shared" si="22"/>
        <v>0</v>
      </c>
      <c r="K106" s="33">
        <f t="shared" si="22"/>
        <v>9.6</v>
      </c>
      <c r="L106" s="33">
        <f t="shared" si="22"/>
        <v>9.6</v>
      </c>
      <c r="M106" s="33">
        <f t="shared" si="22"/>
        <v>0</v>
      </c>
      <c r="N106" s="33">
        <f t="shared" si="22"/>
        <v>0</v>
      </c>
      <c r="O106" s="33">
        <f t="shared" si="22"/>
        <v>9.6</v>
      </c>
      <c r="P106" s="33">
        <f t="shared" si="22"/>
        <v>9.6</v>
      </c>
      <c r="Q106" s="33">
        <f t="shared" si="22"/>
        <v>0</v>
      </c>
      <c r="R106" s="33">
        <f t="shared" si="22"/>
        <v>0</v>
      </c>
    </row>
    <row r="107" spans="1:18" ht="15">
      <c r="A107" s="94" t="s">
        <v>63</v>
      </c>
      <c r="B107" s="95"/>
      <c r="C107" s="95"/>
      <c r="D107" s="95"/>
      <c r="E107" s="95"/>
      <c r="F107" s="96"/>
      <c r="G107" s="41">
        <f>SUM(G105+G106)</f>
        <v>108.7</v>
      </c>
      <c r="H107" s="41">
        <f aca="true" t="shared" si="23" ref="H107:R107">SUM(H105+H106)</f>
        <v>108.7</v>
      </c>
      <c r="I107" s="41">
        <f t="shared" si="23"/>
        <v>46.300000000000004</v>
      </c>
      <c r="J107" s="41">
        <f t="shared" si="23"/>
        <v>0</v>
      </c>
      <c r="K107" s="41">
        <f t="shared" si="23"/>
        <v>106.5</v>
      </c>
      <c r="L107" s="41">
        <f t="shared" si="23"/>
        <v>106.5</v>
      </c>
      <c r="M107" s="41">
        <f t="shared" si="23"/>
        <v>46.300000000000004</v>
      </c>
      <c r="N107" s="41">
        <f t="shared" si="23"/>
        <v>0</v>
      </c>
      <c r="O107" s="41">
        <f t="shared" si="23"/>
        <v>106.5</v>
      </c>
      <c r="P107" s="41">
        <f t="shared" si="23"/>
        <v>106.5</v>
      </c>
      <c r="Q107" s="41">
        <f t="shared" si="23"/>
        <v>46.300000000000004</v>
      </c>
      <c r="R107" s="41">
        <f t="shared" si="23"/>
        <v>0</v>
      </c>
    </row>
    <row r="108" spans="1:18" ht="16.5" customHeight="1">
      <c r="A108" s="23"/>
      <c r="B108" s="23"/>
      <c r="C108" s="23"/>
      <c r="D108" s="97" t="s">
        <v>28</v>
      </c>
      <c r="E108" s="97"/>
      <c r="F108" s="97"/>
      <c r="G108" s="97"/>
      <c r="H108" s="97"/>
      <c r="I108" s="97"/>
      <c r="J108" s="97"/>
      <c r="K108" s="97"/>
      <c r="L108" s="97"/>
      <c r="M108" s="97"/>
      <c r="N108" s="97"/>
      <c r="O108" s="97"/>
      <c r="P108" s="23"/>
      <c r="Q108" s="23"/>
      <c r="R108" s="23"/>
    </row>
    <row r="109" spans="1:18" ht="15">
      <c r="A109" s="69" t="s">
        <v>29</v>
      </c>
      <c r="B109" s="70"/>
      <c r="C109" s="70"/>
      <c r="D109" s="70"/>
      <c r="E109" s="70"/>
      <c r="F109" s="71"/>
      <c r="G109" s="33">
        <f>G86+G88</f>
        <v>1.4</v>
      </c>
      <c r="H109" s="33">
        <f aca="true" t="shared" si="24" ref="H109:R109">H86+H88</f>
        <v>1.4</v>
      </c>
      <c r="I109" s="33">
        <f t="shared" si="24"/>
        <v>0</v>
      </c>
      <c r="J109" s="33">
        <f t="shared" si="24"/>
        <v>0</v>
      </c>
      <c r="K109" s="33">
        <f t="shared" si="24"/>
        <v>1.4</v>
      </c>
      <c r="L109" s="33">
        <f t="shared" si="24"/>
        <v>1.4</v>
      </c>
      <c r="M109" s="33">
        <f t="shared" si="24"/>
        <v>0</v>
      </c>
      <c r="N109" s="33">
        <f t="shared" si="24"/>
        <v>0</v>
      </c>
      <c r="O109" s="33">
        <f t="shared" si="24"/>
        <v>1.4</v>
      </c>
      <c r="P109" s="33">
        <f t="shared" si="24"/>
        <v>1.4</v>
      </c>
      <c r="Q109" s="33">
        <f t="shared" si="24"/>
        <v>0</v>
      </c>
      <c r="R109" s="33">
        <f t="shared" si="24"/>
        <v>0</v>
      </c>
    </row>
    <row r="110" spans="1:18" ht="28.5" customHeight="1">
      <c r="A110" s="66" t="s">
        <v>30</v>
      </c>
      <c r="B110" s="67"/>
      <c r="C110" s="67"/>
      <c r="D110" s="67"/>
      <c r="E110" s="67"/>
      <c r="F110" s="68"/>
      <c r="G110" s="33">
        <f>G78+G81+G84+G90</f>
        <v>72.89999999999999</v>
      </c>
      <c r="H110" s="33">
        <f aca="true" t="shared" si="25" ref="H110:R110">H78+H81+H84+H90</f>
        <v>72.89999999999999</v>
      </c>
      <c r="I110" s="33">
        <f t="shared" si="25"/>
        <v>39.7</v>
      </c>
      <c r="J110" s="33">
        <f t="shared" si="25"/>
        <v>0</v>
      </c>
      <c r="K110" s="33">
        <f t="shared" si="25"/>
        <v>70.69999999999999</v>
      </c>
      <c r="L110" s="33">
        <f t="shared" si="25"/>
        <v>70.69999999999999</v>
      </c>
      <c r="M110" s="33">
        <f t="shared" si="25"/>
        <v>39.7</v>
      </c>
      <c r="N110" s="33">
        <f t="shared" si="25"/>
        <v>0</v>
      </c>
      <c r="O110" s="33">
        <f t="shared" si="25"/>
        <v>70.69999999999999</v>
      </c>
      <c r="P110" s="33">
        <f t="shared" si="25"/>
        <v>70.69999999999999</v>
      </c>
      <c r="Q110" s="33">
        <f t="shared" si="25"/>
        <v>39.7</v>
      </c>
      <c r="R110" s="33">
        <f t="shared" si="25"/>
        <v>0</v>
      </c>
    </row>
    <row r="111" spans="1:18" ht="15">
      <c r="A111" s="69" t="s">
        <v>31</v>
      </c>
      <c r="B111" s="70"/>
      <c r="C111" s="70"/>
      <c r="D111" s="70"/>
      <c r="E111" s="70"/>
      <c r="F111" s="71"/>
      <c r="G111" s="33">
        <f>G70</f>
        <v>8.3</v>
      </c>
      <c r="H111" s="33">
        <f aca="true" t="shared" si="26" ref="H111:R111">H70</f>
        <v>8.3</v>
      </c>
      <c r="I111" s="33">
        <f t="shared" si="26"/>
        <v>6.3</v>
      </c>
      <c r="J111" s="33">
        <f t="shared" si="26"/>
        <v>0</v>
      </c>
      <c r="K111" s="33">
        <f t="shared" si="26"/>
        <v>8.3</v>
      </c>
      <c r="L111" s="33">
        <f t="shared" si="26"/>
        <v>8.3</v>
      </c>
      <c r="M111" s="33">
        <f t="shared" si="26"/>
        <v>6.3</v>
      </c>
      <c r="N111" s="33">
        <f t="shared" si="26"/>
        <v>0</v>
      </c>
      <c r="O111" s="33">
        <f t="shared" si="26"/>
        <v>8.3</v>
      </c>
      <c r="P111" s="33">
        <f t="shared" si="26"/>
        <v>8.3</v>
      </c>
      <c r="Q111" s="33">
        <f t="shared" si="26"/>
        <v>6.3</v>
      </c>
      <c r="R111" s="33">
        <f t="shared" si="26"/>
        <v>0</v>
      </c>
    </row>
    <row r="112" spans="1:18" ht="15">
      <c r="A112" s="69" t="s">
        <v>32</v>
      </c>
      <c r="B112" s="70"/>
      <c r="C112" s="70"/>
      <c r="D112" s="70"/>
      <c r="E112" s="70"/>
      <c r="F112" s="71"/>
      <c r="G112" s="33">
        <f>G95</f>
        <v>7.2</v>
      </c>
      <c r="H112" s="33">
        <f aca="true" t="shared" si="27" ref="H112:R112">H95</f>
        <v>7.2</v>
      </c>
      <c r="I112" s="33">
        <f t="shared" si="27"/>
        <v>0.3</v>
      </c>
      <c r="J112" s="33">
        <f t="shared" si="27"/>
        <v>0</v>
      </c>
      <c r="K112" s="33">
        <f t="shared" si="27"/>
        <v>7.2</v>
      </c>
      <c r="L112" s="33">
        <f t="shared" si="27"/>
        <v>7.2</v>
      </c>
      <c r="M112" s="33">
        <f t="shared" si="27"/>
        <v>0.3</v>
      </c>
      <c r="N112" s="33">
        <f t="shared" si="27"/>
        <v>0</v>
      </c>
      <c r="O112" s="33">
        <f t="shared" si="27"/>
        <v>7.2</v>
      </c>
      <c r="P112" s="33">
        <f t="shared" si="27"/>
        <v>7.2</v>
      </c>
      <c r="Q112" s="33">
        <f t="shared" si="27"/>
        <v>0.3</v>
      </c>
      <c r="R112" s="33">
        <f t="shared" si="27"/>
        <v>0</v>
      </c>
    </row>
    <row r="113" spans="1:18" ht="15">
      <c r="A113" s="69" t="s">
        <v>33</v>
      </c>
      <c r="B113" s="70"/>
      <c r="C113" s="70"/>
      <c r="D113" s="70"/>
      <c r="E113" s="70"/>
      <c r="F113" s="71"/>
      <c r="G113" s="33">
        <f>G62</f>
        <v>9.3</v>
      </c>
      <c r="H113" s="33">
        <f aca="true" t="shared" si="28" ref="H113:R113">H62</f>
        <v>9.3</v>
      </c>
      <c r="I113" s="33">
        <f t="shared" si="28"/>
        <v>0</v>
      </c>
      <c r="J113" s="33">
        <f t="shared" si="28"/>
        <v>0</v>
      </c>
      <c r="K113" s="33">
        <f t="shared" si="28"/>
        <v>9.3</v>
      </c>
      <c r="L113" s="33">
        <f t="shared" si="28"/>
        <v>9.3</v>
      </c>
      <c r="M113" s="33">
        <f t="shared" si="28"/>
        <v>0</v>
      </c>
      <c r="N113" s="33">
        <f t="shared" si="28"/>
        <v>0</v>
      </c>
      <c r="O113" s="33">
        <f t="shared" si="28"/>
        <v>9.3</v>
      </c>
      <c r="P113" s="33">
        <f t="shared" si="28"/>
        <v>9.3</v>
      </c>
      <c r="Q113" s="33">
        <f t="shared" si="28"/>
        <v>0</v>
      </c>
      <c r="R113" s="33">
        <f t="shared" si="28"/>
        <v>0</v>
      </c>
    </row>
    <row r="114" spans="1:18" ht="15">
      <c r="A114" s="94" t="s">
        <v>63</v>
      </c>
      <c r="B114" s="95"/>
      <c r="C114" s="95"/>
      <c r="D114" s="95"/>
      <c r="E114" s="95"/>
      <c r="F114" s="96"/>
      <c r="G114" s="41">
        <f>G109+G110+G111+G112+G113</f>
        <v>99.1</v>
      </c>
      <c r="H114" s="41">
        <f aca="true" t="shared" si="29" ref="H114:R114">H109+H110+H111+H112+H113</f>
        <v>99.1</v>
      </c>
      <c r="I114" s="41">
        <f t="shared" si="29"/>
        <v>46.3</v>
      </c>
      <c r="J114" s="41">
        <f t="shared" si="29"/>
        <v>0</v>
      </c>
      <c r="K114" s="41">
        <f t="shared" si="29"/>
        <v>96.89999999999999</v>
      </c>
      <c r="L114" s="41">
        <f t="shared" si="29"/>
        <v>96.89999999999999</v>
      </c>
      <c r="M114" s="41">
        <f t="shared" si="29"/>
        <v>46.3</v>
      </c>
      <c r="N114" s="41">
        <f t="shared" si="29"/>
        <v>0</v>
      </c>
      <c r="O114" s="41">
        <f t="shared" si="29"/>
        <v>96.89999999999999</v>
      </c>
      <c r="P114" s="41">
        <f t="shared" si="29"/>
        <v>96.89999999999999</v>
      </c>
      <c r="Q114" s="41">
        <f t="shared" si="29"/>
        <v>46.3</v>
      </c>
      <c r="R114" s="41">
        <f t="shared" si="29"/>
        <v>0</v>
      </c>
    </row>
    <row r="116" spans="1:18" ht="15">
      <c r="A116" s="124" t="s">
        <v>47</v>
      </c>
      <c r="B116" s="124"/>
      <c r="C116" s="124"/>
      <c r="D116" s="124"/>
      <c r="E116" s="46"/>
      <c r="F116" s="46"/>
      <c r="G116" s="46"/>
      <c r="K116" s="124" t="s">
        <v>48</v>
      </c>
      <c r="L116" s="124"/>
      <c r="M116" s="124"/>
      <c r="N116" s="124"/>
      <c r="O116" s="124"/>
      <c r="P116" s="124"/>
      <c r="Q116" s="124"/>
      <c r="R116" s="124"/>
    </row>
  </sheetData>
  <sheetProtection/>
  <mergeCells count="253">
    <mergeCell ref="E81:E82"/>
    <mergeCell ref="A116:D116"/>
    <mergeCell ref="R81:R82"/>
    <mergeCell ref="E90:E91"/>
    <mergeCell ref="F90:F91"/>
    <mergeCell ref="G90:G91"/>
    <mergeCell ref="H90:H91"/>
    <mergeCell ref="I90:I91"/>
    <mergeCell ref="M81:M82"/>
    <mergeCell ref="R90:R91"/>
    <mergeCell ref="A41:U41"/>
    <mergeCell ref="A42:U42"/>
    <mergeCell ref="Q78:Q79"/>
    <mergeCell ref="M78:M79"/>
    <mergeCell ref="N78:N79"/>
    <mergeCell ref="O78:O79"/>
    <mergeCell ref="P78:P79"/>
    <mergeCell ref="R78:R79"/>
    <mergeCell ref="J90:J91"/>
    <mergeCell ref="K90:K91"/>
    <mergeCell ref="L90:L91"/>
    <mergeCell ref="M90:M91"/>
    <mergeCell ref="L81:L82"/>
    <mergeCell ref="T81:U81"/>
    <mergeCell ref="P81:P82"/>
    <mergeCell ref="Q81:Q82"/>
    <mergeCell ref="T85:U85"/>
    <mergeCell ref="T86:U86"/>
    <mergeCell ref="F81:F82"/>
    <mergeCell ref="G81:G82"/>
    <mergeCell ref="H81:H82"/>
    <mergeCell ref="I81:I82"/>
    <mergeCell ref="N81:N82"/>
    <mergeCell ref="O81:O82"/>
    <mergeCell ref="K81:K82"/>
    <mergeCell ref="J81:J82"/>
    <mergeCell ref="T92:U92"/>
    <mergeCell ref="T88:U88"/>
    <mergeCell ref="T89:U89"/>
    <mergeCell ref="T90:U91"/>
    <mergeCell ref="C61:U61"/>
    <mergeCell ref="N90:N91"/>
    <mergeCell ref="O90:O91"/>
    <mergeCell ref="E78:E79"/>
    <mergeCell ref="F78:F79"/>
    <mergeCell ref="G78:G79"/>
    <mergeCell ref="T87:U87"/>
    <mergeCell ref="T83:U83"/>
    <mergeCell ref="T82:U82"/>
    <mergeCell ref="I2:O2"/>
    <mergeCell ref="D53:S53"/>
    <mergeCell ref="E87:F87"/>
    <mergeCell ref="H78:H79"/>
    <mergeCell ref="I78:I79"/>
    <mergeCell ref="A13:S13"/>
    <mergeCell ref="A14:S14"/>
    <mergeCell ref="S90:S91"/>
    <mergeCell ref="T84:U84"/>
    <mergeCell ref="A113:F113"/>
    <mergeCell ref="A112:F112"/>
    <mergeCell ref="A111:F111"/>
    <mergeCell ref="E89:F89"/>
    <mergeCell ref="A90:A92"/>
    <mergeCell ref="E92:F92"/>
    <mergeCell ref="C88:C89"/>
    <mergeCell ref="C90:C92"/>
    <mergeCell ref="A88:A89"/>
    <mergeCell ref="D88:D89"/>
    <mergeCell ref="D78:D80"/>
    <mergeCell ref="B78:B80"/>
    <mergeCell ref="C73:F73"/>
    <mergeCell ref="C81:C83"/>
    <mergeCell ref="B84:B85"/>
    <mergeCell ref="B88:B89"/>
    <mergeCell ref="E85:F85"/>
    <mergeCell ref="C77:U77"/>
    <mergeCell ref="A46:U46"/>
    <mergeCell ref="A47:U49"/>
    <mergeCell ref="H56:J56"/>
    <mergeCell ref="A23:U23"/>
    <mergeCell ref="O55:R55"/>
    <mergeCell ref="A45:U45"/>
    <mergeCell ref="A52:U52"/>
    <mergeCell ref="B55:B58"/>
    <mergeCell ref="A27:U27"/>
    <mergeCell ref="A28:U28"/>
    <mergeCell ref="A29:U29"/>
    <mergeCell ref="A30:U30"/>
    <mergeCell ref="A4:D4"/>
    <mergeCell ref="E4:U4"/>
    <mergeCell ref="A5:D5"/>
    <mergeCell ref="E5:U5"/>
    <mergeCell ref="A15:U15"/>
    <mergeCell ref="A25:U25"/>
    <mergeCell ref="A26:U26"/>
    <mergeCell ref="A7:D7"/>
    <mergeCell ref="E7:U7"/>
    <mergeCell ref="A9:U9"/>
    <mergeCell ref="A10:U10"/>
    <mergeCell ref="A17:U17"/>
    <mergeCell ref="A16:U16"/>
    <mergeCell ref="A11:U11"/>
    <mergeCell ref="A22:U22"/>
    <mergeCell ref="A12:S12"/>
    <mergeCell ref="A18:U18"/>
    <mergeCell ref="A24:U24"/>
    <mergeCell ref="E55:E58"/>
    <mergeCell ref="F55:F58"/>
    <mergeCell ref="A19:U19"/>
    <mergeCell ref="A20:U20"/>
    <mergeCell ref="A21:U21"/>
    <mergeCell ref="H57:I57"/>
    <mergeCell ref="S55:U55"/>
    <mergeCell ref="O56:O58"/>
    <mergeCell ref="P56:R56"/>
    <mergeCell ref="P57:Q57"/>
    <mergeCell ref="R57:R58"/>
    <mergeCell ref="S56:S58"/>
    <mergeCell ref="T56:U58"/>
    <mergeCell ref="A55:A58"/>
    <mergeCell ref="K56:K58"/>
    <mergeCell ref="G56:G58"/>
    <mergeCell ref="L56:N56"/>
    <mergeCell ref="L57:M57"/>
    <mergeCell ref="N57:N58"/>
    <mergeCell ref="C55:C58"/>
    <mergeCell ref="G55:J55"/>
    <mergeCell ref="B60:U60"/>
    <mergeCell ref="J57:J58"/>
    <mergeCell ref="A59:U59"/>
    <mergeCell ref="D55:D58"/>
    <mergeCell ref="K55:N55"/>
    <mergeCell ref="T65:U65"/>
    <mergeCell ref="G62:G63"/>
    <mergeCell ref="H62:H63"/>
    <mergeCell ref="I62:I63"/>
    <mergeCell ref="J62:J63"/>
    <mergeCell ref="T62:U63"/>
    <mergeCell ref="P62:P63"/>
    <mergeCell ref="K62:K63"/>
    <mergeCell ref="L62:L63"/>
    <mergeCell ref="E64:F64"/>
    <mergeCell ref="J70:J71"/>
    <mergeCell ref="O70:O71"/>
    <mergeCell ref="R62:R63"/>
    <mergeCell ref="S62:S63"/>
    <mergeCell ref="P70:P71"/>
    <mergeCell ref="A62:A64"/>
    <mergeCell ref="B62:B64"/>
    <mergeCell ref="I70:I71"/>
    <mergeCell ref="D62:D64"/>
    <mergeCell ref="F70:F71"/>
    <mergeCell ref="C62:C64"/>
    <mergeCell ref="G70:G71"/>
    <mergeCell ref="B70:B72"/>
    <mergeCell ref="C65:F65"/>
    <mergeCell ref="B68:U68"/>
    <mergeCell ref="E70:E71"/>
    <mergeCell ref="E72:F72"/>
    <mergeCell ref="A67:U67"/>
    <mergeCell ref="A70:A72"/>
    <mergeCell ref="R70:R71"/>
    <mergeCell ref="S70:S71"/>
    <mergeCell ref="M70:M71"/>
    <mergeCell ref="D86:D87"/>
    <mergeCell ref="T74:U74"/>
    <mergeCell ref="E80:F80"/>
    <mergeCell ref="T80:U80"/>
    <mergeCell ref="A75:U75"/>
    <mergeCell ref="B76:U76"/>
    <mergeCell ref="S78:S79"/>
    <mergeCell ref="T78:U79"/>
    <mergeCell ref="A78:A80"/>
    <mergeCell ref="C78:C80"/>
    <mergeCell ref="K116:R116"/>
    <mergeCell ref="C94:U94"/>
    <mergeCell ref="A95:A97"/>
    <mergeCell ref="B95:B97"/>
    <mergeCell ref="C95:C97"/>
    <mergeCell ref="D95:D97"/>
    <mergeCell ref="S95:S96"/>
    <mergeCell ref="T95:U96"/>
    <mergeCell ref="E97:F97"/>
    <mergeCell ref="A114:F114"/>
    <mergeCell ref="D1:T1"/>
    <mergeCell ref="A100:F100"/>
    <mergeCell ref="T100:U100"/>
    <mergeCell ref="C98:F98"/>
    <mergeCell ref="T98:U98"/>
    <mergeCell ref="B99:F99"/>
    <mergeCell ref="T99:U99"/>
    <mergeCell ref="T97:U97"/>
    <mergeCell ref="C93:F93"/>
    <mergeCell ref="T93:U93"/>
    <mergeCell ref="A31:U31"/>
    <mergeCell ref="A33:S33"/>
    <mergeCell ref="A39:U39"/>
    <mergeCell ref="A32:U32"/>
    <mergeCell ref="A35:U35"/>
    <mergeCell ref="A36:U36"/>
    <mergeCell ref="A37:U37"/>
    <mergeCell ref="A38:U38"/>
    <mergeCell ref="A34:U34"/>
    <mergeCell ref="A107:F107"/>
    <mergeCell ref="A105:F105"/>
    <mergeCell ref="D108:O108"/>
    <mergeCell ref="T72:U72"/>
    <mergeCell ref="L70:L71"/>
    <mergeCell ref="T70:U71"/>
    <mergeCell ref="H70:H71"/>
    <mergeCell ref="A86:A87"/>
    <mergeCell ref="B86:B87"/>
    <mergeCell ref="C86:C87"/>
    <mergeCell ref="Q62:Q63"/>
    <mergeCell ref="C84:C85"/>
    <mergeCell ref="D84:D85"/>
    <mergeCell ref="A44:U44"/>
    <mergeCell ref="A40:U40"/>
    <mergeCell ref="A43:U43"/>
    <mergeCell ref="A84:A85"/>
    <mergeCell ref="C70:C72"/>
    <mergeCell ref="D70:D72"/>
    <mergeCell ref="J78:J79"/>
    <mergeCell ref="D81:D83"/>
    <mergeCell ref="B81:B83"/>
    <mergeCell ref="M62:M63"/>
    <mergeCell ref="N62:N63"/>
    <mergeCell ref="O62:O63"/>
    <mergeCell ref="B66:F66"/>
    <mergeCell ref="K78:K79"/>
    <mergeCell ref="L78:L79"/>
    <mergeCell ref="N70:N71"/>
    <mergeCell ref="C69:U69"/>
    <mergeCell ref="A110:F110"/>
    <mergeCell ref="A109:F109"/>
    <mergeCell ref="A103:F103"/>
    <mergeCell ref="A104:F104"/>
    <mergeCell ref="A106:F106"/>
    <mergeCell ref="T73:U73"/>
    <mergeCell ref="B90:B92"/>
    <mergeCell ref="E83:F83"/>
    <mergeCell ref="B74:F74"/>
    <mergeCell ref="P90:P91"/>
    <mergeCell ref="T64:U64"/>
    <mergeCell ref="A102:F102"/>
    <mergeCell ref="A101:F101"/>
    <mergeCell ref="E62:E63"/>
    <mergeCell ref="F62:F63"/>
    <mergeCell ref="D90:D92"/>
    <mergeCell ref="Q70:Q71"/>
    <mergeCell ref="K70:K71"/>
    <mergeCell ref="A81:A83"/>
    <mergeCell ref="Q90:Q91"/>
  </mergeCells>
  <printOptions/>
  <pageMargins left="0" right="0" top="0.5511811023622047" bottom="0" header="0.11811023622047245" footer="0"/>
  <pageSetup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Aim</cp:lastModifiedBy>
  <cp:lastPrinted>2016-02-11T07:35:54Z</cp:lastPrinted>
  <dcterms:created xsi:type="dcterms:W3CDTF">1996-10-14T23:33:28Z</dcterms:created>
  <dcterms:modified xsi:type="dcterms:W3CDTF">2016-02-15T11:05:24Z</dcterms:modified>
  <cp:category/>
  <cp:version/>
  <cp:contentType/>
  <cp:contentStatus/>
</cp:coreProperties>
</file>