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745"/>
  </bookViews>
  <sheets>
    <sheet name="pajamos (1)" sheetId="11" r:id="rId1"/>
    <sheet name=" imokos(2)" sheetId="12" r:id="rId2"/>
    <sheet name="savivaldybės funkcijos(3)" sheetId="24" r:id="rId3"/>
    <sheet name="kt_ dotacijos (6)" sheetId="21" r:id="rId4"/>
    <sheet name="biud_ist_pajamos (7)" sheetId="33" r:id="rId5"/>
    <sheet name="programos(9)" sheetId="6" r:id="rId6"/>
  </sheets>
  <definedNames>
    <definedName name="_xlnm.Print_Titles" localSheetId="1">' imokos(2)'!$8:$8</definedName>
    <definedName name="_xlnm.Print_Titles" localSheetId="4">'biud_ist_pajamos (7)'!$8:$8</definedName>
    <definedName name="_xlnm.Print_Titles" localSheetId="3">'kt_ dotacijos (6)'!$8:$8</definedName>
    <definedName name="_xlnm.Print_Titles" localSheetId="0">'pajamos (1)'!$8:$8</definedName>
    <definedName name="_xlnm.Print_Titles" localSheetId="2">'savivaldybės funkcijos(3)'!$8:$8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1" l="1"/>
  <c r="F16" i="21"/>
  <c r="E16" i="21"/>
  <c r="F15" i="21"/>
  <c r="E15" i="21"/>
  <c r="E18" i="21" s="1"/>
  <c r="F9" i="21"/>
  <c r="E9" i="21"/>
  <c r="D10" i="6" l="1"/>
  <c r="E9" i="6"/>
  <c r="D9" i="6"/>
  <c r="C9" i="11"/>
  <c r="C15" i="11" s="1"/>
  <c r="E10" i="6" l="1"/>
  <c r="F9" i="24" l="1"/>
  <c r="E9" i="24"/>
  <c r="F17" i="21" l="1"/>
  <c r="D11" i="6"/>
  <c r="E11" i="6" l="1"/>
  <c r="F18" i="21"/>
  <c r="F10" i="33"/>
  <c r="E10" i="33"/>
  <c r="F11" i="33" l="1"/>
  <c r="E12" i="6"/>
  <c r="D12" i="6"/>
  <c r="E11" i="33"/>
  <c r="D10" i="12"/>
  <c r="E10" i="12"/>
  <c r="F10" i="12"/>
  <c r="C9" i="12"/>
  <c r="G15" i="21"/>
  <c r="F13" i="24" l="1"/>
  <c r="C10" i="12"/>
  <c r="E13" i="6" l="1"/>
  <c r="D13" i="6"/>
  <c r="D15" i="6" l="1"/>
  <c r="E15" i="6"/>
</calcChain>
</file>

<file path=xl/sharedStrings.xml><?xml version="1.0" encoding="utf-8"?>
<sst xmlns="http://schemas.openxmlformats.org/spreadsheetml/2006/main" count="147" uniqueCount="101">
  <si>
    <t>Eil.   Nr.</t>
  </si>
  <si>
    <t>Iš viso</t>
  </si>
  <si>
    <t>iš jų darbo užmokesčiui</t>
  </si>
  <si>
    <t>Savivaldybės administracija</t>
  </si>
  <si>
    <t>IŠ VISO:</t>
  </si>
  <si>
    <t xml:space="preserve">Programos pavadinimas </t>
  </si>
  <si>
    <t>Programos kodas</t>
  </si>
  <si>
    <t>01</t>
  </si>
  <si>
    <t>02</t>
  </si>
  <si>
    <t>04</t>
  </si>
  <si>
    <t>Įstaigos pavadinimas</t>
  </si>
  <si>
    <t>Eil.Nr.</t>
  </si>
  <si>
    <t>Pajamų pavadinimas</t>
  </si>
  <si>
    <t>IŠ VISO</t>
  </si>
  <si>
    <t>Plungės socialinių paslaugų centras</t>
  </si>
  <si>
    <t>Ekonominės ir projektinės veiklos programa</t>
  </si>
  <si>
    <t xml:space="preserve"> </t>
  </si>
  <si>
    <t>Įmokos už išlaikymą švietimo, socialinės apsaugos ir kitose įstaigose</t>
  </si>
  <si>
    <t>Programos kodas, pavadinimas</t>
  </si>
  <si>
    <t xml:space="preserve">Asignavimų valdytojo pavadinimas </t>
  </si>
  <si>
    <t>Priemonės pavadinimas</t>
  </si>
  <si>
    <t>Plungės socialinių paslaugų centro veikla</t>
  </si>
  <si>
    <t>Plungės rajono seniūnijų veikla</t>
  </si>
  <si>
    <t>Iš viso 01 programai</t>
  </si>
  <si>
    <t>Iš viso 02 programai</t>
  </si>
  <si>
    <t>Iš viso 04 programai</t>
  </si>
  <si>
    <t>Iš viso 07 programai</t>
  </si>
  <si>
    <t>Socialiai saugios ir sveikos aplinkos kūrimo programa</t>
  </si>
  <si>
    <t>Eil. Nr.</t>
  </si>
  <si>
    <t>Plungės rajono savivaldybės visuomenės sveikatos biuras</t>
  </si>
  <si>
    <t>Investicijų ir kiti projektai</t>
  </si>
  <si>
    <t xml:space="preserve">              IŠ VISO:</t>
  </si>
  <si>
    <t>tūkst. Eur</t>
  </si>
  <si>
    <t xml:space="preserve">IŠ VISO ASIGNAVIMŲ </t>
  </si>
  <si>
    <t xml:space="preserve">                                                                                                                                               Plungės rajono savivaldybės </t>
  </si>
  <si>
    <t>Dotacijos:</t>
  </si>
  <si>
    <t>IŠ VISO ASIGNAVIMŲ (9eil.-10eil.)</t>
  </si>
  <si>
    <t>Pajamos už prekes ir paslaugas</t>
  </si>
  <si>
    <t>Pajamos už ilgalaikio ir trumpalaikio materialiojo turto nuomą</t>
  </si>
  <si>
    <t>Biudžetinių įstaigų pajamos už prekes ir paslaugas</t>
  </si>
  <si>
    <t>Vaikų dienos centrų programų rėmimas</t>
  </si>
  <si>
    <t>Plungės paslaugų ir švietimo pagalbos centro veikla</t>
  </si>
  <si>
    <t>Plungės paslaugų ir švietimo pagalbos centras</t>
  </si>
  <si>
    <t>iš jų - paskolų grąžinimas</t>
  </si>
  <si>
    <t>Savivaldybės administracijos direktoriaus rezervas</t>
  </si>
  <si>
    <t>Ugdymo kokybės, sporto ir modernios aplinkos užtikrinimo programa</t>
  </si>
  <si>
    <t xml:space="preserve">Iš viso </t>
  </si>
  <si>
    <t>44.38.</t>
  </si>
  <si>
    <t>44.39.</t>
  </si>
  <si>
    <t>1.</t>
  </si>
  <si>
    <t>2.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</si>
  <si>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</si>
  <si>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</si>
  <si>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</si>
  <si>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</si>
  <si>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</si>
  <si>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</si>
  <si>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</si>
  <si>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</si>
  <si>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</si>
  <si>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</si>
  <si>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28.</t>
  </si>
  <si>
    <t>32.</t>
  </si>
  <si>
    <t>44.</t>
  </si>
  <si>
    <t xml:space="preserve">Plungės rajono savivaldybės </t>
  </si>
  <si>
    <t>2 priedas</t>
  </si>
  <si>
    <t>3 priedas</t>
  </si>
  <si>
    <t>6 priedas</t>
  </si>
  <si>
    <t xml:space="preserve">                                       </t>
  </si>
  <si>
    <t xml:space="preserve">                        </t>
  </si>
  <si>
    <t>7 priedas</t>
  </si>
  <si>
    <t>9 priedas</t>
  </si>
  <si>
    <t xml:space="preserve">                                                                                                                 1 priedas</t>
  </si>
  <si>
    <t>PLUNGĖS RAJONO SAVIVALDYBĖS 2022 METŲ BIUDŽETO PAJAMŲ PAKEITIMAI (PADIDINTA+, SUMAŽINTA -)</t>
  </si>
  <si>
    <t xml:space="preserve">                                                                                                                                 sprendimo Nr. T1-</t>
  </si>
  <si>
    <t>sprendimo Nr. T1-</t>
  </si>
  <si>
    <t>BIUDŽETINIŲ ĮSTAIGŲ  PAJAMŲ UŽ PREKES, TEIKIAMAS PASLAUGAS IR TURTO NUOMĄ ĮMOKŲ 2022 M.  Į SAVIVALDYBĖS BIUDŽETĄ PAKEITIMAI (PADIDINTA+, SUMAŽINTA -)</t>
  </si>
  <si>
    <t>ASIGNAVIMŲ SAVARANKIŠKOSIOMS SAVIVALDYBĖS FUNKCIJOMS VYKDYTI 2022 METAIS PASKIRSTYMO PAKEITIMAI (PADIDINTA+, SUMAŽINTA -)</t>
  </si>
  <si>
    <t>2022 METŲ KITŲ  DOTACIJŲ PASKIRSTYMO PAKEITIMAI (PADIDINTA+, SUMAŽINTA -)</t>
  </si>
  <si>
    <t>2022 METŲ BIUDŽETINIŲ ĮSTAIGŲ GAUNAMŲ LĖŠŲ IR PAJAMŲ UŽ NUOMĄ  PASKIRSTYMO PAKEITIMAI (PADIDINTA+, SUMAŽINTA -)</t>
  </si>
  <si>
    <t>PLUNGĖS RAJONO SAVIVALDYBĖS 2022 METŲ BIUDŽETO ASIGNAVIMŲ PASKIRSTYMAS PAGAL  2022-2024 METŲ STRATEGINIO VEIKLOS PLANO PROGRAMAS  PAKEITIMAI (PADIDINTA+, SUMAŽINTA -)</t>
  </si>
  <si>
    <t xml:space="preserve">                                                                                                                                                 tarybos 2022 m. gegužės 26 d. </t>
  </si>
  <si>
    <t xml:space="preserve">tarybos 2022 m. gegužės 26 d. </t>
  </si>
  <si>
    <t>8.42.</t>
  </si>
  <si>
    <t>8.46.</t>
  </si>
  <si>
    <t xml:space="preserve">plėtoti visuomenės psichologinės gerovės ir psichikos sveikatos stiprinimo paslaugas gyventojams bendruomenėse </t>
  </si>
  <si>
    <t>8.47.</t>
  </si>
  <si>
    <t>8.48.</t>
  </si>
  <si>
    <t>stiprinti bendruomeninę veiklą savivaldybėse</t>
  </si>
  <si>
    <t>suaugusių asmenų, atvykusių į Lietuvos Respubliką iš Ukrainos dėl Rusijos Federacijos karinių veiksmų Ukrainoje, lietuvių kalbai mokyti</t>
  </si>
  <si>
    <t>Stiprinti bendruomeninę veiklą savivaldybėse</t>
  </si>
  <si>
    <t>29.</t>
  </si>
  <si>
    <t>12.10.</t>
  </si>
  <si>
    <t>34.</t>
  </si>
  <si>
    <t>08</t>
  </si>
  <si>
    <t>Savivaldybės infrastruktūros plėtra</t>
  </si>
  <si>
    <t>Iš viso 08 programai</t>
  </si>
  <si>
    <t>Infrastruktūros objektų priežiūros ir ūkinių subjektų rėmimo programa</t>
  </si>
  <si>
    <t>socialinių paslaugų šakos kolektyvinėje sutartyje numatytiems įsipareigojimams įgyvendinti</t>
  </si>
  <si>
    <t>Visuomenės sveikatos priežiūros funkcijoms vykdyti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</si>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</sst>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Lt&quot;_-;\-* #,##0.00\ &quot;Lt&quot;_-;_-* &quot;-&quot;??\ &quot;Lt&quot;_-;_-@_-"/>
    <numFmt numFmtId="165" formatCode="_-* #,##0.00\ _L_t_-;\-* #,##0.00\ _L_t_-;_-* &quot;-&quot;??\ _L_t_-;_-@_-"/>
    <numFmt numFmtId="166" formatCode="_(* #,##0.00_);_(* \(#,##0.00\);_(* &quot;-&quot;??_);_(@_)"/>
    <numFmt numFmtId="167" formatCode="0.0"/>
    <numFmt numFmtId="168" formatCode="0.000"/>
  </numFmts>
  <fonts count="9" x14ac:knownFonts="1">
    <font>
      <sz val="10"/>
      <name val="Arial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 Baltic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7" fillId="0" borderId="0"/>
  </cellStyleXfs>
  <cellXfs count="112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167" fontId="1" fillId="0" borderId="0" xfId="0" applyNumberFormat="1" applyFont="1" applyFill="1" applyBorder="1"/>
    <xf numFmtId="0" fontId="1" fillId="0" borderId="0" xfId="0" applyFont="1" applyFill="1"/>
    <xf numFmtId="0" fontId="1" fillId="0" borderId="0" xfId="0" applyNumberFormat="1" applyFont="1" applyFill="1" applyAlignment="1">
      <alignment vertical="justify"/>
    </xf>
    <xf numFmtId="0" fontId="1" fillId="0" borderId="1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 wrapText="1"/>
    </xf>
    <xf numFmtId="167" fontId="1" fillId="0" borderId="0" xfId="0" applyNumberFormat="1" applyFont="1" applyFill="1"/>
    <xf numFmtId="0" fontId="1" fillId="0" borderId="1" xfId="0" applyFont="1" applyFill="1" applyBorder="1" applyAlignment="1">
      <alignment horizontal="left" wrapText="1"/>
    </xf>
    <xf numFmtId="167" fontId="1" fillId="0" borderId="0" xfId="0" applyNumberFormat="1" applyFont="1" applyFill="1" applyAlignment="1">
      <alignment vertical="justify"/>
    </xf>
    <xf numFmtId="167" fontId="3" fillId="0" borderId="0" xfId="0" applyNumberFormat="1" applyFont="1" applyFill="1" applyAlignment="1">
      <alignment vertical="justify"/>
    </xf>
    <xf numFmtId="0" fontId="1" fillId="0" borderId="2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vertical="justify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7" fontId="1" fillId="0" borderId="1" xfId="0" applyNumberFormat="1" applyFont="1" applyFill="1" applyBorder="1" applyAlignment="1">
      <alignment wrapText="1"/>
    </xf>
    <xf numFmtId="167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right" vertical="justify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justify" wrapText="1"/>
    </xf>
    <xf numFmtId="49" fontId="1" fillId="0" borderId="3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justify"/>
    </xf>
    <xf numFmtId="168" fontId="1" fillId="0" borderId="1" xfId="0" applyNumberFormat="1" applyFont="1" applyFill="1" applyBorder="1" applyAlignment="1">
      <alignment horizontal="right" wrapText="1"/>
    </xf>
    <xf numFmtId="168" fontId="1" fillId="0" borderId="1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 wrapText="1"/>
    </xf>
    <xf numFmtId="168" fontId="1" fillId="0" borderId="1" xfId="6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wrapText="1"/>
    </xf>
    <xf numFmtId="168" fontId="2" fillId="0" borderId="1" xfId="0" applyNumberFormat="1" applyFont="1" applyFill="1" applyBorder="1" applyAlignment="1">
      <alignment wrapText="1"/>
    </xf>
    <xf numFmtId="168" fontId="1" fillId="0" borderId="0" xfId="0" applyNumberFormat="1" applyFont="1" applyFill="1" applyAlignment="1">
      <alignment vertical="justify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68" fontId="2" fillId="0" borderId="10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center" vertical="justify"/>
    </xf>
    <xf numFmtId="0" fontId="1" fillId="0" borderId="1" xfId="0" applyNumberFormat="1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right" vertical="justify"/>
    </xf>
    <xf numFmtId="168" fontId="1" fillId="2" borderId="1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wrapText="1"/>
    </xf>
    <xf numFmtId="168" fontId="2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quotePrefix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quotePrefix="1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justify"/>
    </xf>
    <xf numFmtId="0" fontId="1" fillId="0" borderId="1" xfId="0" applyNumberFormat="1" applyFont="1" applyFill="1" applyBorder="1" applyAlignment="1">
      <alignment horizontal="center" vertical="justify"/>
    </xf>
    <xf numFmtId="0" fontId="2" fillId="0" borderId="3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0" fontId="2" fillId="0" borderId="8" xfId="0" applyNumberFormat="1" applyFont="1" applyFill="1" applyBorder="1" applyAlignment="1">
      <alignment horizontal="center" vertical="justify" wrapText="1"/>
    </xf>
    <xf numFmtId="0" fontId="2" fillId="0" borderId="3" xfId="0" applyNumberFormat="1" applyFont="1" applyFill="1" applyBorder="1" applyAlignment="1">
      <alignment horizontal="center" vertical="justify" wrapText="1"/>
    </xf>
    <xf numFmtId="0" fontId="2" fillId="0" borderId="0" xfId="0" applyNumberFormat="1" applyFont="1" applyFill="1" applyAlignment="1">
      <alignment horizontal="center" vertical="justify" wrapText="1"/>
    </xf>
    <xf numFmtId="0" fontId="1" fillId="2" borderId="1" xfId="0" applyNumberFormat="1" applyFont="1" applyFill="1" applyBorder="1" applyAlignment="1">
      <alignment vertical="center" wrapText="1"/>
    </xf>
  </cellXfs>
  <cellStyles count="9">
    <cellStyle name="Comma 2" xfId="1"/>
    <cellStyle name="Comma 3" xfId="2"/>
    <cellStyle name="Currency 2" xfId="3"/>
    <cellStyle name="Currency 2 2" xfId="4"/>
    <cellStyle name="Įprastas" xfId="0" builtinId="0"/>
    <cellStyle name="Įprastas 2" xfId="5"/>
    <cellStyle name="Normal 2" xfId="6"/>
    <cellStyle name="Normal 2 2" xfId="7"/>
    <cellStyle name="Normal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8"/>
  <sheetViews>
    <sheetView tabSelected="1" workbookViewId="0">
      <selection activeCell="J16" sqref="J16"/>
    </sheetView>
  </sheetViews>
  <sheetFormatPr defaultColWidth="9.140625" defaultRowHeight="15" x14ac:dyDescent="0.25"/>
  <cols>
    <col min="1" max="1" width="7.140625" style="15" customWidth="1"/>
    <col min="2" max="2" width="112.85546875" style="5" customWidth="1"/>
    <col min="3" max="3" width="12.42578125" style="5" customWidth="1"/>
    <col min="4" max="16384" width="9.140625" style="5"/>
  </cols>
  <sheetData>
    <row r="1" spans="1:3" ht="15" customHeight="1" x14ac:dyDescent="0.25">
      <c r="B1" s="83" t="s">
        <v>34</v>
      </c>
      <c r="C1" s="83"/>
    </row>
    <row r="2" spans="1:3" ht="15" customHeight="1" x14ac:dyDescent="0.25">
      <c r="B2" s="83" t="s">
        <v>81</v>
      </c>
      <c r="C2" s="83"/>
    </row>
    <row r="3" spans="1:3" ht="15" customHeight="1" x14ac:dyDescent="0.25">
      <c r="B3" s="83" t="s">
        <v>74</v>
      </c>
      <c r="C3" s="83"/>
    </row>
    <row r="4" spans="1:3" ht="15" customHeight="1" x14ac:dyDescent="0.25">
      <c r="B4" s="83" t="s">
        <v>72</v>
      </c>
      <c r="C4" s="83"/>
    </row>
    <row r="5" spans="1:3" ht="15" customHeight="1" x14ac:dyDescent="0.25">
      <c r="B5" s="63"/>
      <c r="C5" s="63"/>
    </row>
    <row r="6" spans="1:3" ht="16.5" customHeight="1" x14ac:dyDescent="0.25">
      <c r="B6" s="17" t="s">
        <v>73</v>
      </c>
      <c r="C6" s="2"/>
    </row>
    <row r="7" spans="1:3" ht="12.75" customHeight="1" x14ac:dyDescent="0.25">
      <c r="B7" s="17"/>
      <c r="C7" s="21" t="s">
        <v>32</v>
      </c>
    </row>
    <row r="8" spans="1:3" ht="24.75" customHeight="1" x14ac:dyDescent="0.25">
      <c r="A8" s="18" t="s">
        <v>11</v>
      </c>
      <c r="B8" s="3" t="s">
        <v>12</v>
      </c>
      <c r="C8" s="3" t="s">
        <v>1</v>
      </c>
    </row>
    <row r="9" spans="1:3" ht="17.25" customHeight="1" x14ac:dyDescent="0.25">
      <c r="A9" s="30" t="s">
        <v>53</v>
      </c>
      <c r="B9" s="28" t="s">
        <v>35</v>
      </c>
      <c r="C9" s="40">
        <f>SUM(C10:C13)</f>
        <v>40.515000000000001</v>
      </c>
    </row>
    <row r="10" spans="1:3" ht="16.5" customHeight="1" x14ac:dyDescent="0.25">
      <c r="A10" s="26" t="s">
        <v>83</v>
      </c>
      <c r="B10" s="75" t="s">
        <v>98</v>
      </c>
      <c r="C10" s="38">
        <v>-0.90200000000000002</v>
      </c>
    </row>
    <row r="11" spans="1:3" ht="17.25" customHeight="1" x14ac:dyDescent="0.25">
      <c r="A11" s="26" t="s">
        <v>84</v>
      </c>
      <c r="B11" s="11" t="s">
        <v>85</v>
      </c>
      <c r="C11" s="38">
        <v>12.5</v>
      </c>
    </row>
    <row r="12" spans="1:3" ht="30.75" customHeight="1" x14ac:dyDescent="0.25">
      <c r="A12" s="26" t="s">
        <v>86</v>
      </c>
      <c r="B12" s="11" t="s">
        <v>89</v>
      </c>
      <c r="C12" s="38">
        <v>5.1619999999999999</v>
      </c>
    </row>
    <row r="13" spans="1:3" ht="16.899999999999999" customHeight="1" x14ac:dyDescent="0.25">
      <c r="A13" s="26" t="s">
        <v>87</v>
      </c>
      <c r="B13" s="11" t="s">
        <v>88</v>
      </c>
      <c r="C13" s="38">
        <v>23.754999999999999</v>
      </c>
    </row>
    <row r="14" spans="1:3" ht="17.25" customHeight="1" x14ac:dyDescent="0.25">
      <c r="A14" s="26" t="s">
        <v>58</v>
      </c>
      <c r="B14" s="27" t="s">
        <v>39</v>
      </c>
      <c r="C14" s="38">
        <v>50</v>
      </c>
    </row>
    <row r="15" spans="1:3" ht="18.75" customHeight="1" x14ac:dyDescent="0.25">
      <c r="A15" s="81" t="s">
        <v>13</v>
      </c>
      <c r="B15" s="82"/>
      <c r="C15" s="66">
        <f>SUM(C9+C14)</f>
        <v>90.515000000000001</v>
      </c>
    </row>
    <row r="17" spans="3:3" x14ac:dyDescent="0.25">
      <c r="C17" s="10"/>
    </row>
    <row r="18" spans="3:3" x14ac:dyDescent="0.25">
      <c r="C18" s="10"/>
    </row>
  </sheetData>
  <mergeCells count="5">
    <mergeCell ref="A15:B15"/>
    <mergeCell ref="B1:C1"/>
    <mergeCell ref="B2:C2"/>
    <mergeCell ref="B3:C3"/>
    <mergeCell ref="B4:C4"/>
  </mergeCells>
  <phoneticPr fontId="0" type="noConversion"/>
  <pageMargins left="0.78740157480314965" right="0.39370078740157483" top="0.59055118110236227" bottom="0.59055118110236227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3"/>
  <sheetViews>
    <sheetView workbookViewId="0">
      <selection activeCell="D28" sqref="D28"/>
    </sheetView>
  </sheetViews>
  <sheetFormatPr defaultColWidth="9.140625" defaultRowHeight="15" x14ac:dyDescent="0.25"/>
  <cols>
    <col min="1" max="1" width="4.140625" style="31" customWidth="1"/>
    <col min="2" max="2" width="52.140625" style="5" customWidth="1"/>
    <col min="3" max="6" width="18.7109375" style="5" customWidth="1"/>
    <col min="7" max="7" width="12.85546875" style="5" customWidth="1"/>
    <col min="8" max="8" width="9.42578125" style="5" customWidth="1"/>
    <col min="9" max="9" width="26.7109375" style="5" customWidth="1"/>
    <col min="10" max="10" width="19.85546875" style="5" customWidth="1"/>
    <col min="11" max="16384" width="9.140625" style="5"/>
  </cols>
  <sheetData>
    <row r="1" spans="1:10" ht="15" customHeight="1" x14ac:dyDescent="0.25">
      <c r="D1" s="36" t="s">
        <v>69</v>
      </c>
      <c r="E1" s="87" t="s">
        <v>64</v>
      </c>
      <c r="F1" s="87"/>
      <c r="G1" s="36"/>
      <c r="H1" s="36"/>
      <c r="I1" s="36"/>
      <c r="J1" s="16"/>
    </row>
    <row r="2" spans="1:10" ht="15" customHeight="1" x14ac:dyDescent="0.25">
      <c r="D2" s="36" t="s">
        <v>68</v>
      </c>
      <c r="E2" s="87" t="s">
        <v>82</v>
      </c>
      <c r="F2" s="87"/>
      <c r="G2" s="36"/>
      <c r="H2" s="36"/>
      <c r="I2" s="36"/>
      <c r="J2" s="16"/>
    </row>
    <row r="3" spans="1:10" ht="15" customHeight="1" x14ac:dyDescent="0.25">
      <c r="A3" s="31" t="s">
        <v>16</v>
      </c>
      <c r="D3" s="36"/>
      <c r="E3" s="87" t="s">
        <v>75</v>
      </c>
      <c r="F3" s="87"/>
      <c r="G3" s="36"/>
      <c r="H3" s="36"/>
      <c r="I3" s="36"/>
      <c r="J3" s="16"/>
    </row>
    <row r="4" spans="1:10" ht="15" customHeight="1" x14ac:dyDescent="0.25">
      <c r="D4" s="36"/>
      <c r="E4" s="87" t="s">
        <v>65</v>
      </c>
      <c r="F4" s="87"/>
      <c r="G4" s="36"/>
      <c r="H4" s="36"/>
      <c r="I4" s="36"/>
      <c r="J4" s="16"/>
    </row>
    <row r="5" spans="1:10" ht="14.25" customHeight="1" x14ac:dyDescent="0.25">
      <c r="D5" s="36"/>
      <c r="E5" s="87"/>
      <c r="F5" s="87"/>
      <c r="G5" s="36"/>
      <c r="H5" s="36"/>
      <c r="I5" s="36"/>
      <c r="J5" s="16"/>
    </row>
    <row r="6" spans="1:10" ht="31.5" customHeight="1" x14ac:dyDescent="0.25">
      <c r="A6" s="86" t="s">
        <v>76</v>
      </c>
      <c r="B6" s="86"/>
      <c r="C6" s="86"/>
      <c r="D6" s="86"/>
      <c r="E6" s="86"/>
      <c r="F6" s="86"/>
    </row>
    <row r="7" spans="1:10" ht="15" customHeight="1" x14ac:dyDescent="0.25">
      <c r="F7" s="29" t="s">
        <v>32</v>
      </c>
    </row>
    <row r="8" spans="1:10" ht="63" customHeight="1" x14ac:dyDescent="0.25">
      <c r="A8" s="52" t="s">
        <v>0</v>
      </c>
      <c r="B8" s="52" t="s">
        <v>10</v>
      </c>
      <c r="C8" s="52" t="s">
        <v>1</v>
      </c>
      <c r="D8" s="52" t="s">
        <v>37</v>
      </c>
      <c r="E8" s="52" t="s">
        <v>38</v>
      </c>
      <c r="F8" s="52" t="s">
        <v>17</v>
      </c>
    </row>
    <row r="9" spans="1:10" ht="15" customHeight="1" x14ac:dyDescent="0.25">
      <c r="A9" s="14" t="s">
        <v>62</v>
      </c>
      <c r="B9" s="1" t="s">
        <v>3</v>
      </c>
      <c r="C9" s="38">
        <f t="shared" ref="C9" si="0">SUM(D9+E9+F9)</f>
        <v>50</v>
      </c>
      <c r="D9" s="38">
        <v>50</v>
      </c>
      <c r="E9" s="42">
        <v>0</v>
      </c>
      <c r="F9" s="38">
        <v>0</v>
      </c>
      <c r="G9" s="4"/>
    </row>
    <row r="10" spans="1:10" ht="13.5" customHeight="1" x14ac:dyDescent="0.25">
      <c r="A10" s="84" t="s">
        <v>4</v>
      </c>
      <c r="B10" s="85"/>
      <c r="C10" s="41">
        <f>SUM(C9:C9)</f>
        <v>50</v>
      </c>
      <c r="D10" s="41">
        <f>SUM(D9:D9)</f>
        <v>50</v>
      </c>
      <c r="E10" s="41">
        <f>SUM(E9:E9)</f>
        <v>0</v>
      </c>
      <c r="F10" s="41">
        <f>SUM(F9:F9)</f>
        <v>0</v>
      </c>
    </row>
    <row r="11" spans="1:10" x14ac:dyDescent="0.25">
      <c r="D11" s="10"/>
      <c r="E11" s="10"/>
      <c r="F11" s="10"/>
    </row>
    <row r="12" spans="1:10" x14ac:dyDescent="0.25">
      <c r="C12" s="10"/>
      <c r="D12" s="10"/>
      <c r="E12" s="10"/>
      <c r="F12" s="10"/>
    </row>
    <row r="13" spans="1:10" x14ac:dyDescent="0.25">
      <c r="F13" s="10"/>
    </row>
  </sheetData>
  <mergeCells count="7">
    <mergeCell ref="A10:B10"/>
    <mergeCell ref="A6:F6"/>
    <mergeCell ref="E1:F1"/>
    <mergeCell ref="E2:F2"/>
    <mergeCell ref="E3:F3"/>
    <mergeCell ref="E5:F5"/>
    <mergeCell ref="E4:F4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26" sqref="F26"/>
    </sheetView>
  </sheetViews>
  <sheetFormatPr defaultColWidth="9.140625" defaultRowHeight="15" x14ac:dyDescent="0.2"/>
  <cols>
    <col min="1" max="1" width="6" style="20" customWidth="1"/>
    <col min="2" max="2" width="15.140625" style="20" customWidth="1"/>
    <col min="3" max="3" width="39.5703125" style="20" customWidth="1"/>
    <col min="4" max="4" width="46.140625" style="20" customWidth="1"/>
    <col min="5" max="5" width="12.5703125" style="20" customWidth="1"/>
    <col min="6" max="6" width="14.140625" style="20" customWidth="1"/>
    <col min="7" max="7" width="9.140625" style="20"/>
    <col min="8" max="8" width="11" style="20" customWidth="1"/>
    <col min="9" max="16384" width="9.140625" style="20"/>
  </cols>
  <sheetData>
    <row r="1" spans="1:7" ht="13.5" customHeight="1" x14ac:dyDescent="0.2">
      <c r="D1" s="36"/>
      <c r="E1" s="87" t="s">
        <v>64</v>
      </c>
      <c r="F1" s="87"/>
    </row>
    <row r="2" spans="1:7" ht="13.5" customHeight="1" x14ac:dyDescent="0.2">
      <c r="D2" s="36"/>
      <c r="E2" s="87" t="s">
        <v>82</v>
      </c>
      <c r="F2" s="87"/>
    </row>
    <row r="3" spans="1:7" ht="13.5" customHeight="1" x14ac:dyDescent="0.2">
      <c r="D3" s="36"/>
      <c r="E3" s="87" t="s">
        <v>75</v>
      </c>
      <c r="F3" s="87"/>
    </row>
    <row r="4" spans="1:7" ht="13.5" customHeight="1" x14ac:dyDescent="0.2">
      <c r="D4" s="36"/>
      <c r="E4" s="87" t="s">
        <v>66</v>
      </c>
      <c r="F4" s="87"/>
    </row>
    <row r="5" spans="1:7" ht="14.25" customHeight="1" x14ac:dyDescent="0.2">
      <c r="D5" s="57"/>
      <c r="E5" s="57"/>
      <c r="F5" s="57"/>
    </row>
    <row r="6" spans="1:7" ht="31.5" customHeight="1" x14ac:dyDescent="0.2">
      <c r="A6" s="88" t="s">
        <v>77</v>
      </c>
      <c r="B6" s="88"/>
      <c r="C6" s="88"/>
      <c r="D6" s="88"/>
      <c r="E6" s="88"/>
      <c r="F6" s="88"/>
      <c r="G6" s="71"/>
    </row>
    <row r="7" spans="1:7" ht="15" customHeight="1" x14ac:dyDescent="0.2">
      <c r="B7" s="59"/>
      <c r="C7" s="59"/>
      <c r="D7" s="59"/>
      <c r="E7" s="59"/>
      <c r="F7" s="51" t="s">
        <v>32</v>
      </c>
    </row>
    <row r="8" spans="1:7" ht="43.5" customHeight="1" thickBot="1" x14ac:dyDescent="0.25">
      <c r="A8" s="58" t="s">
        <v>28</v>
      </c>
      <c r="B8" s="58" t="s">
        <v>18</v>
      </c>
      <c r="C8" s="58" t="s">
        <v>19</v>
      </c>
      <c r="D8" s="58" t="s">
        <v>20</v>
      </c>
      <c r="E8" s="58" t="s">
        <v>46</v>
      </c>
      <c r="F8" s="58" t="s">
        <v>2</v>
      </c>
    </row>
    <row r="9" spans="1:7" ht="15.95" customHeight="1" thickBot="1" x14ac:dyDescent="0.25">
      <c r="A9" s="46" t="s">
        <v>63</v>
      </c>
      <c r="B9" s="47"/>
      <c r="C9" s="48" t="s">
        <v>3</v>
      </c>
      <c r="D9" s="48"/>
      <c r="E9" s="49">
        <f>SUM(E10:E11)</f>
        <v>0</v>
      </c>
      <c r="F9" s="49">
        <f>SUM(F10:F11)</f>
        <v>0</v>
      </c>
    </row>
    <row r="10" spans="1:7" ht="15" customHeight="1" x14ac:dyDescent="0.25">
      <c r="A10" s="58" t="s">
        <v>47</v>
      </c>
      <c r="B10" s="91" t="s">
        <v>100</v>
      </c>
      <c r="C10" s="93" t="s">
        <v>3</v>
      </c>
      <c r="D10" s="60" t="s">
        <v>22</v>
      </c>
      <c r="E10" s="38">
        <v>6</v>
      </c>
      <c r="F10" s="38">
        <v>0</v>
      </c>
    </row>
    <row r="11" spans="1:7" ht="15" customHeight="1" x14ac:dyDescent="0.25">
      <c r="A11" s="58" t="s">
        <v>48</v>
      </c>
      <c r="B11" s="92"/>
      <c r="C11" s="93"/>
      <c r="D11" s="60" t="s">
        <v>44</v>
      </c>
      <c r="E11" s="38">
        <v>-6</v>
      </c>
      <c r="F11" s="38">
        <v>0</v>
      </c>
    </row>
    <row r="12" spans="1:7" ht="18" customHeight="1" x14ac:dyDescent="0.25">
      <c r="A12" s="90" t="s">
        <v>26</v>
      </c>
      <c r="B12" s="90"/>
      <c r="C12" s="90"/>
      <c r="D12" s="90"/>
      <c r="E12" s="38">
        <v>0</v>
      </c>
      <c r="F12" s="38">
        <v>0</v>
      </c>
    </row>
    <row r="13" spans="1:7" ht="18" customHeight="1" x14ac:dyDescent="0.2">
      <c r="A13" s="89" t="s">
        <v>4</v>
      </c>
      <c r="B13" s="89"/>
      <c r="C13" s="89"/>
      <c r="D13" s="89"/>
      <c r="E13" s="41">
        <v>0</v>
      </c>
      <c r="F13" s="41">
        <f>SUM(F12:F12)</f>
        <v>0</v>
      </c>
    </row>
    <row r="14" spans="1:7" ht="18" customHeight="1" x14ac:dyDescent="0.2">
      <c r="A14" s="89" t="s">
        <v>33</v>
      </c>
      <c r="B14" s="89"/>
      <c r="C14" s="89"/>
      <c r="D14" s="89"/>
      <c r="E14" s="41">
        <v>0</v>
      </c>
      <c r="F14" s="41">
        <v>0</v>
      </c>
    </row>
  </sheetData>
  <mergeCells count="10">
    <mergeCell ref="A14:D14"/>
    <mergeCell ref="A13:D13"/>
    <mergeCell ref="A12:D12"/>
    <mergeCell ref="B10:B11"/>
    <mergeCell ref="C10:C11"/>
    <mergeCell ref="A6:F6"/>
    <mergeCell ref="E1:F1"/>
    <mergeCell ref="E2:F2"/>
    <mergeCell ref="E3:F3"/>
    <mergeCell ref="E4:F4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4" sqref="D14"/>
    </sheetView>
  </sheetViews>
  <sheetFormatPr defaultColWidth="9.140625" defaultRowHeight="15" x14ac:dyDescent="0.25"/>
  <cols>
    <col min="1" max="1" width="6.28515625" style="22" customWidth="1"/>
    <col min="2" max="2" width="16.7109375" style="22" customWidth="1"/>
    <col min="3" max="3" width="35.42578125" style="22" customWidth="1"/>
    <col min="4" max="4" width="46.7109375" style="22" customWidth="1"/>
    <col min="5" max="5" width="12.85546875" style="22" customWidth="1"/>
    <col min="6" max="6" width="13.28515625" style="22" customWidth="1"/>
    <col min="7" max="7" width="9.140625" style="22" hidden="1" customWidth="1"/>
    <col min="8" max="16384" width="9.140625" style="22"/>
  </cols>
  <sheetData>
    <row r="1" spans="1:9" ht="15" customHeight="1" x14ac:dyDescent="0.25">
      <c r="E1" s="87" t="s">
        <v>64</v>
      </c>
      <c r="F1" s="87"/>
    </row>
    <row r="2" spans="1:9" ht="15" customHeight="1" x14ac:dyDescent="0.25">
      <c r="E2" s="87" t="s">
        <v>82</v>
      </c>
      <c r="F2" s="87"/>
    </row>
    <row r="3" spans="1:9" ht="15" customHeight="1" x14ac:dyDescent="0.25">
      <c r="E3" s="87" t="s">
        <v>75</v>
      </c>
      <c r="F3" s="87"/>
    </row>
    <row r="4" spans="1:9" ht="15" customHeight="1" x14ac:dyDescent="0.25">
      <c r="E4" s="87" t="s">
        <v>67</v>
      </c>
      <c r="F4" s="87"/>
    </row>
    <row r="5" spans="1:9" ht="15" customHeight="1" x14ac:dyDescent="0.25">
      <c r="E5" s="53"/>
      <c r="F5" s="53"/>
    </row>
    <row r="6" spans="1:9" ht="13.5" customHeight="1" x14ac:dyDescent="0.25">
      <c r="A6" s="100" t="s">
        <v>78</v>
      </c>
      <c r="B6" s="100"/>
      <c r="C6" s="100"/>
      <c r="D6" s="100"/>
      <c r="E6" s="100"/>
      <c r="F6" s="100"/>
      <c r="G6" s="72"/>
      <c r="H6" s="72"/>
      <c r="I6" s="72"/>
    </row>
    <row r="7" spans="1:9" ht="17.25" customHeight="1" x14ac:dyDescent="0.25">
      <c r="F7" s="22" t="s">
        <v>32</v>
      </c>
    </row>
    <row r="8" spans="1:9" ht="29.25" customHeight="1" x14ac:dyDescent="0.25">
      <c r="A8" s="62" t="s">
        <v>28</v>
      </c>
      <c r="B8" s="62" t="s">
        <v>18</v>
      </c>
      <c r="C8" s="62" t="s">
        <v>19</v>
      </c>
      <c r="D8" s="62" t="s">
        <v>20</v>
      </c>
      <c r="E8" s="62" t="s">
        <v>46</v>
      </c>
      <c r="F8" s="62" t="s">
        <v>2</v>
      </c>
    </row>
    <row r="9" spans="1:9" ht="14.25" customHeight="1" x14ac:dyDescent="0.25">
      <c r="A9" s="61" t="s">
        <v>57</v>
      </c>
      <c r="B9" s="96" t="s">
        <v>8</v>
      </c>
      <c r="C9" s="98" t="s">
        <v>3</v>
      </c>
      <c r="D9" s="56" t="s">
        <v>30</v>
      </c>
      <c r="E9" s="44">
        <f>SUM(E10)</f>
        <v>23.754999999999999</v>
      </c>
      <c r="F9" s="44">
        <f>SUM(F10)</f>
        <v>0.46800000000000003</v>
      </c>
    </row>
    <row r="10" spans="1:9" ht="19.899999999999999" customHeight="1" x14ac:dyDescent="0.25">
      <c r="A10" s="76" t="s">
        <v>92</v>
      </c>
      <c r="B10" s="99"/>
      <c r="C10" s="97"/>
      <c r="D10" s="75" t="s">
        <v>90</v>
      </c>
      <c r="E10" s="43">
        <v>23.754999999999999</v>
      </c>
      <c r="F10" s="43">
        <v>0.46800000000000003</v>
      </c>
    </row>
    <row r="11" spans="1:9" ht="17.25" customHeight="1" x14ac:dyDescent="0.25">
      <c r="A11" s="70" t="s">
        <v>59</v>
      </c>
      <c r="B11" s="96" t="s">
        <v>9</v>
      </c>
      <c r="C11" s="77" t="s">
        <v>3</v>
      </c>
      <c r="D11" s="69" t="s">
        <v>40</v>
      </c>
      <c r="E11" s="67">
        <v>-0.92300000000000004</v>
      </c>
      <c r="F11" s="67">
        <v>0</v>
      </c>
    </row>
    <row r="12" spans="1:9" ht="18" customHeight="1" x14ac:dyDescent="0.25">
      <c r="A12" s="70" t="s">
        <v>60</v>
      </c>
      <c r="B12" s="97"/>
      <c r="C12" s="32" t="s">
        <v>14</v>
      </c>
      <c r="D12" s="32" t="s">
        <v>21</v>
      </c>
      <c r="E12" s="43">
        <v>2.1000000000000001E-2</v>
      </c>
      <c r="F12" s="43">
        <v>2.1000000000000001E-2</v>
      </c>
    </row>
    <row r="13" spans="1:9" ht="28.15" customHeight="1" x14ac:dyDescent="0.25">
      <c r="A13" s="79" t="s">
        <v>61</v>
      </c>
      <c r="B13" s="78" t="s">
        <v>7</v>
      </c>
      <c r="C13" s="27" t="s">
        <v>42</v>
      </c>
      <c r="D13" s="73" t="s">
        <v>41</v>
      </c>
      <c r="E13" s="43">
        <v>5.1619999999999999</v>
      </c>
      <c r="F13" s="43">
        <v>5.0999999999999996</v>
      </c>
    </row>
    <row r="14" spans="1:9" ht="27" customHeight="1" x14ac:dyDescent="0.25">
      <c r="A14" s="74" t="s">
        <v>91</v>
      </c>
      <c r="B14" s="78" t="s">
        <v>9</v>
      </c>
      <c r="C14" s="27" t="s">
        <v>29</v>
      </c>
      <c r="D14" s="111" t="s">
        <v>99</v>
      </c>
      <c r="E14" s="43">
        <v>12.5</v>
      </c>
      <c r="F14" s="43">
        <v>0</v>
      </c>
      <c r="G14" s="24"/>
    </row>
    <row r="15" spans="1:9" ht="15" customHeight="1" x14ac:dyDescent="0.25">
      <c r="A15" s="95" t="s">
        <v>23</v>
      </c>
      <c r="B15" s="95"/>
      <c r="C15" s="95"/>
      <c r="D15" s="95"/>
      <c r="E15" s="43">
        <f>SUM(E13)</f>
        <v>5.1619999999999999</v>
      </c>
      <c r="F15" s="43">
        <f>SUM(F13)</f>
        <v>5.0999999999999996</v>
      </c>
      <c r="G15" s="23" t="e">
        <f>SUM(#REF!)</f>
        <v>#REF!</v>
      </c>
    </row>
    <row r="16" spans="1:9" ht="15" customHeight="1" x14ac:dyDescent="0.25">
      <c r="A16" s="95" t="s">
        <v>24</v>
      </c>
      <c r="B16" s="95"/>
      <c r="C16" s="95"/>
      <c r="D16" s="95"/>
      <c r="E16" s="43">
        <f>SUM(E10)</f>
        <v>23.754999999999999</v>
      </c>
      <c r="F16" s="43">
        <f>SUM(F10)</f>
        <v>0.46800000000000003</v>
      </c>
      <c r="G16" s="24"/>
    </row>
    <row r="17" spans="1:7" ht="15" customHeight="1" x14ac:dyDescent="0.25">
      <c r="A17" s="95" t="s">
        <v>25</v>
      </c>
      <c r="B17" s="95"/>
      <c r="C17" s="95"/>
      <c r="D17" s="95"/>
      <c r="E17" s="43">
        <f>SUM(E11:E12,E14)</f>
        <v>11.598000000000001</v>
      </c>
      <c r="F17" s="43">
        <f>SUM(F11:F12)</f>
        <v>2.1000000000000001E-2</v>
      </c>
      <c r="G17" s="24"/>
    </row>
    <row r="18" spans="1:7" ht="15" customHeight="1" x14ac:dyDescent="0.25">
      <c r="A18" s="94" t="s">
        <v>33</v>
      </c>
      <c r="B18" s="94"/>
      <c r="C18" s="94"/>
      <c r="D18" s="94"/>
      <c r="E18" s="68">
        <f>SUM(E15:E17)</f>
        <v>40.515000000000001</v>
      </c>
      <c r="F18" s="68">
        <f>SUM(F15:F17)</f>
        <v>5.5889999999999995</v>
      </c>
    </row>
  </sheetData>
  <mergeCells count="12">
    <mergeCell ref="C9:C10"/>
    <mergeCell ref="B9:B10"/>
    <mergeCell ref="E1:F1"/>
    <mergeCell ref="E2:F2"/>
    <mergeCell ref="E3:F3"/>
    <mergeCell ref="E4:F4"/>
    <mergeCell ref="A6:F6"/>
    <mergeCell ref="A18:D18"/>
    <mergeCell ref="A16:D16"/>
    <mergeCell ref="A15:D15"/>
    <mergeCell ref="A17:D17"/>
    <mergeCell ref="B11:B12"/>
  </mergeCells>
  <phoneticPr fontId="0" type="noConversion"/>
  <pageMargins left="1.1417322834645669" right="0.35433070866141736" top="0.39370078740157483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28" sqref="D28"/>
    </sheetView>
  </sheetViews>
  <sheetFormatPr defaultColWidth="9.140625" defaultRowHeight="15" x14ac:dyDescent="0.2"/>
  <cols>
    <col min="1" max="1" width="4" style="36" customWidth="1"/>
    <col min="2" max="2" width="13" style="36" customWidth="1"/>
    <col min="3" max="3" width="41.28515625" style="36" customWidth="1"/>
    <col min="4" max="4" width="40.85546875" style="36" customWidth="1"/>
    <col min="5" max="5" width="12.5703125" style="36" customWidth="1"/>
    <col min="6" max="6" width="14.140625" style="36" customWidth="1"/>
    <col min="7" max="16384" width="9.140625" style="36"/>
  </cols>
  <sheetData>
    <row r="1" spans="1:11" ht="12.75" customHeight="1" x14ac:dyDescent="0.25">
      <c r="D1" s="22"/>
      <c r="E1" s="87" t="s">
        <v>64</v>
      </c>
      <c r="F1" s="87"/>
    </row>
    <row r="2" spans="1:11" ht="12.75" customHeight="1" x14ac:dyDescent="0.25">
      <c r="D2" s="22"/>
      <c r="E2" s="87" t="s">
        <v>82</v>
      </c>
      <c r="F2" s="87"/>
    </row>
    <row r="3" spans="1:11" ht="12.75" customHeight="1" x14ac:dyDescent="0.25">
      <c r="D3" s="22"/>
      <c r="E3" s="87" t="s">
        <v>75</v>
      </c>
      <c r="F3" s="87"/>
    </row>
    <row r="4" spans="1:11" ht="15" customHeight="1" x14ac:dyDescent="0.25">
      <c r="D4" s="22"/>
      <c r="E4" s="87" t="s">
        <v>70</v>
      </c>
      <c r="F4" s="87"/>
    </row>
    <row r="5" spans="1:11" ht="15" customHeight="1" x14ac:dyDescent="0.2"/>
    <row r="6" spans="1:11" ht="30" customHeight="1" x14ac:dyDescent="0.2">
      <c r="A6" s="103" t="s">
        <v>79</v>
      </c>
      <c r="B6" s="103"/>
      <c r="C6" s="103"/>
      <c r="D6" s="103"/>
      <c r="E6" s="103"/>
      <c r="F6" s="103"/>
      <c r="G6" s="8"/>
      <c r="H6" s="8"/>
      <c r="I6" s="8"/>
    </row>
    <row r="7" spans="1:11" ht="15" customHeight="1" x14ac:dyDescent="0.2">
      <c r="F7" s="33" t="s">
        <v>32</v>
      </c>
    </row>
    <row r="8" spans="1:11" ht="45.75" customHeight="1" x14ac:dyDescent="0.2">
      <c r="A8" s="52" t="s">
        <v>11</v>
      </c>
      <c r="B8" s="52" t="s">
        <v>18</v>
      </c>
      <c r="C8" s="52" t="s">
        <v>19</v>
      </c>
      <c r="D8" s="52" t="s">
        <v>20</v>
      </c>
      <c r="E8" s="52" t="s">
        <v>46</v>
      </c>
      <c r="F8" s="52" t="s">
        <v>2</v>
      </c>
    </row>
    <row r="9" spans="1:11" ht="18.75" customHeight="1" x14ac:dyDescent="0.25">
      <c r="A9" s="52" t="s">
        <v>93</v>
      </c>
      <c r="B9" s="80" t="s">
        <v>94</v>
      </c>
      <c r="C9" s="77" t="s">
        <v>3</v>
      </c>
      <c r="D9" s="32" t="s">
        <v>95</v>
      </c>
      <c r="E9" s="38">
        <v>50</v>
      </c>
      <c r="F9" s="38">
        <v>0</v>
      </c>
    </row>
    <row r="10" spans="1:11" ht="18" customHeight="1" x14ac:dyDescent="0.25">
      <c r="A10" s="102" t="s">
        <v>96</v>
      </c>
      <c r="B10" s="102"/>
      <c r="C10" s="102"/>
      <c r="D10" s="102"/>
      <c r="E10" s="38">
        <f>SUM(E9:E9)</f>
        <v>50</v>
      </c>
      <c r="F10" s="38">
        <f>SUM(F9:F9)</f>
        <v>0</v>
      </c>
      <c r="I10" s="9"/>
      <c r="J10" s="9"/>
      <c r="K10" s="9"/>
    </row>
    <row r="11" spans="1:11" ht="18" customHeight="1" x14ac:dyDescent="0.2">
      <c r="A11" s="101" t="s">
        <v>33</v>
      </c>
      <c r="B11" s="101"/>
      <c r="C11" s="101"/>
      <c r="D11" s="101"/>
      <c r="E11" s="41">
        <f>SUM(E10)</f>
        <v>50</v>
      </c>
      <c r="F11" s="41">
        <f>SUM(F10)</f>
        <v>0</v>
      </c>
    </row>
    <row r="13" spans="1:11" x14ac:dyDescent="0.2">
      <c r="E13" s="9"/>
      <c r="F13" s="9"/>
    </row>
    <row r="14" spans="1:11" x14ac:dyDescent="0.2">
      <c r="E14" s="9"/>
      <c r="F14" s="9"/>
    </row>
    <row r="15" spans="1:11" x14ac:dyDescent="0.2">
      <c r="E15" s="9"/>
      <c r="F15" s="9"/>
    </row>
    <row r="16" spans="1:11" x14ac:dyDescent="0.2">
      <c r="E16" s="9"/>
    </row>
    <row r="17" spans="5:6" x14ac:dyDescent="0.2">
      <c r="E17" s="9"/>
      <c r="F17" s="9"/>
    </row>
  </sheetData>
  <mergeCells count="7">
    <mergeCell ref="A11:D11"/>
    <mergeCell ref="A10:D10"/>
    <mergeCell ref="A6:F6"/>
    <mergeCell ref="E1:F1"/>
    <mergeCell ref="E2:F2"/>
    <mergeCell ref="E3:F3"/>
    <mergeCell ref="E4:F4"/>
  </mergeCells>
  <pageMargins left="1.1417322834645669" right="0.35433070866141736" top="0.39370078740157483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2"/>
  <sheetViews>
    <sheetView workbookViewId="0">
      <selection activeCell="E27" sqref="E27"/>
    </sheetView>
  </sheetViews>
  <sheetFormatPr defaultColWidth="9.140625" defaultRowHeight="15" x14ac:dyDescent="0.2"/>
  <cols>
    <col min="1" max="1" width="4.5703125" style="6" customWidth="1"/>
    <col min="2" max="2" width="10.140625" style="6" customWidth="1"/>
    <col min="3" max="3" width="62.42578125" style="6" customWidth="1"/>
    <col min="4" max="4" width="19.28515625" style="6" customWidth="1"/>
    <col min="5" max="5" width="18.7109375" style="6" customWidth="1"/>
    <col min="6" max="16384" width="9.140625" style="6"/>
  </cols>
  <sheetData>
    <row r="1" spans="1:8" ht="13.5" customHeight="1" x14ac:dyDescent="0.2">
      <c r="C1" s="36"/>
      <c r="D1" s="87" t="s">
        <v>64</v>
      </c>
      <c r="E1" s="87"/>
    </row>
    <row r="2" spans="1:8" ht="13.5" customHeight="1" x14ac:dyDescent="0.2">
      <c r="C2" s="36"/>
      <c r="D2" s="87" t="s">
        <v>82</v>
      </c>
      <c r="E2" s="87"/>
    </row>
    <row r="3" spans="1:8" ht="13.5" customHeight="1" x14ac:dyDescent="0.2">
      <c r="C3" s="36"/>
      <c r="D3" s="87" t="s">
        <v>75</v>
      </c>
      <c r="E3" s="87"/>
    </row>
    <row r="4" spans="1:8" ht="13.5" customHeight="1" x14ac:dyDescent="0.2">
      <c r="C4" s="36"/>
      <c r="D4" s="87" t="s">
        <v>71</v>
      </c>
      <c r="E4" s="87"/>
    </row>
    <row r="5" spans="1:8" x14ac:dyDescent="0.25">
      <c r="D5" s="31"/>
      <c r="E5" s="31"/>
    </row>
    <row r="6" spans="1:8" ht="32.25" customHeight="1" x14ac:dyDescent="0.2">
      <c r="A6" s="110" t="s">
        <v>80</v>
      </c>
      <c r="B6" s="110"/>
      <c r="C6" s="110"/>
      <c r="D6" s="110"/>
      <c r="E6" s="110"/>
    </row>
    <row r="7" spans="1:8" ht="15" customHeight="1" x14ac:dyDescent="0.2">
      <c r="E7" s="37" t="s">
        <v>32</v>
      </c>
    </row>
    <row r="8" spans="1:8" ht="35.25" customHeight="1" x14ac:dyDescent="0.2">
      <c r="A8" s="55" t="s">
        <v>28</v>
      </c>
      <c r="B8" s="50" t="s">
        <v>6</v>
      </c>
      <c r="C8" s="50" t="s">
        <v>5</v>
      </c>
      <c r="D8" s="50" t="s">
        <v>1</v>
      </c>
      <c r="E8" s="34" t="s">
        <v>2</v>
      </c>
    </row>
    <row r="9" spans="1:8" ht="24.95" customHeight="1" x14ac:dyDescent="0.25">
      <c r="A9" s="55" t="s">
        <v>49</v>
      </c>
      <c r="B9" s="54" t="s">
        <v>7</v>
      </c>
      <c r="C9" s="7" t="s">
        <v>45</v>
      </c>
      <c r="D9" s="39">
        <f>SUM('kt_ dotacijos (6)'!E15)</f>
        <v>5.1619999999999999</v>
      </c>
      <c r="E9" s="39">
        <f>SUM('kt_ dotacijos (6)'!F15)</f>
        <v>5.0999999999999996</v>
      </c>
      <c r="G9" s="12"/>
    </row>
    <row r="10" spans="1:8" ht="24.95" customHeight="1" x14ac:dyDescent="0.25">
      <c r="A10" s="55" t="s">
        <v>50</v>
      </c>
      <c r="B10" s="35" t="s">
        <v>8</v>
      </c>
      <c r="C10" s="7" t="s">
        <v>15</v>
      </c>
      <c r="D10" s="39">
        <f>SUM('kt_ dotacijos (6)'!E16)</f>
        <v>23.754999999999999</v>
      </c>
      <c r="E10" s="39">
        <f>SUM('kt_ dotacijos (6)'!F16)</f>
        <v>0.46800000000000003</v>
      </c>
      <c r="G10" s="12"/>
    </row>
    <row r="11" spans="1:8" ht="24.95" customHeight="1" x14ac:dyDescent="0.25">
      <c r="A11" s="55" t="s">
        <v>51</v>
      </c>
      <c r="B11" s="35" t="s">
        <v>9</v>
      </c>
      <c r="C11" s="7" t="s">
        <v>27</v>
      </c>
      <c r="D11" s="65">
        <f>SUM('kt_ dotacijos (6)'!E17)</f>
        <v>11.598000000000001</v>
      </c>
      <c r="E11" s="65">
        <f>SUM('kt_ dotacijos (6)'!F17)</f>
        <v>2.1000000000000001E-2</v>
      </c>
      <c r="G11" s="12"/>
    </row>
    <row r="12" spans="1:8" ht="24.95" customHeight="1" x14ac:dyDescent="0.25">
      <c r="A12" s="55" t="s">
        <v>52</v>
      </c>
      <c r="B12" s="35" t="s">
        <v>94</v>
      </c>
      <c r="C12" s="7" t="s">
        <v>97</v>
      </c>
      <c r="D12" s="65">
        <f>SUM('savivaldybės funkcijos(3)'!E12+'biud_ist_pajamos (7)'!E10)</f>
        <v>50</v>
      </c>
      <c r="E12" s="65">
        <f>SUM('savivaldybės funkcijos(3)'!F12+'biud_ist_pajamos (7)'!F10)</f>
        <v>0</v>
      </c>
      <c r="G12" s="12"/>
    </row>
    <row r="13" spans="1:8" ht="15" customHeight="1" x14ac:dyDescent="0.2">
      <c r="A13" s="55" t="s">
        <v>54</v>
      </c>
      <c r="B13" s="108" t="s">
        <v>31</v>
      </c>
      <c r="C13" s="109"/>
      <c r="D13" s="66">
        <f>SUM(D9:D12)</f>
        <v>90.515000000000001</v>
      </c>
      <c r="E13" s="66">
        <f>SUM(E9:E12)</f>
        <v>5.5889999999999995</v>
      </c>
      <c r="F13" s="19"/>
      <c r="G13" s="19"/>
    </row>
    <row r="14" spans="1:8" ht="15" customHeight="1" x14ac:dyDescent="0.25">
      <c r="A14" s="55" t="s">
        <v>55</v>
      </c>
      <c r="B14" s="104" t="s">
        <v>43</v>
      </c>
      <c r="C14" s="105"/>
      <c r="D14" s="65">
        <v>0</v>
      </c>
      <c r="E14" s="65">
        <v>0</v>
      </c>
    </row>
    <row r="15" spans="1:8" ht="15" customHeight="1" x14ac:dyDescent="0.2">
      <c r="A15" s="55" t="s">
        <v>56</v>
      </c>
      <c r="B15" s="106" t="s">
        <v>36</v>
      </c>
      <c r="C15" s="107"/>
      <c r="D15" s="66">
        <f>D13-D14</f>
        <v>90.515000000000001</v>
      </c>
      <c r="E15" s="66">
        <f>E13-E14</f>
        <v>5.5889999999999995</v>
      </c>
      <c r="G15" s="45"/>
      <c r="H15" s="45"/>
    </row>
    <row r="16" spans="1:8" x14ac:dyDescent="0.2">
      <c r="C16" s="25"/>
      <c r="E16" s="13"/>
    </row>
    <row r="17" spans="3:4" x14ac:dyDescent="0.2">
      <c r="C17" s="25"/>
      <c r="D17" s="45"/>
    </row>
    <row r="18" spans="3:4" x14ac:dyDescent="0.2">
      <c r="C18" s="64"/>
      <c r="D18" s="45"/>
    </row>
    <row r="20" spans="3:4" x14ac:dyDescent="0.2">
      <c r="D20" s="45"/>
    </row>
    <row r="22" spans="3:4" x14ac:dyDescent="0.2">
      <c r="D22" s="45"/>
    </row>
  </sheetData>
  <mergeCells count="8">
    <mergeCell ref="B14:C14"/>
    <mergeCell ref="B15:C15"/>
    <mergeCell ref="B13:C13"/>
    <mergeCell ref="D1:E1"/>
    <mergeCell ref="D2:E2"/>
    <mergeCell ref="D3:E3"/>
    <mergeCell ref="D4:E4"/>
    <mergeCell ref="A6:E6"/>
  </mergeCells>
  <phoneticPr fontId="0" type="noConversion"/>
  <pageMargins left="1.1417322834645669" right="0.35433070866141736" top="0.39370078740157483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5</vt:i4>
      </vt:variant>
    </vt:vector>
  </HeadingPairs>
  <TitlesOfParts>
    <vt:vector size="11" baseType="lpstr">
      <vt:lpstr>pajamos (1)</vt:lpstr>
      <vt:lpstr> imokos(2)</vt:lpstr>
      <vt:lpstr>savivaldybės funkcijos(3)</vt:lpstr>
      <vt:lpstr>kt_ dotacijos (6)</vt:lpstr>
      <vt:lpstr>biud_ist_pajamos (7)</vt:lpstr>
      <vt:lpstr>programos(9)</vt:lpstr>
      <vt:lpstr>' imokos(2)'!Print_Titles</vt:lpstr>
      <vt:lpstr>'biud_ist_pajamos (7)'!Print_Titles</vt:lpstr>
      <vt:lpstr>'kt_ dotacijos (6)'!Print_Titles</vt:lpstr>
      <vt:lpstr>'pajamos (1)'!Print_Titles</vt:lpstr>
      <vt:lpstr>'savivaldybės funkcijos(3)'!Print_Titles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Jovita Šumskienė</cp:lastModifiedBy>
  <cp:lastPrinted>2022-05-17T05:51:35Z</cp:lastPrinted>
  <dcterms:created xsi:type="dcterms:W3CDTF">2002-11-07T10:01:21Z</dcterms:created>
  <dcterms:modified xsi:type="dcterms:W3CDTF">2022-05-19T04:51:01Z</dcterms:modified>
</cp:coreProperties>
</file>