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20"/>
  </bookViews>
  <sheets>
    <sheet name="01 Ugdymo kokybės ir modernios " sheetId="1" r:id="rId1"/>
  </sheets>
  <calcPr calcId="152511"/>
  <fileRecoveryPr autoRecover="0"/>
</workbook>
</file>

<file path=xl/calcChain.xml><?xml version="1.0" encoding="utf-8"?>
<calcChain xmlns="http://schemas.openxmlformats.org/spreadsheetml/2006/main">
  <c r="K431" i="1" l="1"/>
  <c r="J431" i="1"/>
  <c r="I431" i="1"/>
  <c r="I365" i="1"/>
  <c r="J281" i="1"/>
  <c r="J267" i="1"/>
  <c r="I267" i="1"/>
  <c r="I281" i="1"/>
  <c r="K260" i="1"/>
  <c r="K240" i="1"/>
  <c r="K267" i="1"/>
  <c r="K281" i="1"/>
  <c r="J172" i="1"/>
  <c r="J157" i="1"/>
  <c r="K39" i="1"/>
  <c r="J39" i="1"/>
  <c r="I39" i="1"/>
  <c r="L28" i="1"/>
  <c r="J28" i="1"/>
  <c r="K23" i="1"/>
  <c r="K28" i="1"/>
  <c r="J23" i="1"/>
  <c r="I23" i="1"/>
  <c r="I28" i="1"/>
  <c r="J289" i="1"/>
  <c r="I289" i="1"/>
  <c r="I260" i="1"/>
  <c r="I166" i="1"/>
  <c r="I157" i="1"/>
  <c r="K146" i="1"/>
  <c r="J146" i="1"/>
  <c r="I146" i="1"/>
  <c r="I88" i="1"/>
  <c r="K88" i="1"/>
  <c r="J88" i="1"/>
  <c r="K79" i="1"/>
  <c r="J79" i="1"/>
  <c r="I79" i="1"/>
  <c r="K71" i="1"/>
  <c r="J71" i="1"/>
  <c r="I71" i="1"/>
  <c r="K60" i="1"/>
  <c r="J60" i="1"/>
  <c r="I60" i="1"/>
  <c r="I89" i="1"/>
  <c r="K50" i="1"/>
  <c r="J50" i="1"/>
  <c r="I50" i="1"/>
  <c r="I227" i="1"/>
  <c r="K227" i="1"/>
  <c r="J227" i="1"/>
  <c r="K89" i="1"/>
  <c r="J89" i="1"/>
</calcChain>
</file>

<file path=xl/sharedStrings.xml><?xml version="1.0" encoding="utf-8"?>
<sst xmlns="http://schemas.openxmlformats.org/spreadsheetml/2006/main" count="1239" uniqueCount="611">
  <si>
    <t xml:space="preserve">Strateginio </t>
  </si>
  <si>
    <t>Programos</t>
  </si>
  <si>
    <t>Uždavinio</t>
  </si>
  <si>
    <t>Priemonės</t>
  </si>
  <si>
    <t>Asignavimų</t>
  </si>
  <si>
    <t>Finansavimo</t>
  </si>
  <si>
    <t>Funkcinės</t>
  </si>
  <si>
    <t>Programos finansavimo intensyvumo rodikliai</t>
  </si>
  <si>
    <t>Programos vykdymo intensyvumo rodikliai</t>
  </si>
  <si>
    <t>tikslo</t>
  </si>
  <si>
    <t xml:space="preserve">kodas ir </t>
  </si>
  <si>
    <t>kodas ir</t>
  </si>
  <si>
    <t>valdytojo</t>
  </si>
  <si>
    <t>šaltinio</t>
  </si>
  <si>
    <t>klasifikac.</t>
  </si>
  <si>
    <t>Lėšų</t>
  </si>
  <si>
    <t>Patvirtinti</t>
  </si>
  <si>
    <t>Laikotarpio rezultatas</t>
  </si>
  <si>
    <t>Vertinimo kriterijaus</t>
  </si>
  <si>
    <t>Kodas</t>
  </si>
  <si>
    <t>Mato</t>
  </si>
  <si>
    <t>Planas</t>
  </si>
  <si>
    <t>Ataskaitinio</t>
  </si>
  <si>
    <t>pavadinimas</t>
  </si>
  <si>
    <t>kodas</t>
  </si>
  <si>
    <t>planas</t>
  </si>
  <si>
    <t>asignavimai</t>
  </si>
  <si>
    <t>(įsisavint lėšų nuo</t>
  </si>
  <si>
    <t>vnt.</t>
  </si>
  <si>
    <t>(rodiklio</t>
  </si>
  <si>
    <t>laikotarpio rezultatas</t>
  </si>
  <si>
    <t>tūkst.Eur</t>
  </si>
  <si>
    <t>metų pradžios)</t>
  </si>
  <si>
    <t>reikšmė)</t>
  </si>
  <si>
    <t>Įvykdymas</t>
  </si>
  <si>
    <t>proc.</t>
  </si>
  <si>
    <t>mato vnt.</t>
  </si>
  <si>
    <t>1</t>
  </si>
  <si>
    <t>Ugdyti išsilavinusią ir kultūrą puoselėjančią bendruomenę socialiai saugioje aplinkoje</t>
  </si>
  <si>
    <t>01</t>
  </si>
  <si>
    <t>Ugdymo kokybės ir modernios aplinkos užtikrinimo programa</t>
  </si>
  <si>
    <t>Teikti kokybiškas bendrojo ugdymo paslaugas</t>
  </si>
  <si>
    <t>Organizuoti bendrąjį  ugdymą mokyklose, vykdančiose pradinio ugdymo programą</t>
  </si>
  <si>
    <t>Vyskupo M.Valančiaus pradinės mokyklos veikla</t>
  </si>
  <si>
    <t>195430736</t>
  </si>
  <si>
    <t>01_SB</t>
  </si>
  <si>
    <t>09.01.02.01.</t>
  </si>
  <si>
    <t>03_SB(SP)</t>
  </si>
  <si>
    <t>04_SB(VB)</t>
  </si>
  <si>
    <t>08_VB</t>
  </si>
  <si>
    <t>Iš viso priemonei</t>
  </si>
  <si>
    <t xml:space="preserve">Vidutiniškai 1 vaikui tenka mokymo lėšų </t>
  </si>
  <si>
    <t>P- 01-01-01-01</t>
  </si>
  <si>
    <t xml:space="preserve">Vidutiniškai 1 vaikui tenka savivaldybės biudžeto lėšų </t>
  </si>
  <si>
    <t>P- 01-01-01-02</t>
  </si>
  <si>
    <t>Mokinių, dalyvavusių neformaliojo švietimo programose dalis</t>
  </si>
  <si>
    <t>P- 01-01-01-03</t>
  </si>
  <si>
    <t>Mokinių, kuriems teikiama specialioji pagalba dalis nuo spec. poreikių mokinių skaičiaus</t>
  </si>
  <si>
    <t>P- 01-01-01-04</t>
  </si>
  <si>
    <t>Mokytojų, per metus bent 5 dienas dalyvavusių kvalifikacijos tobulinimo renginiuose dalis</t>
  </si>
  <si>
    <t>P- 01-01-01-05</t>
  </si>
  <si>
    <t>Įgijusių pradinį išsilavinimą mokinių dalis nuo bendro mokyklą baigusių mokinių skaičiaus (M.Valančiaus pradinė mokykla)</t>
  </si>
  <si>
    <t>R-01-01-01</t>
  </si>
  <si>
    <t>Vaikų skaičius, tenkantis vienam pedagogui (M.Valančiaus pradinė mokykla)</t>
  </si>
  <si>
    <t>R-01-01-02</t>
  </si>
  <si>
    <t>Bendruomenės narių, dalyvauajnčių prevencinėse ir socializacijos programose bei projektuose, skaičius (M.Valančiaus pradinė mokykla)</t>
  </si>
  <si>
    <t>R-01-01-03</t>
  </si>
  <si>
    <t>Kėlusių kvalifikaciją pedagogų dalis(M.Valančiaus pradinė mokykla)</t>
  </si>
  <si>
    <t>R-01-01-04</t>
  </si>
  <si>
    <t>02</t>
  </si>
  <si>
    <t>Organizuoti bendrąjį ugdymą mokyklose, vykdančiose pagrindinio ugdymo programą</t>
  </si>
  <si>
    <t>Akademiko Adolfo Jucio progimnazijos veikla</t>
  </si>
  <si>
    <t>191130079</t>
  </si>
  <si>
    <t>09.02.01.01.</t>
  </si>
  <si>
    <t>P-01-01-02-01</t>
  </si>
  <si>
    <t xml:space="preserve">Bendruomenės narių, dalyvaujančių prevencinėse ir socializacijos programose bei projektuose, skaičius </t>
  </si>
  <si>
    <t>P-01-01-02-02</t>
  </si>
  <si>
    <t xml:space="preserve">Vidutiniškai 1 vaikui tenka savivaldybės lėšų </t>
  </si>
  <si>
    <t>P-01-01-02-03</t>
  </si>
  <si>
    <t>Mokinių, dalyvaujančių olimpiadose, konkursuose, varžybose, dalis nuo bendro mokinių skaičiaus</t>
  </si>
  <si>
    <t>P-01-01-02-04</t>
  </si>
  <si>
    <t xml:space="preserve">Tėvų įsitraukimas, skatinantis vaikų mokymąsi, nuo bendro tėvų skaičiaus </t>
  </si>
  <si>
    <t>P-01-01-02-05</t>
  </si>
  <si>
    <t xml:space="preserve">Atnaujintos (sukurtos) edukacinės erdvės </t>
  </si>
  <si>
    <t>P-01-01-02-06</t>
  </si>
  <si>
    <t>Mokomųjų kabinetų modernizavimo skaitmeninėmis mokymo priemonėmis dalis</t>
  </si>
  <si>
    <t>P-01-01-02-07</t>
  </si>
  <si>
    <t>Plungės "Babrungo" progimnazijos veikla</t>
  </si>
  <si>
    <t>191130111</t>
  </si>
  <si>
    <t>Vidutiniškai 1 vaikui tenka mokymo lėšų.</t>
  </si>
  <si>
    <t>P-01-01-02-08</t>
  </si>
  <si>
    <t>Bendruomenės narių, dalyvaujančių prevencinėse ir socializacijos programose bei projektuose, skaičius.</t>
  </si>
  <si>
    <t>P-01-01-02-09</t>
  </si>
  <si>
    <t>Vidutiniškai 1 vaikui tenka savivaldybės biudžeto lėšų.</t>
  </si>
  <si>
    <t>P-01-01-02-10</t>
  </si>
  <si>
    <t>Mokinių, dalyvaujančių olimpiadose, konkursuose, varžybose, dalis nuo bendro mokinių skaičiaus.</t>
  </si>
  <si>
    <t>P-01-01-02-11</t>
  </si>
  <si>
    <t>Atnaujintos (sukurtos) edukacinės erdvės.</t>
  </si>
  <si>
    <t>P-01-01-02-12</t>
  </si>
  <si>
    <t>03</t>
  </si>
  <si>
    <t>"Ryto" pagrindinės mokyklos veikla</t>
  </si>
  <si>
    <t>191130645</t>
  </si>
  <si>
    <t>Vidutiniškai 1 mokiniui tenka mokymo lėšų</t>
  </si>
  <si>
    <t>P-01-01-02-13</t>
  </si>
  <si>
    <t>Bendruomenės narių, dalyvaujančių prevencinėse ir socializacijos programose bei projektuose, skaičius</t>
  </si>
  <si>
    <t>P-01-01-02-14</t>
  </si>
  <si>
    <t>Vidutiniškai 1 vaikui tenka savivaldybės lėšų</t>
  </si>
  <si>
    <t>P-01-01-02-15</t>
  </si>
  <si>
    <t>Mokinių, dalyvaujančių olimpiadose, konkursuose, varžybose, dalis nuo benro mokinių skaičiaus</t>
  </si>
  <si>
    <t>P-01-01-02-16</t>
  </si>
  <si>
    <t>Tėvų įsitraukimas, skatinantis vaikų mokymąsi, nuo bendro tėvų skaičiaus</t>
  </si>
  <si>
    <t>P-01-01-02-17</t>
  </si>
  <si>
    <t>Atnaujintos(sukurtos) edukacinės erdvės</t>
  </si>
  <si>
    <t>P-01-01-02-18</t>
  </si>
  <si>
    <t>P-01-01-02-19</t>
  </si>
  <si>
    <t>04</t>
  </si>
  <si>
    <t>Plungės specialiojo ugdymo centro veikla</t>
  </si>
  <si>
    <t>190986017</t>
  </si>
  <si>
    <t>Vidutiniškai vienam vaikui tenka mokymo lėšų</t>
  </si>
  <si>
    <t>P-01-01-02-20</t>
  </si>
  <si>
    <t>Atnaujintos (sukurtos) edukacinės erdvės</t>
  </si>
  <si>
    <t>P-01-01-02-21</t>
  </si>
  <si>
    <t>05</t>
  </si>
  <si>
    <t>06</t>
  </si>
  <si>
    <t>Senamiesčio mokyklos veikla</t>
  </si>
  <si>
    <t>291130450</t>
  </si>
  <si>
    <t>P-01-01-02-25</t>
  </si>
  <si>
    <t>Vidutiniškai 1 mokiniui tenka savivaldybės biudžeto lėšų</t>
  </si>
  <si>
    <t>P-01-01-02-26</t>
  </si>
  <si>
    <t>Mokinių, dalyvaujančių neformaliojo vaikų švietimo užsiėmimuose dalis nuo visų besimokančiųjų mokinių skaičiaus (mokykloje ir už jos ribų)</t>
  </si>
  <si>
    <t>P-01-01-02-27</t>
  </si>
  <si>
    <t>Mokomųjų kabinetų modernizavimo skaitmeninėmis mokymo priemonėmis dalis.</t>
  </si>
  <si>
    <t>P-01-01-02-28</t>
  </si>
  <si>
    <t>07</t>
  </si>
  <si>
    <t>Liepijų mokyklos veikla</t>
  </si>
  <si>
    <t>305888554</t>
  </si>
  <si>
    <t>Įgijusių pradinį išsilavinimą mokinių dalis nuo bendro mokyklą baigusių mokinių skaičiaus (A.Jucio progimn.)</t>
  </si>
  <si>
    <t>R-01-01-05</t>
  </si>
  <si>
    <t>Baigusių pagrindinio ugdymo programos I dalies mokinių dalis nuo bendro mokyklą baigusių mokinių skaičiaus (A.Jucio progimn.)</t>
  </si>
  <si>
    <t>R-01-01-06</t>
  </si>
  <si>
    <t>Vaikų skaičius tenkantis vienam pedagogui (A.Jucio progimn.)</t>
  </si>
  <si>
    <t>R-01-01-07</t>
  </si>
  <si>
    <t>Kartojančių kursą mokinių dalis (A.Jucio progimn.)</t>
  </si>
  <si>
    <t>R-01-01-08</t>
  </si>
  <si>
    <t>Mokinių , dalyvavusių neformaliojo ugdymo užsiėmimuose, dalis nuo visų besimokančių mokinių skaičiaus (A.Jucio progimn.)</t>
  </si>
  <si>
    <t>R-01-01-09</t>
  </si>
  <si>
    <t>Mokinių,pasiekusių aukštesnįjį lygį NMPP dalis (A.Jucio progimn.)</t>
  </si>
  <si>
    <t>R-01-01-10</t>
  </si>
  <si>
    <t>Įgijusių pradinį išsilavinimą mokinių dalis nuo bendro mokyklą baigusių mokinių skaičiaus (Babrungo progimn.)</t>
  </si>
  <si>
    <t>R-01-01-11</t>
  </si>
  <si>
    <t>Baigusių pagrindinio ugdymo programos I dalies mokinių dalis nuo bendro mokyklą lankančių mokinių skaičiaus (Babrungo progimn.)</t>
  </si>
  <si>
    <t>R-01-01-12</t>
  </si>
  <si>
    <t>Vaikų skaičius tenkantis vienam pedagogui (Babrungo progimn.)</t>
  </si>
  <si>
    <t>R-01-01-13</t>
  </si>
  <si>
    <t>Kartojančių kursą mokinių dalis (Babrungo progimn.)</t>
  </si>
  <si>
    <t>R-01-01-14</t>
  </si>
  <si>
    <t>Mokinių , dalyvavusių neformaliojo ugdymo užsiėmimuose, dalis nuo visų besimokančių mokinių skaičiaus (Babrungo progimn.)</t>
  </si>
  <si>
    <t>R-01-01-15</t>
  </si>
  <si>
    <t>Įgijusių pradinį išsilavinimą mokinių dalis nuo bendro mokyklą lankančių mokinių skaičiaus (Ryto pagr. mok.)</t>
  </si>
  <si>
    <t>R-01-01-16</t>
  </si>
  <si>
    <t>Baigusių pagrindinio ugdymo programos I dalies mokinių dalis nuo bendro mokyklą lankančių mokinių skaičiaus (Ryto pagr.mok.)</t>
  </si>
  <si>
    <t>R-01-01-17</t>
  </si>
  <si>
    <t>Įgijusių pagrindinį išsilavinimą mokinių dalis nuo bendro mokyklą lankančių mokinių skaičiaus (Ryto pagr.mok.)</t>
  </si>
  <si>
    <t>R-01-01-18</t>
  </si>
  <si>
    <t>Vaikų skaičius tenkantis vienam pedagogui (Ryto pagr. mok.)</t>
  </si>
  <si>
    <t>R-01-01-19</t>
  </si>
  <si>
    <t>Kartojančių kursą mokinių dalis (Ryto pagr. mok.)</t>
  </si>
  <si>
    <t>R-01-01-20</t>
  </si>
  <si>
    <t>Mokinių , dalyvavusių neformaliojo ugdymo užsiėmimuose, dalis nuo visų besimokančių mokinių skaičiaus (Ryto pagr. mok.)</t>
  </si>
  <si>
    <t>R-01-01-21</t>
  </si>
  <si>
    <t>Mokinių, išlaikiusių teigiamai PUPP dalis (Ryto pagr. mok.)</t>
  </si>
  <si>
    <t>R-01-01-22</t>
  </si>
  <si>
    <t>Mokinių, pasiekusių aukštesnįjį lygį NMPP dalis (Ryto pagr. mok.)</t>
  </si>
  <si>
    <t>R-01-01-23</t>
  </si>
  <si>
    <t>Įgijusių pagrindinį išsilavinimą mokinių dalis nuo bendro mokyklą lankančių mokinių skaičiaus (Spec. ugd.centras)</t>
  </si>
  <si>
    <t>R-01-01-24</t>
  </si>
  <si>
    <t>Įgijusių pradinį išsilavinimą mokinių dalis nuo bendro mokyklą baigusių mokinių skaičiaus (Šateikių pagr. mok.)</t>
  </si>
  <si>
    <t>R-01-01-25</t>
  </si>
  <si>
    <t>Baigusių pagrindinio ugdymo programos I dalį mokinių dalis nuo bendro mokyklą baigusių mokinių skaičiaus (Šateikių pagr.mok.)</t>
  </si>
  <si>
    <t>R-01-01-26</t>
  </si>
  <si>
    <t>Įgijusių pagrindinį išsilavinimą mokinių dalis nuo bendro mokyklą baigusių mokinių skaičiaus (Šateikių pagr.mok.)</t>
  </si>
  <si>
    <t>R-01-01-27</t>
  </si>
  <si>
    <t>Mokinių , dalyvavusių neformaliojo ugdymo užsiėmimuose, dalis nuo visų besimokančių mokyklą baigusių mokinių skaičiaus (Šateikių pagr.mok.)</t>
  </si>
  <si>
    <t>R-01-01-28</t>
  </si>
  <si>
    <t>Mokinių, išlaikiusių PUPP dalis (Šateikių pagr. mok.)</t>
  </si>
  <si>
    <t>R-01-01-29</t>
  </si>
  <si>
    <t>Ugdytinių, dalyvavusių ikimokyklinio ugdymo programoje, skaičius (Šateikių pagr.mok.)</t>
  </si>
  <si>
    <t>R-01-01-30</t>
  </si>
  <si>
    <t>Ugdytinių baigusių priešmokyklinio ugdymo programą, dalis  nuo visų besimokančių mokinių skaičiaus (Šateikių pagr.mok.)</t>
  </si>
  <si>
    <t>R-01-01-31</t>
  </si>
  <si>
    <t>Įgijusių pagrindinį išsilavinimą mokinių dalis (Senamiesčio mok.)</t>
  </si>
  <si>
    <t>R-01-01-32</t>
  </si>
  <si>
    <t>Valandų, skirtų mokinių ugdymosi poreikiams tenkinti,panaudojimo dalis (Senamiesčio mok.)</t>
  </si>
  <si>
    <t>R-01-01-33</t>
  </si>
  <si>
    <t>Bendruomenės narių, dalyvaujančių prevencinėse ir socialiazacijos projektuose, skaičius (Senamiesčio mok.)</t>
  </si>
  <si>
    <t>R-01-01-34</t>
  </si>
  <si>
    <t>Vienam kompiuteriui tenkančių mokinių skaičius vienetais (Senamiesčio mok.)</t>
  </si>
  <si>
    <t>R-01-01-35</t>
  </si>
  <si>
    <t>Organizuoti bendrąjį ugdymą mokyklose, vykdančiose vidurinio ugdymo programą</t>
  </si>
  <si>
    <t>Alsėdžių Stanislovo Narutavičiaus gimnazijos veikla</t>
  </si>
  <si>
    <t>191130983</t>
  </si>
  <si>
    <t>09.02.02.01.</t>
  </si>
  <si>
    <t xml:space="preserve">Vidutiniškai 1 mokiniui tenka mokymo lėšų </t>
  </si>
  <si>
    <t>P-01-01-03-01</t>
  </si>
  <si>
    <t xml:space="preserve">Vidutiniškai 1 mokiniui tenka savivaldybės biudžeto lėšų </t>
  </si>
  <si>
    <t>P-01-01-03-02</t>
  </si>
  <si>
    <t>Naujos įrangos diegimas</t>
  </si>
  <si>
    <t>P-01-01-03-03</t>
  </si>
  <si>
    <t>Ugdymo erdvių atnaujinimas</t>
  </si>
  <si>
    <t>P-01-01-03-04</t>
  </si>
  <si>
    <t>Kulių gimnazijos veikla</t>
  </si>
  <si>
    <t>191131028</t>
  </si>
  <si>
    <t>P-01-01-03-05</t>
  </si>
  <si>
    <t xml:space="preserve">Vidutiniškai 1 mokiniui  tenka aplinkos lėšų </t>
  </si>
  <si>
    <t>P-01-01-03-06</t>
  </si>
  <si>
    <t xml:space="preserve">Vaikų, dalyvaujančių konkursuose, olimpiadose, varžybose skaičius, dalis  nuo visų besimokančių mokinių skaičiaus </t>
  </si>
  <si>
    <t>P-01-01-03-07</t>
  </si>
  <si>
    <t>Mokomųjų kabinetų moderniavimas skaitmeninėmis priemonėmis</t>
  </si>
  <si>
    <t>P-01-01-03-08</t>
  </si>
  <si>
    <t>P-01-01-03-09</t>
  </si>
  <si>
    <t>Platelių gimnazijos veikla</t>
  </si>
  <si>
    <t>191131170</t>
  </si>
  <si>
    <t>P-01-01-03-10</t>
  </si>
  <si>
    <t>Vidutiniškai 1 mokiniui tenka aplinkos lėšų</t>
  </si>
  <si>
    <t>P-01-01-03-11</t>
  </si>
  <si>
    <t xml:space="preserve">Mokinių, dalyvaujančių olimpiadose, konkursuose, varžybose, dalis nuo bendro mokinių skaičiaus </t>
  </si>
  <si>
    <t>P-01-01-03-12</t>
  </si>
  <si>
    <t>P-01-01-03-13</t>
  </si>
  <si>
    <t xml:space="preserve">Atnaujintos (sukurtos) edukacinė erdvės </t>
  </si>
  <si>
    <t>P-01-01-03-14</t>
  </si>
  <si>
    <t>P-01-01-03-15</t>
  </si>
  <si>
    <t>"Saulės" gimnazijos veikla</t>
  </si>
  <si>
    <t>191130264</t>
  </si>
  <si>
    <t xml:space="preserve">Vidutiniškai vienam mokiniui tenka mokymo lėšų </t>
  </si>
  <si>
    <t>P-01-01-03-16</t>
  </si>
  <si>
    <t xml:space="preserve">Vidutiniškai vienam mokiniui tenka aplinkos lėšų </t>
  </si>
  <si>
    <t>P-01-01-03-17</t>
  </si>
  <si>
    <t>Mokinių, dalyvaujančių mokomųjų dalykų konkursuose, olimpiadose, dalis  nuo visų besimokančių mokinių skaičiaus</t>
  </si>
  <si>
    <t>P-01-01-03-18</t>
  </si>
  <si>
    <t>Mokinių, dalyvaujančių neformaliojo švietimo programose dalis  nuo visų besimokančių mokinių skaičiaus</t>
  </si>
  <si>
    <t>P-01-01-03-19</t>
  </si>
  <si>
    <t>Žemaičių Kalvarijos M. Valančiaus gimnazijos  veikla</t>
  </si>
  <si>
    <t>191131551</t>
  </si>
  <si>
    <t xml:space="preserve">Vidutiniškai 1 mokiniui tenka mokymo lėšų. </t>
  </si>
  <si>
    <t>P-01-01-03-20</t>
  </si>
  <si>
    <t>Mokinių, dalyvaujančių olimpiadose, konkursuose varžybose dalis nuo visų besimokančiųjų mokinių skaičiaus</t>
  </si>
  <si>
    <t>P-01-01-03-21</t>
  </si>
  <si>
    <t>P-01-01-03-22</t>
  </si>
  <si>
    <t>P-01-01-03-23</t>
  </si>
  <si>
    <t>P-01-01-03-24</t>
  </si>
  <si>
    <t>Kėlusių kvalifikaciją pedagogų dalis (Alsėdžių S.Narutavičiaus gimnazija)</t>
  </si>
  <si>
    <t>R-01-01-36</t>
  </si>
  <si>
    <t>Ugdytinių, dalyvavusių priešmokyklinio ugdymo programoje dalis  (Alsėdžių S.Narutavičiaus gimnazija)</t>
  </si>
  <si>
    <t>R-01-01-37</t>
  </si>
  <si>
    <t>Ugdytinių, baigusių vidurinio ugdymo programą dalis (Alsėdžių S.Narutavičiaus gimnazija)</t>
  </si>
  <si>
    <t>R-01-01-38</t>
  </si>
  <si>
    <t>Ugdytinių, dalyvavusių ikimokyklinio ugdymo programoje dalis (Kulių gimnazija)</t>
  </si>
  <si>
    <t>R-01-01-39</t>
  </si>
  <si>
    <t>Ugdytinių, baigusių priešmokyklinio ugdymo programą dalis  (Kulių gimnazija)</t>
  </si>
  <si>
    <t>R-01-01-40</t>
  </si>
  <si>
    <t>Įgijusių pradinį išsilavinimą mokinių dalis nuo bendro mokyklą baigusių mokinių skaičiaus  (Kulių gimnazija)</t>
  </si>
  <si>
    <t>R-01-01-41</t>
  </si>
  <si>
    <t xml:space="preserve">Baigusių pagrindinio ugdymo programos I dalį mokinių dalis nuo bendro mokyklą baigusių mokinių skaičiaus (Kulių gimnazija) </t>
  </si>
  <si>
    <t>R-01-01-42</t>
  </si>
  <si>
    <t xml:space="preserve">Įgijusių pagrindinį išsilavinimą mokinių dalis nuo bendro mokyklą baigusių mokinių skaičiaus (Kulių gimnazija) </t>
  </si>
  <si>
    <t>R-01-01-43</t>
  </si>
  <si>
    <t xml:space="preserve">Mokinių, išlaikiuių PUPP dalis (Kulių gimnazija) </t>
  </si>
  <si>
    <t>R-01-01-44</t>
  </si>
  <si>
    <t xml:space="preserve">Išlaikiusiųjų valstybinius brandos egzaminus mokinių dalis (Kulių gimnazija) </t>
  </si>
  <si>
    <t>R-01-01-45</t>
  </si>
  <si>
    <t>Įgijusių vidurinį  išsilavinimą mokinių dalis nuo bendro mokyklą baigusių mokinių skaičiaus (Kulių gimnazija)</t>
  </si>
  <si>
    <t>R-01-01-46</t>
  </si>
  <si>
    <t>Baigusių pagrindinio ugdymo programos I dalį mokinių dalis nuo bendro mokyklą baigusių mokinių skaičiaus (Platelių gimnazija)</t>
  </si>
  <si>
    <t>R-01-01-47</t>
  </si>
  <si>
    <t>Įgijusių pagrindinį išsilavinimą mokinių dalis nuo bendro mokyklą baigusių mokinių skaičiaus (Platelių gimnazija)</t>
  </si>
  <si>
    <t>R-01-01-48</t>
  </si>
  <si>
    <t>Įgijusių pradinį išsilavinimą mokinių dalis nuo bendro mokyklą lankančių mokinių skaičiaus (Platelių gimnazija)</t>
  </si>
  <si>
    <t>R-01-01-49</t>
  </si>
  <si>
    <t>Vaikų skaičius, tenkantis vienam pedagogui (Platelių gimnazija)</t>
  </si>
  <si>
    <t>R-01-01-50</t>
  </si>
  <si>
    <t>Mokinių, dalyvavusių neformaliojo ugdymo užsiėmimuose dalis nuo vių besimokančių mokinių skaičiaus (Platelių gimnazija)</t>
  </si>
  <si>
    <t>R-01-01-51</t>
  </si>
  <si>
    <t>Išlaikusių valstybinius brandos egzaminus mokinių dalis  (Platelių gimnazija)</t>
  </si>
  <si>
    <t>R-01-01-52</t>
  </si>
  <si>
    <t>Įgijusių vidurinį išsilavinimą mokinių dalius nuo bendro mokyklą lankančių mokinių skaičiaus  (Platelių gimnazija)</t>
  </si>
  <si>
    <t>R-01-01-53</t>
  </si>
  <si>
    <t>Kartojančių kursą mokinių dalis  (Platelių gimnazija)</t>
  </si>
  <si>
    <t>R-01-01-54</t>
  </si>
  <si>
    <t>Mokinių, pasiekusių aukštesnijį lygi NMPP dalis (Platelių gimnazija)</t>
  </si>
  <si>
    <t>R-01-01-55</t>
  </si>
  <si>
    <t>Ugdytinių, dalyvavusių ikimokyklinio ugdymo programoje skaičius (Platelių gimnazija)</t>
  </si>
  <si>
    <t>R-01-01-56</t>
  </si>
  <si>
    <t>Ugdytinių, baigusių priešmokyklinio ugdymo programą dalis  (Platelių gimnazija)</t>
  </si>
  <si>
    <t>R-01-01-57</t>
  </si>
  <si>
    <t>Mokinių išlaikusių teigiamai PUPP dalis  (Platelių gimnazija)</t>
  </si>
  <si>
    <t>R-01-01-58</t>
  </si>
  <si>
    <t>Bendruomenės narių, dalyvaujančių prevencinėse ir socializacijos programose bei projektuose, skaičius (Platelių gimnazija)</t>
  </si>
  <si>
    <t>R-01-01-59</t>
  </si>
  <si>
    <t>Mokinių pažangumas (Saulės g.)</t>
  </si>
  <si>
    <t>R-01-01-60</t>
  </si>
  <si>
    <t>Įgijusių pagrindinį išsilavinimą mokinių dalis nuo baigusių pagrindinio ugdymo programą (Saulės g.)</t>
  </si>
  <si>
    <t>R-01-01-61</t>
  </si>
  <si>
    <t>Įgijusių vidurinį išsilavinimą dalis(Saulės g.)</t>
  </si>
  <si>
    <t>R-01-01-62</t>
  </si>
  <si>
    <t>Išlaikusių valstybinius brandos egzaminus mokinių dalis(Saulės g.)</t>
  </si>
  <si>
    <t>R-01-01-63</t>
  </si>
  <si>
    <t>Baigusių pagrindinio ugdymo programos 1 dalį mokinių dalis nuo bendro mokyklą lankančių mokinių skaičiaus (Žem. Kalvarijos gimn.)</t>
  </si>
  <si>
    <t>R-01-01-64</t>
  </si>
  <si>
    <t>Įgijusių pagrindinį išsilavinimą mokinių dalis nuo bendro mokyklą lankančių mokinių skaičiaus</t>
  </si>
  <si>
    <t>R-01-01-65</t>
  </si>
  <si>
    <t>Įgijusių pradinį išsilavinimą mokinių dalis nuo bendro mokyklą lankančių mokinių skaičiaus  (Žem. Kalvarijos gimn.)</t>
  </si>
  <si>
    <t>R-01-01-66</t>
  </si>
  <si>
    <t>Vaikų skaičius tenkantis vienam pedagogui (Žem. Kalvarijos gimn.)</t>
  </si>
  <si>
    <t>R-01-01-67</t>
  </si>
  <si>
    <t>Mokinių, dalyvavusių neformaliojo ugdymo užsiėmimuose, dalis nuo visų besimokančių mokinių skaičiaus</t>
  </si>
  <si>
    <t>R-01-01-68</t>
  </si>
  <si>
    <t>Išlaikiusių valstybinius brandos egzaminus mokinių dalis  (Žem. Kalvarijos gimn.)</t>
  </si>
  <si>
    <t>R-01-01-69</t>
  </si>
  <si>
    <t>Įgijusių vidurinį išsilavinimą mokinių nuo bendro mokyklą lankančių mokinių skaičiaus(Žem. Kalvarijos gimn.)</t>
  </si>
  <si>
    <t>R-01-01-70</t>
  </si>
  <si>
    <t>Kartojančių kursą mokinių dalis (Žem. Kalvarijos gimn.)</t>
  </si>
  <si>
    <t>R-01-01-71</t>
  </si>
  <si>
    <t>Mokinių, pasiekusių aukštesnijį lygi NMPP dalis (Žem. Kalvarijos gimn.)</t>
  </si>
  <si>
    <t>R-01-01-72</t>
  </si>
  <si>
    <t>Ugdytinių, dalyvavusių ikimokyklinio ugdymo programoje, skaičius (Žem. Kalvarijos gimn.)</t>
  </si>
  <si>
    <t>R-01-01-73</t>
  </si>
  <si>
    <t>Ugdytinių, baigusių priešmokyklinio ugdymo programą, dalis (Žem. Kalvarijos gimn.)</t>
  </si>
  <si>
    <t>R-01-01-74</t>
  </si>
  <si>
    <t>Mokinių išlaikusių PUPP teigiamai dalis (Žem. Kalvarijos gimn.)</t>
  </si>
  <si>
    <t>R-01-01-75</t>
  </si>
  <si>
    <t>Bendruomenės narių, dalyvaujančių prevencinėse ir socializacijos programose bei projektuose, skaičius  (Žem. Kalvarijos gimn.)</t>
  </si>
  <si>
    <t>R-01-01-76</t>
  </si>
  <si>
    <t>Organizuoti kokybišką švietimo pagalbą ir rūpintis pagalbos prieinamumu Plungės rajone</t>
  </si>
  <si>
    <t xml:space="preserve">Plungės paslaugų ir švietimo pagalbos centro veikla  </t>
  </si>
  <si>
    <t>191130798</t>
  </si>
  <si>
    <t>09.05.01.03.</t>
  </si>
  <si>
    <t>Etatų skaičius finansuojamas iš SB</t>
  </si>
  <si>
    <t>P-01-01-04-01</t>
  </si>
  <si>
    <t>Etatų skaičius finansuojamas iš ML</t>
  </si>
  <si>
    <t>P-01-01-04-02</t>
  </si>
  <si>
    <t>Įsigyta kompiuterinės įrangos</t>
  </si>
  <si>
    <t>P-01-01-04-03</t>
  </si>
  <si>
    <t>Dalyvavusių kvalifikacijos tobulinimo seminaruose mokytojų skaičius</t>
  </si>
  <si>
    <t>P-01-01-04-04</t>
  </si>
  <si>
    <t>Įvykusių metodinės veiklos ir gerosios patirties sklaidos renginių skaičius</t>
  </si>
  <si>
    <t>P-01-01-04-05</t>
  </si>
  <si>
    <t xml:space="preserve"> Specialiųjų poreikių įvertinimą gavusių asmenų skaičius(PSPC)</t>
  </si>
  <si>
    <t>R-01-01-77</t>
  </si>
  <si>
    <t>Psichologinę ir/ar specialiąją pagalbą gavusių asmenų skaičius(PSPC)</t>
  </si>
  <si>
    <t>R-01-01-78</t>
  </si>
  <si>
    <t>Kompiuterinės įrangos įsigijimas (PSPC)</t>
  </si>
  <si>
    <t>R-01-01-79</t>
  </si>
  <si>
    <t>Pedagogų tobulinusių kvalifikaciją dalis nuo bendro rajono pedagogų skaičiaus (PSPC)</t>
  </si>
  <si>
    <t>R-01-01-80</t>
  </si>
  <si>
    <t>Iš viso programos tikslui</t>
  </si>
  <si>
    <t>Gyventojų skaičiaus pokytis</t>
  </si>
  <si>
    <t>E-01-01</t>
  </si>
  <si>
    <t>Vidutinis darbo užmokestis</t>
  </si>
  <si>
    <t>E-01-02</t>
  </si>
  <si>
    <t xml:space="preserve"> 1 000 gyventojų  tenka natūralios kaitos</t>
  </si>
  <si>
    <t>E-01-03</t>
  </si>
  <si>
    <t>Vidutinė tikėtina gyvenimo trukmė</t>
  </si>
  <si>
    <t>E-01-04</t>
  </si>
  <si>
    <t>m.</t>
  </si>
  <si>
    <t>Patrauklumo gyventi Plungės r. sav. vertinimas</t>
  </si>
  <si>
    <t>E-01-05</t>
  </si>
  <si>
    <t xml:space="preserve">Tenkinti mokinių pažinimo ir saviraiškos poreikius neformaliojo ugdymo įstaigose                         </t>
  </si>
  <si>
    <t>Organizuoti  kokybišką ugdymą ir užtikrinti modernią aplinką neformaliojo ugdymo įstaigose</t>
  </si>
  <si>
    <t>Platelių meno mokyklos veikla</t>
  </si>
  <si>
    <t>191816847</t>
  </si>
  <si>
    <t>09.05.01.01.</t>
  </si>
  <si>
    <t>vidutiniškai tenka 1 ugdytiniui mokymo lėšų</t>
  </si>
  <si>
    <t>P-01-02-01-01</t>
  </si>
  <si>
    <t>Vidutiniškai 1 ugdytiniui tenka SB lęšų</t>
  </si>
  <si>
    <t>P-01-02-01-02</t>
  </si>
  <si>
    <t>P-01-02-01-03</t>
  </si>
  <si>
    <t>Ugdymosi erdvių atnaujinimas</t>
  </si>
  <si>
    <t>P-01-02-01-04</t>
  </si>
  <si>
    <t>M.Oginskio meno mokyklos veikla</t>
  </si>
  <si>
    <t>191816128</t>
  </si>
  <si>
    <t>P-01-02-01-05</t>
  </si>
  <si>
    <t>Suorganizuotų renginių skaičius</t>
  </si>
  <si>
    <t>P-01-02-01-06</t>
  </si>
  <si>
    <t>Vidutiniškai 1 ugdytiniui tenka mokymo lėšų</t>
  </si>
  <si>
    <t>P-01-02-01-07</t>
  </si>
  <si>
    <t>Vidutiniškai 1 ugdytiniui tenka savivaldybės biudžeto lėšų</t>
  </si>
  <si>
    <t>P-01-02-01-08</t>
  </si>
  <si>
    <t>Tėvų įsitraukimas, skatinantis vaikų mokymąsi, nuo bendro tęvų skaičiaus</t>
  </si>
  <si>
    <t>P-01-02-01-09</t>
  </si>
  <si>
    <t>P-01-02-01-10</t>
  </si>
  <si>
    <t>Plungės sporto ir reakreacijos centro veikla</t>
  </si>
  <si>
    <t>302776863</t>
  </si>
  <si>
    <t>Lietuvos skirtingo amžiaus rinktinių narių skaičius (vnt.)</t>
  </si>
  <si>
    <t>P-01-02-01-11</t>
  </si>
  <si>
    <t>Lietuvos čempionų, pirmenybių 1-3 vietų laimėtojų skaičius (vnt.)</t>
  </si>
  <si>
    <t>P-01-02-01-12</t>
  </si>
  <si>
    <t>Renginiuose dalyvavusių žmonių skaičius  (vnt.)</t>
  </si>
  <si>
    <t>P-01-02-01-13</t>
  </si>
  <si>
    <t>Žlibinų kultūros centro veikla</t>
  </si>
  <si>
    <t>301779536</t>
  </si>
  <si>
    <t>09.01.01.01.</t>
  </si>
  <si>
    <t>P-01-02-01-14</t>
  </si>
  <si>
    <t>Kėlusių kvalifikaciją pedagogų skaičius (Platelių meno)</t>
  </si>
  <si>
    <t>R-01-02-01</t>
  </si>
  <si>
    <t>Ugdytinių, dalyvavuvių neformalaus ugdymo programoje dalis (Platelių meno)</t>
  </si>
  <si>
    <t>R-01-02-02</t>
  </si>
  <si>
    <t>Ugdytinių baigusių neformalaus ugdymo programą dalis (Platelių meno)</t>
  </si>
  <si>
    <t>R-01-02-03</t>
  </si>
  <si>
    <t>Kėlusių kvalifikaciją mokytojų skaičius (Oginskio meno mok.)</t>
  </si>
  <si>
    <t>R-01-02-04</t>
  </si>
  <si>
    <t>Vaikų skaičius, tenkantis vienam mokytojui (Oginskio meno mok.)</t>
  </si>
  <si>
    <t>R-01-02-05</t>
  </si>
  <si>
    <t>Mokinių, lankančių neformaliojo vaikų švietimo programas skaičius (Oginskio meno mok.)</t>
  </si>
  <si>
    <t>R-01-02-06</t>
  </si>
  <si>
    <t>Aukštesnės pakopos meninio ugdymo mokyklose besimokančių auklėtinių skaičius (Oginskio meno mok.)</t>
  </si>
  <si>
    <t>R-01-02-07</t>
  </si>
  <si>
    <t>Mokinių, baigusių formalųjį švietimą papildančio ugdymo programas skaičius  (Oginskio meno mok.)</t>
  </si>
  <si>
    <t>R-01-02-08</t>
  </si>
  <si>
    <t>Mokinių, lankančių formalųjį švietimą papildančio ugdymo programas skaičius  (Oginskio meno mok.)</t>
  </si>
  <si>
    <t>R-01-02-09</t>
  </si>
  <si>
    <t>Sporto užsiėmimus lankančių vaikų (mokinių) skaičius (SRC)</t>
  </si>
  <si>
    <t>R-01-02-10</t>
  </si>
  <si>
    <t>Kėlusių kvalifikaciją pedagogų dalis (SRC)</t>
  </si>
  <si>
    <t>R-01-02-11</t>
  </si>
  <si>
    <t>Kėlusių kvalifikaciją pedagogų skaičius (Žlibinų KC)</t>
  </si>
  <si>
    <t>R-01-02-12</t>
  </si>
  <si>
    <t>Ugdytinių dalyvavusių ikimokyklinio ugdymo programoje skaičius (Žlibinų KC)</t>
  </si>
  <si>
    <t>R-01-02-13</t>
  </si>
  <si>
    <t>Ugdytinių baigusių priešmokyklinio ugdymo programą skaičius (Žlibinų KC)</t>
  </si>
  <si>
    <t>R-01-02-14</t>
  </si>
  <si>
    <t xml:space="preserve">Rūpintis bendruoju vaikų gebėjimų ir vertybių nuostatų ugdymu, didinant ankstyvojo ugdymo prieinamumą </t>
  </si>
  <si>
    <t>Organizuoti ikimokyklinį ir priešmokyklinį ugdymą ikimokyklinio ugdymo įstaigose</t>
  </si>
  <si>
    <t>Lopšelio-darželio "Nykštukas" veikla</t>
  </si>
  <si>
    <t>191128231</t>
  </si>
  <si>
    <t>Vidutiniškai tenka vienam  ugdytiniui mokymo lėšų</t>
  </si>
  <si>
    <t>P-01-03-01-01</t>
  </si>
  <si>
    <t>Vidutiniškai tenka  vienam ugdytiniui biudžeto lėšų</t>
  </si>
  <si>
    <t>P-01-03-01-02</t>
  </si>
  <si>
    <t>P-01-03-01-03</t>
  </si>
  <si>
    <t>P-01-03-01-04</t>
  </si>
  <si>
    <t>P-01-03-01-05</t>
  </si>
  <si>
    <t>Mokomųjų kabintų modernizavimas skaitmeninėmis ugdymo priemonėmis</t>
  </si>
  <si>
    <t>P-01-03-01-06</t>
  </si>
  <si>
    <t>Lopšelio-darželio "Pasaka" veikla</t>
  </si>
  <si>
    <t>291128570</t>
  </si>
  <si>
    <t>Vidutiniškai 1 vaikui tenka mokymo lėšų</t>
  </si>
  <si>
    <t>P-01-03-01-07</t>
  </si>
  <si>
    <t>P-01-03-01-08</t>
  </si>
  <si>
    <t>Lopšelio-darželio "Raudonkepuraitė" veikla</t>
  </si>
  <si>
    <t>191128427</t>
  </si>
  <si>
    <t>P-01-03-01-09</t>
  </si>
  <si>
    <t>P-01-03-01-10</t>
  </si>
  <si>
    <t>P-01-03-01-11</t>
  </si>
  <si>
    <t>Įstaigos aprūpinimas skaitmeninėmis ugdymo priemonėmis</t>
  </si>
  <si>
    <t>P-01-03-01-12</t>
  </si>
  <si>
    <t>P-01-03-01-13</t>
  </si>
  <si>
    <t>Lopšelio-darželio "Rūtelė" veikla</t>
  </si>
  <si>
    <t>191128765</t>
  </si>
  <si>
    <t>P-01-03-01-14</t>
  </si>
  <si>
    <t>P-01-03-01-15</t>
  </si>
  <si>
    <t>P-01-03-01-16</t>
  </si>
  <si>
    <t>P-01-03-01-17</t>
  </si>
  <si>
    <t>Atnaujintos (sukurtos) edukacinė erdvės</t>
  </si>
  <si>
    <t>P-01-03-01-18</t>
  </si>
  <si>
    <t>P-01-03-01-19</t>
  </si>
  <si>
    <t>Lopšelio-darželio "Saulutė" veikla</t>
  </si>
  <si>
    <t>191128612</t>
  </si>
  <si>
    <t>P-01-03-01-20</t>
  </si>
  <si>
    <t>P-01-03-01-21</t>
  </si>
  <si>
    <t>P-01-03-01-22</t>
  </si>
  <si>
    <t>P-01-03-01-23</t>
  </si>
  <si>
    <t>P-01-03-01-24</t>
  </si>
  <si>
    <t>P-01-03-01-25</t>
  </si>
  <si>
    <t>Lopšelio-darželio "Vyturėlis" veikla</t>
  </si>
  <si>
    <t>191128950</t>
  </si>
  <si>
    <t>P-01-03-01-26</t>
  </si>
  <si>
    <t>P-01-03-01-27</t>
  </si>
  <si>
    <t>P-01-03-01-28</t>
  </si>
  <si>
    <t>P-01-03-01-29</t>
  </si>
  <si>
    <t>Kėlusių kvalifikaciją pedagogų dalis (Nykštuko LD)</t>
  </si>
  <si>
    <t>R-01-03-01</t>
  </si>
  <si>
    <t>Vaikų skaičius tenkantis vienam pedagogui (Nykštuko LD)</t>
  </si>
  <si>
    <t>R-01-03-02</t>
  </si>
  <si>
    <t>Ugdytinių, baigusių priešmokyklinio ugdymo programą, dalis. (Nykštuko LD)</t>
  </si>
  <si>
    <t>R-01-03-03</t>
  </si>
  <si>
    <t>Ugdytinių, dalyvavusių ikimokyklinio ugdymo programoje, skaičius (Nykštuko LD)</t>
  </si>
  <si>
    <t>R-01-03-04</t>
  </si>
  <si>
    <t>Vaikų skaičius įstaigoje (Pasakos LD)</t>
  </si>
  <si>
    <t>R-01-03-05</t>
  </si>
  <si>
    <t>Kėlusių kvalifikaciją pedagogų dalis (Raudonkepuraitės LD)</t>
  </si>
  <si>
    <t>R-01-03-06</t>
  </si>
  <si>
    <t>Vaikų skaičius tenkantis vienam pedagogui  (Raudonkepuraitė LD)</t>
  </si>
  <si>
    <t>R-01-03-07</t>
  </si>
  <si>
    <t>Ugdytinių, baigusių priešmokyklinio ugdymo programą, skaičius. (Raudonkepuraitė LD)</t>
  </si>
  <si>
    <t>R-01-03-08</t>
  </si>
  <si>
    <t>Ugdytinių, dalyvavusių ikimokyklinio ugdymo programoje, skaičius (Raudonkepuraitės LD)</t>
  </si>
  <si>
    <t>R-01-03-09</t>
  </si>
  <si>
    <t>Ugdytinių skaičius, kuriems teikta specialioji pedagoginė pagalba (Raudonkepuraitė)</t>
  </si>
  <si>
    <t>R-01-03-10</t>
  </si>
  <si>
    <t>Kėlusių kvalifikaciją pedagogų dalis (Rūtelės LD)</t>
  </si>
  <si>
    <t>R-01-03-11</t>
  </si>
  <si>
    <t>Vaikų skaičius tenkantis vienam pedagogui  (Rūtelės LD)</t>
  </si>
  <si>
    <t>R-01-03-12</t>
  </si>
  <si>
    <t>Ugdytinių, baigusių priešmokyklinio ugdymo programą, dalis. (Rūtelės LD)</t>
  </si>
  <si>
    <t>R-01-03-13</t>
  </si>
  <si>
    <t>Ugdytinių, dalyvavusių ikimokyklinio ugdymo programoje, skaičius (Rūtelės LD)</t>
  </si>
  <si>
    <t>R-01-03-14</t>
  </si>
  <si>
    <t>Kėlusių kvalifikaciją pedagogų dalis (Saulutės LD)</t>
  </si>
  <si>
    <t>R-01-03-15</t>
  </si>
  <si>
    <t>Vaikų skaičius tenkantis vienam pedagogui (Saulutės LD)</t>
  </si>
  <si>
    <t>R-01-03-16</t>
  </si>
  <si>
    <t>Ugdytinių, baigusių priešmokyklinio ugdymo programą, dalis. (Saulutės LD)</t>
  </si>
  <si>
    <t>R-01-03-17</t>
  </si>
  <si>
    <t>Ugdytinių, dalyvavusių ikimokyklinio ugdymo programoje, skaičius (Saulutės LD)</t>
  </si>
  <si>
    <t>R-01-03-18</t>
  </si>
  <si>
    <t>Kėlusių kvalifikaciją pedagogų dalis (Vyturėlio LD)</t>
  </si>
  <si>
    <t>R-01-03-19</t>
  </si>
  <si>
    <t>Ugdytinių, dalyvavusių ikimokyklinio ugdymo programoje, skaičius (Vyturėlio LD)</t>
  </si>
  <si>
    <t>R-01-03-20</t>
  </si>
  <si>
    <t>Ugdytinių, baigusių priešmokyklinio ugdymo programą, skaičius. (Vyturėlio LD))</t>
  </si>
  <si>
    <t>R-01-03-21</t>
  </si>
  <si>
    <t>Ugdymo kokybės ir švietimo pagalbos užtikrinimas Plungės rajono švietimo įstaigose</t>
  </si>
  <si>
    <t>Užtikrinti ugdymo kokybę ir švietimo pagalbą Plungės rajone</t>
  </si>
  <si>
    <t>Mokslo rėmimo programa</t>
  </si>
  <si>
    <t>188714469</t>
  </si>
  <si>
    <t>09.08.01.02.</t>
  </si>
  <si>
    <t xml:space="preserve">Laimėtos prizines vietas rajoninėse olimpiadose, konkursuose  </t>
  </si>
  <si>
    <t>P-01-04-01-01</t>
  </si>
  <si>
    <t xml:space="preserve">Laimėtos respublikinėse olimpiadose ir konkursuose prizinių vietų skaičius </t>
  </si>
  <si>
    <t>P-01-04-01-02</t>
  </si>
  <si>
    <t>Atnautintų edukacinių erdvių skaičius</t>
  </si>
  <si>
    <t>P-01-04-01-03</t>
  </si>
  <si>
    <t>Surengtų renginių ir konkursų skaičius</t>
  </si>
  <si>
    <t>P-01-04-01-04</t>
  </si>
  <si>
    <t>Lėšos skirtos piniginėms premijoms</t>
  </si>
  <si>
    <t>P-01-04-01-05</t>
  </si>
  <si>
    <t>Ugdymo kokybės užtikrinimas</t>
  </si>
  <si>
    <t>09.06.01.01.</t>
  </si>
  <si>
    <t>Valstybiniuose ir  mokykliniuose egzaminuose dalyvausių mokytojų skaičius</t>
  </si>
  <si>
    <t>P-01-04-01-06</t>
  </si>
  <si>
    <t>Neformaliojo  vaikų švietimo programa</t>
  </si>
  <si>
    <t>191123266</t>
  </si>
  <si>
    <t xml:space="preserve">Neformaliajam švietime dalyvavusių vaikų skaičius </t>
  </si>
  <si>
    <t>P-01-04-01-07</t>
  </si>
  <si>
    <t xml:space="preserve">Neformaliojo vaikų švietimo paslaugų teikėjų skaičius </t>
  </si>
  <si>
    <t>P-01-04-01-08</t>
  </si>
  <si>
    <t>Vaikų vasaros poilsio organizavimo programa</t>
  </si>
  <si>
    <t>Stovyklose dalyvavusių vaikų skaičius</t>
  </si>
  <si>
    <t>P-01-04-01-09</t>
  </si>
  <si>
    <t>Finansuotų stovyklų skaičius</t>
  </si>
  <si>
    <t>P-01-04-01-10</t>
  </si>
  <si>
    <t>Vaikų ir mokinių, dalyvavusių rajoninėse olimpiadose, konkursuose, viktorinose skaičius</t>
  </si>
  <si>
    <t>R-01-04-01</t>
  </si>
  <si>
    <t>Vaikų ir mokinių, dalyvavusių respublikinėse olimpiadose, konkursuose, viktorinose skaičius</t>
  </si>
  <si>
    <t>R-01-04-02</t>
  </si>
  <si>
    <t>Neformaliajame švietime dalyvavusių vaikų dalis nuo bendro rajono vaikų skaičiaus</t>
  </si>
  <si>
    <t>R-01-04-03</t>
  </si>
  <si>
    <t>Neformaliojo švietimo programų skaičius</t>
  </si>
  <si>
    <t>R-01-04-04</t>
  </si>
  <si>
    <t>Dienų, vidutiniškai skirtų vienam vaikui vasaros poilsio organizavimui skaičius</t>
  </si>
  <si>
    <t>R-01-04-05</t>
  </si>
  <si>
    <t>Mokykloms skirtų IKT priemonių skaičius</t>
  </si>
  <si>
    <t>R-01-04-06</t>
  </si>
  <si>
    <t>Finansuota iš savivaldybės biudžeto švietimo pagalbos specialistų etatų</t>
  </si>
  <si>
    <t>R-01-04-07</t>
  </si>
  <si>
    <t>Finansuotų klasių komplektų skaičius iš SB lėšų</t>
  </si>
  <si>
    <t>R-01-04-08</t>
  </si>
  <si>
    <t>Egzaminius laikusių mokinių skaičius</t>
  </si>
  <si>
    <t>R-01-04-09</t>
  </si>
  <si>
    <t>Inicijuoti ir koordinuoti Plungės rajono savivaldybės jaunimo politikos formavimą ir jaunimo veiklos organizavimą rajone</t>
  </si>
  <si>
    <t>Skatinti ir remti Plungės rajono jaunimo savanorišką veiklą ir vykdomas veiklos programas.</t>
  </si>
  <si>
    <t>Jaunimo veiklos programa</t>
  </si>
  <si>
    <t>08.04.01.01.</t>
  </si>
  <si>
    <t>Paremtų programų skaičius</t>
  </si>
  <si>
    <t>P-01-05-01-01</t>
  </si>
  <si>
    <t>Paremtų savanorių skaičius</t>
  </si>
  <si>
    <t>P-01-05-01-02</t>
  </si>
  <si>
    <t xml:space="preserve">Prisidėjimas prie mobilaus darbo vykdymo nuo bendros sumos (etato finansavimas). </t>
  </si>
  <si>
    <t>P-01-05-01-03</t>
  </si>
  <si>
    <t xml:space="preserve">Jaunimo savanoriškos veiklos, mobilaus darbo ir jaunimo iniciatyvų rėmimas </t>
  </si>
  <si>
    <t>R-01-05-01</t>
  </si>
  <si>
    <t>Organizuoti Plungės rajono savivaldybės jaunimo užimtumą ir turiningą laisvalaikio praleidimą</t>
  </si>
  <si>
    <t>Skatinti jaunimo savirealizaciją, jaunimo iniciatyvas, užtikrinti jaunų žmonių užimtumą ir turiningą laisvalaikio praleidimą.</t>
  </si>
  <si>
    <t>Plungės atviro jaunimo centro veikla</t>
  </si>
  <si>
    <t>Teminių renginių, seminarų skirtų jaunimui skaičius per metus</t>
  </si>
  <si>
    <t>P-01-06-01-01</t>
  </si>
  <si>
    <t>Lankytojų skaičius per metus</t>
  </si>
  <si>
    <t>P-01-06-01-02</t>
  </si>
  <si>
    <t>Įgyvendinta projektų per metus</t>
  </si>
  <si>
    <t>P-01-06-01-03</t>
  </si>
  <si>
    <t xml:space="preserve">Renginių jaunimo centre pokytis </t>
  </si>
  <si>
    <t>R-01-06-01</t>
  </si>
  <si>
    <t>Užtikrinti kokybišką neformaliojo suaugusiųjų švietimo veiklą</t>
  </si>
  <si>
    <t>Įgyvendinti neformaliojo suaugusiųjų švietimo programą</t>
  </si>
  <si>
    <t>Trečiojo amžiaus universiteto (TAU) veikla</t>
  </si>
  <si>
    <t>09.05.01.02.</t>
  </si>
  <si>
    <t>TAU renginių skaičius</t>
  </si>
  <si>
    <t>P-01-07-01-01</t>
  </si>
  <si>
    <t>Neformaliojo suaugusiųjų švietimo programai skirtų lėšų įsisavinimas</t>
  </si>
  <si>
    <t>R-01-07-01</t>
  </si>
  <si>
    <t>TAU klausytojų skaičius</t>
  </si>
  <si>
    <t>R-01-07-02</t>
  </si>
  <si>
    <t>Iš viso programai</t>
  </si>
  <si>
    <t>PATVIRTINTA</t>
  </si>
  <si>
    <t>Plungės rajono savivaldybės</t>
  </si>
  <si>
    <t>sprendimu Nr. T1-</t>
  </si>
  <si>
    <t>PLUNGĖS RAJONO SAVIVALDYBĖS 2021-2023  METŲ STRATEGINIO VEIKLOS PLANO 2021 METŲ ĮGYVENDINIMO  ATASKAITA</t>
  </si>
  <si>
    <t>01 "UGDYMO KOKYBĖS IR MODERNIOS APLINKOS UŽTIKRINIMO" PROGRAMA</t>
  </si>
  <si>
    <t>Iš viso uždaviniui</t>
  </si>
  <si>
    <t>eur</t>
  </si>
  <si>
    <t>tarybos 2022 m. gegužės 26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</si>
</sst>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[$-10409]0.00"/>
  </numFmts>
  <fonts count="10" x14ac:knownFonts="1">
    <font>
      <sz val="10"/>
      <name val="Arial"/>
    </font>
    <font>
      <sz val="10"/>
      <color indexed="8"/>
      <name val="Times New Roman"/>
      <charset val="1"/>
    </font>
    <font>
      <i/>
      <sz val="10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b/>
      <sz val="11.95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0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2" borderId="6" xfId="0" applyFont="1" applyFill="1" applyBorder="1" applyAlignment="1" applyProtection="1">
      <alignment horizontal="left" vertical="center" wrapText="1" readingOrder="1"/>
      <protection locked="0"/>
    </xf>
    <xf numFmtId="0" fontId="4" fillId="2" borderId="2" xfId="0" applyFont="1" applyFill="1" applyBorder="1" applyAlignment="1" applyProtection="1">
      <alignment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185" fontId="4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185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185" fontId="3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2" borderId="5" xfId="0" applyFont="1" applyFill="1" applyBorder="1" applyAlignment="1" applyProtection="1">
      <alignment horizontal="left" vertical="center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9" xfId="0" applyFont="1" applyBorder="1" applyAlignment="1" applyProtection="1">
      <alignment horizontal="left" vertical="top" wrapText="1" readingOrder="1"/>
      <protection locked="0"/>
    </xf>
    <xf numFmtId="0" fontId="9" fillId="0" borderId="5" xfId="0" applyFont="1" applyBorder="1" applyAlignment="1" applyProtection="1">
      <alignment horizontal="left" vertical="center" wrapText="1" readingOrder="1"/>
      <protection locked="0"/>
    </xf>
    <xf numFmtId="0" fontId="9" fillId="3" borderId="5" xfId="0" applyFont="1" applyFill="1" applyBorder="1" applyAlignment="1" applyProtection="1">
      <alignment horizontal="left" vertical="center" wrapText="1" readingOrder="1"/>
      <protection locked="0"/>
    </xf>
    <xf numFmtId="0" fontId="9" fillId="2" borderId="5" xfId="0" applyFont="1" applyFill="1" applyBorder="1" applyAlignment="1" applyProtection="1">
      <alignment horizontal="left" vertical="center" wrapText="1" readingOrder="1"/>
      <protection locked="0"/>
    </xf>
    <xf numFmtId="0" fontId="3" fillId="4" borderId="5" xfId="0" applyFont="1" applyFill="1" applyBorder="1" applyAlignment="1" applyProtection="1">
      <alignment horizontal="left" vertical="center" wrapText="1" readingOrder="1"/>
      <protection locked="0"/>
    </xf>
    <xf numFmtId="0" fontId="3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horizontal="center" vertical="center" wrapText="1" readingOrder="1"/>
      <protection locked="0"/>
    </xf>
    <xf numFmtId="0" fontId="3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  <protection locked="0"/>
    </xf>
    <xf numFmtId="0" fontId="3" fillId="2" borderId="14" xfId="0" applyFont="1" applyFill="1" applyBorder="1" applyAlignment="1" applyProtection="1">
      <alignment horizontal="center" vertical="center" wrapText="1" readingOrder="1"/>
      <protection locked="0"/>
    </xf>
    <xf numFmtId="0" fontId="3" fillId="2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left" vertical="top" wrapText="1" readingOrder="1"/>
      <protection locked="0"/>
    </xf>
    <xf numFmtId="0" fontId="4" fillId="0" borderId="17" xfId="0" applyFont="1" applyBorder="1" applyAlignment="1" applyProtection="1">
      <alignment horizontal="right" vertical="center" wrapText="1" readingOrder="1"/>
      <protection locked="0"/>
    </xf>
    <xf numFmtId="185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185" fontId="3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8" xfId="0" applyBorder="1"/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0" fontId="4" fillId="2" borderId="19" xfId="0" applyFont="1" applyFill="1" applyBorder="1" applyAlignment="1" applyProtection="1">
      <alignment horizontal="left" vertical="center" wrapText="1" readingOrder="1"/>
      <protection locked="0"/>
    </xf>
    <xf numFmtId="185" fontId="3" fillId="2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2" borderId="20" xfId="0" applyFont="1" applyFill="1" applyBorder="1" applyAlignment="1" applyProtection="1">
      <alignment horizontal="lef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right" vertical="center" wrapText="1" readingOrder="1"/>
      <protection locked="0"/>
    </xf>
    <xf numFmtId="0" fontId="3" fillId="2" borderId="22" xfId="0" applyFont="1" applyFill="1" applyBorder="1" applyAlignment="1" applyProtection="1">
      <alignment horizontal="right" vertical="center" wrapText="1" readingOrder="1"/>
      <protection locked="0"/>
    </xf>
    <xf numFmtId="0" fontId="3" fillId="2" borderId="39" xfId="0" applyFont="1" applyFill="1" applyBorder="1" applyAlignment="1" applyProtection="1">
      <alignment horizontal="right" vertical="top" wrapText="1" readingOrder="1"/>
      <protection locked="0"/>
    </xf>
    <xf numFmtId="0" fontId="3" fillId="2" borderId="21" xfId="0" applyFont="1" applyFill="1" applyBorder="1" applyAlignment="1" applyProtection="1">
      <alignment horizontal="right" vertical="top" wrapText="1" readingOrder="1"/>
      <protection locked="0"/>
    </xf>
    <xf numFmtId="0" fontId="3" fillId="2" borderId="40" xfId="0" applyFont="1" applyFill="1" applyBorder="1" applyAlignment="1" applyProtection="1">
      <alignment horizontal="right" vertical="top" wrapText="1" readingOrder="1"/>
      <protection locked="0"/>
    </xf>
    <xf numFmtId="0" fontId="3" fillId="0" borderId="6" xfId="0" applyFont="1" applyBorder="1" applyAlignment="1" applyProtection="1">
      <alignment horizontal="right" vertical="top" wrapText="1" readingOrder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3" fillId="0" borderId="30" xfId="0" applyFont="1" applyBorder="1" applyAlignment="1" applyProtection="1">
      <alignment horizontal="right" vertical="top" wrapText="1" readingOrder="1"/>
      <protection locked="0"/>
    </xf>
    <xf numFmtId="0" fontId="9" fillId="2" borderId="33" xfId="0" applyFont="1" applyFill="1" applyBorder="1" applyAlignment="1" applyProtection="1">
      <alignment horizontal="right" vertical="top" wrapText="1" readingOrder="1"/>
      <protection locked="0"/>
    </xf>
    <xf numFmtId="0" fontId="3" fillId="2" borderId="7" xfId="0" applyFont="1" applyFill="1" applyBorder="1" applyAlignment="1" applyProtection="1">
      <alignment horizontal="right" vertical="top" wrapText="1" readingOrder="1"/>
      <protection locked="0"/>
    </xf>
    <xf numFmtId="0" fontId="3" fillId="2" borderId="34" xfId="0" applyFont="1" applyFill="1" applyBorder="1" applyAlignment="1" applyProtection="1">
      <alignment horizontal="right" vertical="top" wrapText="1" readingOrder="1"/>
      <protection locked="0"/>
    </xf>
    <xf numFmtId="0" fontId="3" fillId="2" borderId="3" xfId="0" applyFont="1" applyFill="1" applyBorder="1" applyAlignment="1" applyProtection="1">
      <alignment horizontal="right" vertical="top" wrapText="1" readingOrder="1"/>
      <protection locked="0"/>
    </xf>
    <xf numFmtId="0" fontId="3" fillId="2" borderId="0" xfId="0" applyFont="1" applyFill="1" applyBorder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right" vertical="top" wrapText="1" readingOrder="1"/>
      <protection locked="0"/>
    </xf>
    <xf numFmtId="0" fontId="3" fillId="2" borderId="35" xfId="0" applyFont="1" applyFill="1" applyBorder="1" applyAlignment="1" applyProtection="1">
      <alignment horizontal="right" vertical="top" wrapText="1" readingOrder="1"/>
      <protection locked="0"/>
    </xf>
    <xf numFmtId="0" fontId="3" fillId="2" borderId="8" xfId="0" applyFont="1" applyFill="1" applyBorder="1" applyAlignment="1" applyProtection="1">
      <alignment horizontal="right" vertical="top" wrapText="1" readingOrder="1"/>
      <protection locked="0"/>
    </xf>
    <xf numFmtId="0" fontId="3" fillId="2" borderId="36" xfId="0" applyFont="1" applyFill="1" applyBorder="1" applyAlignment="1" applyProtection="1">
      <alignment horizontal="right" vertical="top" wrapText="1" readingOrder="1"/>
      <protection locked="0"/>
    </xf>
    <xf numFmtId="0" fontId="3" fillId="0" borderId="33" xfId="0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34" xfId="0" applyBorder="1" applyAlignment="1" applyProtection="1">
      <alignment horizontal="right" vertical="top" wrapText="1"/>
      <protection locked="0"/>
    </xf>
    <xf numFmtId="0" fontId="0" fillId="0" borderId="35" xfId="0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right" vertical="top" wrapText="1"/>
      <protection locked="0"/>
    </xf>
    <xf numFmtId="0" fontId="0" fillId="0" borderId="36" xfId="0" applyBorder="1" applyAlignment="1" applyProtection="1">
      <alignment horizontal="right" vertical="top" wrapText="1"/>
      <protection locked="0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horizontal="right" vertical="top" wrapText="1" readingOrder="1"/>
      <protection locked="0"/>
    </xf>
    <xf numFmtId="0" fontId="3" fillId="2" borderId="30" xfId="0" applyFont="1" applyFill="1" applyBorder="1" applyAlignment="1" applyProtection="1">
      <alignment horizontal="right" vertical="top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center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185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horizontal="right" vertical="top" wrapText="1" readingOrder="1"/>
      <protection locked="0"/>
    </xf>
    <xf numFmtId="0" fontId="9" fillId="2" borderId="34" xfId="0" applyFont="1" applyFill="1" applyBorder="1" applyAlignment="1" applyProtection="1">
      <alignment horizontal="right" vertical="top" wrapText="1" readingOrder="1"/>
      <protection locked="0"/>
    </xf>
    <xf numFmtId="0" fontId="9" fillId="2" borderId="3" xfId="0" applyFont="1" applyFill="1" applyBorder="1" applyAlignment="1" applyProtection="1">
      <alignment horizontal="right" vertical="top" wrapText="1" readingOrder="1"/>
      <protection locked="0"/>
    </xf>
    <xf numFmtId="0" fontId="9" fillId="2" borderId="0" xfId="0" applyFont="1" applyFill="1" applyBorder="1" applyAlignment="1" applyProtection="1">
      <alignment horizontal="right" vertical="top" wrapText="1" readingOrder="1"/>
      <protection locked="0"/>
    </xf>
    <xf numFmtId="0" fontId="9" fillId="2" borderId="26" xfId="0" applyFont="1" applyFill="1" applyBorder="1" applyAlignment="1" applyProtection="1">
      <alignment horizontal="right" vertical="top" wrapText="1" readingOrder="1"/>
      <protection locked="0"/>
    </xf>
    <xf numFmtId="0" fontId="9" fillId="2" borderId="35" xfId="0" applyFont="1" applyFill="1" applyBorder="1" applyAlignment="1" applyProtection="1">
      <alignment horizontal="right" vertical="top" wrapText="1" readingOrder="1"/>
      <protection locked="0"/>
    </xf>
    <xf numFmtId="0" fontId="9" fillId="2" borderId="8" xfId="0" applyFont="1" applyFill="1" applyBorder="1" applyAlignment="1" applyProtection="1">
      <alignment horizontal="right" vertical="top" wrapText="1" readingOrder="1"/>
      <protection locked="0"/>
    </xf>
    <xf numFmtId="0" fontId="9" fillId="2" borderId="36" xfId="0" applyFont="1" applyFill="1" applyBorder="1" applyAlignment="1" applyProtection="1">
      <alignment horizontal="right" vertical="top" wrapText="1" readingOrder="1"/>
      <protection locked="0"/>
    </xf>
    <xf numFmtId="0" fontId="3" fillId="0" borderId="7" xfId="0" applyFont="1" applyBorder="1" applyAlignment="1" applyProtection="1">
      <alignment horizontal="right" vertical="top" wrapText="1" readingOrder="1"/>
      <protection locked="0"/>
    </xf>
    <xf numFmtId="0" fontId="3" fillId="0" borderId="34" xfId="0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3" fillId="0" borderId="26" xfId="0" applyFont="1" applyBorder="1" applyAlignment="1" applyProtection="1">
      <alignment horizontal="right" vertical="top" wrapText="1" readingOrder="1"/>
      <protection locked="0"/>
    </xf>
    <xf numFmtId="0" fontId="3" fillId="0" borderId="35" xfId="0" applyFont="1" applyBorder="1" applyAlignment="1" applyProtection="1">
      <alignment horizontal="right" vertical="top" wrapText="1" readingOrder="1"/>
      <protection locked="0"/>
    </xf>
    <xf numFmtId="0" fontId="3" fillId="0" borderId="8" xfId="0" applyFont="1" applyBorder="1" applyAlignment="1" applyProtection="1">
      <alignment horizontal="right" vertical="top" wrapText="1" readingOrder="1"/>
      <protection locked="0"/>
    </xf>
    <xf numFmtId="0" fontId="3" fillId="0" borderId="36" xfId="0" applyFont="1" applyBorder="1" applyAlignment="1" applyProtection="1">
      <alignment horizontal="right" vertical="top" wrapText="1" readingOrder="1"/>
      <protection locked="0"/>
    </xf>
    <xf numFmtId="0" fontId="9" fillId="4" borderId="33" xfId="0" applyFont="1" applyFill="1" applyBorder="1" applyAlignment="1" applyProtection="1">
      <alignment horizontal="right" vertical="top" wrapText="1" readingOrder="1"/>
      <protection locked="0"/>
    </xf>
    <xf numFmtId="0" fontId="3" fillId="4" borderId="7" xfId="0" applyFont="1" applyFill="1" applyBorder="1" applyAlignment="1" applyProtection="1">
      <alignment horizontal="right" vertical="top" wrapText="1" readingOrder="1"/>
      <protection locked="0"/>
    </xf>
    <xf numFmtId="0" fontId="3" fillId="4" borderId="34" xfId="0" applyFont="1" applyFill="1" applyBorder="1" applyAlignment="1" applyProtection="1">
      <alignment horizontal="right" vertical="top" wrapText="1" readingOrder="1"/>
      <protection locked="0"/>
    </xf>
    <xf numFmtId="0" fontId="3" fillId="4" borderId="3" xfId="0" applyFont="1" applyFill="1" applyBorder="1" applyAlignment="1" applyProtection="1">
      <alignment horizontal="right" vertical="top" wrapText="1" readingOrder="1"/>
      <protection locked="0"/>
    </xf>
    <xf numFmtId="0" fontId="3" fillId="4" borderId="0" xfId="0" applyFont="1" applyFill="1" applyBorder="1" applyAlignment="1" applyProtection="1">
      <alignment horizontal="right" vertical="top" wrapText="1" readingOrder="1"/>
      <protection locked="0"/>
    </xf>
    <xf numFmtId="0" fontId="3" fillId="4" borderId="26" xfId="0" applyFont="1" applyFill="1" applyBorder="1" applyAlignment="1" applyProtection="1">
      <alignment horizontal="right" vertical="top" wrapText="1" readingOrder="1"/>
      <protection locked="0"/>
    </xf>
    <xf numFmtId="0" fontId="3" fillId="4" borderId="35" xfId="0" applyFont="1" applyFill="1" applyBorder="1" applyAlignment="1" applyProtection="1">
      <alignment horizontal="right" vertical="top" wrapText="1" readingOrder="1"/>
      <protection locked="0"/>
    </xf>
    <xf numFmtId="0" fontId="3" fillId="4" borderId="8" xfId="0" applyFont="1" applyFill="1" applyBorder="1" applyAlignment="1" applyProtection="1">
      <alignment horizontal="right" vertical="top" wrapText="1" readingOrder="1"/>
      <protection locked="0"/>
    </xf>
    <xf numFmtId="0" fontId="3" fillId="4" borderId="36" xfId="0" applyFont="1" applyFill="1" applyBorder="1" applyAlignment="1" applyProtection="1">
      <alignment horizontal="right" vertical="top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right" vertical="top" wrapText="1"/>
      <protection locked="0"/>
    </xf>
    <xf numFmtId="0" fontId="0" fillId="0" borderId="30" xfId="0" applyBorder="1" applyAlignment="1" applyProtection="1">
      <alignment horizontal="righ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4" fillId="2" borderId="30" xfId="0" applyFont="1" applyFill="1" applyBorder="1" applyAlignment="1" applyProtection="1">
      <alignment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/>
    </xf>
    <xf numFmtId="0" fontId="0" fillId="0" borderId="26" xfId="0" applyBorder="1" applyAlignment="1" applyProtection="1">
      <alignment horizontal="right" vertical="top"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2" fontId="3" fillId="0" borderId="5" xfId="0" applyNumberFormat="1" applyFont="1" applyBorder="1" applyAlignment="1" applyProtection="1">
      <alignment horizontal="right" vertical="top" wrapText="1" readingOrder="1"/>
      <protection locked="0"/>
    </xf>
    <xf numFmtId="185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185" fontId="3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9" xfId="0" applyFont="1" applyBorder="1" applyAlignment="1" applyProtection="1">
      <alignment horizontal="left" vertical="top" wrapText="1" readingOrder="1"/>
      <protection locked="0"/>
    </xf>
    <xf numFmtId="0" fontId="3" fillId="4" borderId="5" xfId="0" applyFont="1" applyFill="1" applyBorder="1" applyAlignment="1" applyProtection="1">
      <alignment horizontal="left" vertical="center" wrapText="1" readingOrder="1"/>
      <protection locked="0"/>
    </xf>
    <xf numFmtId="185" fontId="3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185" fontId="3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2" borderId="32" xfId="0" applyFill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horizontal="left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center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right" vertical="center" wrapText="1" readingOrder="1"/>
      <protection locked="0"/>
    </xf>
    <xf numFmtId="0" fontId="3" fillId="2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/>
    <xf numFmtId="0" fontId="8" fillId="0" borderId="0" xfId="0" applyFont="1" applyAlignment="1" applyProtection="1">
      <alignment horizontal="center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2"/>
  <sheetViews>
    <sheetView showGridLines="0" tabSelected="1" workbookViewId="0">
      <selection activeCell="K22" sqref="K22"/>
    </sheetView>
  </sheetViews>
  <sheetFormatPr defaultRowHeight="12.75" x14ac:dyDescent="0.2"/>
  <cols>
    <col min="1" max="12" width="10.7109375" customWidth="1"/>
    <col min="13" max="13" width="32.28515625" customWidth="1"/>
    <col min="14" max="14" width="0" hidden="1" customWidth="1"/>
    <col min="15" max="15" width="16.140625" customWidth="1"/>
    <col min="16" max="19" width="10.7109375" customWidth="1"/>
    <col min="20" max="20" width="0" hidden="1" customWidth="1"/>
  </cols>
  <sheetData>
    <row r="1" spans="1:19" ht="15" x14ac:dyDescent="0.25">
      <c r="Q1" s="150" t="s">
        <v>603</v>
      </c>
      <c r="R1" s="150"/>
      <c r="S1" s="150"/>
    </row>
    <row r="2" spans="1:19" ht="15" x14ac:dyDescent="0.25">
      <c r="Q2" s="150" t="s">
        <v>604</v>
      </c>
      <c r="R2" s="150"/>
      <c r="S2" s="150"/>
    </row>
    <row r="3" spans="1:19" ht="15" x14ac:dyDescent="0.25">
      <c r="Q3" s="150" t="s">
        <v>610</v>
      </c>
      <c r="R3" s="150"/>
      <c r="S3" s="150"/>
    </row>
    <row r="4" spans="1:19" ht="15" x14ac:dyDescent="0.25">
      <c r="Q4" s="150" t="s">
        <v>605</v>
      </c>
      <c r="R4" s="150"/>
      <c r="S4" s="150"/>
    </row>
    <row r="5" spans="1:19" ht="17.100000000000001" customHeight="1" x14ac:dyDescent="0.2">
      <c r="A5" s="151" t="s">
        <v>606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19.899999999999999" customHeight="1" x14ac:dyDescent="0.2">
      <c r="A6" s="153" t="s">
        <v>607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409.6" hidden="1" customHeight="1" x14ac:dyDescent="0.2"/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44"/>
      <c r="O8" s="145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146"/>
      <c r="O9" s="145"/>
      <c r="P9" s="2"/>
      <c r="Q9" s="2"/>
      <c r="R9" s="2"/>
      <c r="S9" s="2"/>
    </row>
    <row r="10" spans="1:19" ht="12.75" customHeight="1" x14ac:dyDescent="0.2">
      <c r="A10" s="29" t="s">
        <v>0</v>
      </c>
      <c r="B10" s="30" t="s">
        <v>1</v>
      </c>
      <c r="C10" s="31" t="s">
        <v>1</v>
      </c>
      <c r="D10" s="30" t="s">
        <v>2</v>
      </c>
      <c r="E10" s="30" t="s">
        <v>3</v>
      </c>
      <c r="F10" s="30" t="s">
        <v>4</v>
      </c>
      <c r="G10" s="31" t="s">
        <v>5</v>
      </c>
      <c r="H10" s="30" t="s">
        <v>6</v>
      </c>
      <c r="I10" s="147" t="s">
        <v>7</v>
      </c>
      <c r="J10" s="148"/>
      <c r="K10" s="148"/>
      <c r="L10" s="148"/>
      <c r="M10" s="147" t="s">
        <v>8</v>
      </c>
      <c r="N10" s="148"/>
      <c r="O10" s="148"/>
      <c r="P10" s="148"/>
      <c r="Q10" s="148"/>
      <c r="R10" s="148"/>
      <c r="S10" s="149"/>
    </row>
    <row r="11" spans="1:19" ht="12.75" customHeight="1" x14ac:dyDescent="0.2">
      <c r="A11" s="32" t="s">
        <v>9</v>
      </c>
      <c r="B11" s="6" t="s">
        <v>10</v>
      </c>
      <c r="C11" s="5" t="s">
        <v>9</v>
      </c>
      <c r="D11" s="6" t="s">
        <v>11</v>
      </c>
      <c r="E11" s="6" t="s">
        <v>11</v>
      </c>
      <c r="F11" s="6" t="s">
        <v>12</v>
      </c>
      <c r="G11" s="5" t="s">
        <v>13</v>
      </c>
      <c r="H11" s="6" t="s">
        <v>14</v>
      </c>
      <c r="I11" s="6" t="s">
        <v>15</v>
      </c>
      <c r="J11" s="6" t="s">
        <v>16</v>
      </c>
      <c r="K11" s="141" t="s">
        <v>17</v>
      </c>
      <c r="L11" s="142"/>
      <c r="M11" s="6" t="s">
        <v>18</v>
      </c>
      <c r="N11" s="141" t="s">
        <v>19</v>
      </c>
      <c r="O11" s="142"/>
      <c r="P11" s="6" t="s">
        <v>20</v>
      </c>
      <c r="Q11" s="6" t="s">
        <v>21</v>
      </c>
      <c r="R11" s="141" t="s">
        <v>22</v>
      </c>
      <c r="S11" s="143"/>
    </row>
    <row r="12" spans="1:19" ht="12.75" customHeight="1" x14ac:dyDescent="0.2">
      <c r="A12" s="32" t="s">
        <v>11</v>
      </c>
      <c r="B12" s="6" t="s">
        <v>23</v>
      </c>
      <c r="C12" s="5" t="s">
        <v>11</v>
      </c>
      <c r="D12" s="6" t="s">
        <v>23</v>
      </c>
      <c r="E12" s="6" t="s">
        <v>23</v>
      </c>
      <c r="F12" s="6" t="s">
        <v>24</v>
      </c>
      <c r="G12" s="5" t="s">
        <v>24</v>
      </c>
      <c r="H12" s="6" t="s">
        <v>24</v>
      </c>
      <c r="I12" s="6" t="s">
        <v>25</v>
      </c>
      <c r="J12" s="6" t="s">
        <v>26</v>
      </c>
      <c r="K12" s="141" t="s">
        <v>27</v>
      </c>
      <c r="L12" s="142"/>
      <c r="M12" s="6" t="s">
        <v>23</v>
      </c>
      <c r="N12" s="141"/>
      <c r="O12" s="142"/>
      <c r="P12" s="6" t="s">
        <v>28</v>
      </c>
      <c r="Q12" s="6" t="s">
        <v>29</v>
      </c>
      <c r="R12" s="141" t="s">
        <v>30</v>
      </c>
      <c r="S12" s="143"/>
    </row>
    <row r="13" spans="1:19" x14ac:dyDescent="0.2">
      <c r="A13" s="32" t="s">
        <v>23</v>
      </c>
      <c r="B13" s="6"/>
      <c r="C13" s="5" t="s">
        <v>23</v>
      </c>
      <c r="D13" s="6"/>
      <c r="E13" s="6"/>
      <c r="F13" s="6"/>
      <c r="G13" s="33"/>
      <c r="H13" s="6"/>
      <c r="I13" s="6" t="s">
        <v>31</v>
      </c>
      <c r="J13" s="6" t="s">
        <v>31</v>
      </c>
      <c r="K13" s="141" t="s">
        <v>32</v>
      </c>
      <c r="L13" s="142"/>
      <c r="M13" s="6"/>
      <c r="N13" s="141"/>
      <c r="O13" s="142"/>
      <c r="P13" s="6"/>
      <c r="Q13" s="6" t="s">
        <v>33</v>
      </c>
      <c r="R13" s="3" t="s">
        <v>34</v>
      </c>
      <c r="S13" s="34" t="s">
        <v>34</v>
      </c>
    </row>
    <row r="14" spans="1:19" x14ac:dyDescent="0.2">
      <c r="A14" s="32"/>
      <c r="B14" s="6"/>
      <c r="C14" s="33"/>
      <c r="D14" s="6"/>
      <c r="E14" s="6"/>
      <c r="F14" s="6"/>
      <c r="G14" s="33"/>
      <c r="H14" s="6"/>
      <c r="I14" s="6"/>
      <c r="J14" s="6"/>
      <c r="K14" s="3" t="s">
        <v>31</v>
      </c>
      <c r="L14" s="3" t="s">
        <v>35</v>
      </c>
      <c r="M14" s="6"/>
      <c r="N14" s="141"/>
      <c r="O14" s="142"/>
      <c r="P14" s="6"/>
      <c r="Q14" s="6"/>
      <c r="R14" s="6" t="s">
        <v>36</v>
      </c>
      <c r="S14" s="35" t="s">
        <v>35</v>
      </c>
    </row>
    <row r="15" spans="1:19" x14ac:dyDescent="0.2">
      <c r="A15" s="36" t="s">
        <v>37</v>
      </c>
      <c r="B15" s="77"/>
      <c r="C15" s="78"/>
      <c r="D15" s="78"/>
      <c r="E15" s="78"/>
      <c r="F15" s="79" t="s">
        <v>38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</row>
    <row r="16" spans="1:19" x14ac:dyDescent="0.2">
      <c r="A16" s="137" t="s">
        <v>37</v>
      </c>
      <c r="B16" s="8" t="s">
        <v>39</v>
      </c>
      <c r="C16" s="140"/>
      <c r="D16" s="78"/>
      <c r="E16" s="78"/>
      <c r="F16" s="116" t="s">
        <v>40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/>
    </row>
    <row r="17" spans="1:19" x14ac:dyDescent="0.2">
      <c r="A17" s="138"/>
      <c r="B17" s="117" t="s">
        <v>39</v>
      </c>
      <c r="C17" s="10" t="s">
        <v>39</v>
      </c>
      <c r="D17" s="77"/>
      <c r="E17" s="78"/>
      <c r="F17" s="79" t="s">
        <v>41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0"/>
    </row>
    <row r="18" spans="1:19" x14ac:dyDescent="0.2">
      <c r="A18" s="138"/>
      <c r="B18" s="114"/>
      <c r="C18" s="115" t="s">
        <v>39</v>
      </c>
      <c r="D18" s="8" t="s">
        <v>39</v>
      </c>
      <c r="E18" s="9"/>
      <c r="F18" s="116" t="s">
        <v>42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80"/>
    </row>
    <row r="19" spans="1:19" x14ac:dyDescent="0.2">
      <c r="A19" s="138"/>
      <c r="B19" s="114"/>
      <c r="C19" s="82"/>
      <c r="D19" s="117" t="s">
        <v>39</v>
      </c>
      <c r="E19" s="10" t="s">
        <v>39</v>
      </c>
      <c r="F19" s="79" t="s">
        <v>43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0"/>
    </row>
    <row r="20" spans="1:19" x14ac:dyDescent="0.2">
      <c r="A20" s="138"/>
      <c r="B20" s="114"/>
      <c r="C20" s="82"/>
      <c r="D20" s="114"/>
      <c r="E20" s="122" t="s">
        <v>39</v>
      </c>
      <c r="F20" s="7" t="s">
        <v>44</v>
      </c>
      <c r="G20" s="7" t="s">
        <v>45</v>
      </c>
      <c r="H20" s="7" t="s">
        <v>46</v>
      </c>
      <c r="I20" s="11">
        <v>92.6</v>
      </c>
      <c r="J20" s="11">
        <v>48.9</v>
      </c>
      <c r="K20" s="11">
        <v>48.5</v>
      </c>
      <c r="L20" s="11">
        <v>52.38</v>
      </c>
      <c r="M20" s="12"/>
      <c r="N20" s="109"/>
      <c r="O20" s="110"/>
      <c r="P20" s="12"/>
      <c r="Q20" s="12"/>
      <c r="R20" s="12"/>
      <c r="S20" s="37"/>
    </row>
    <row r="21" spans="1:19" x14ac:dyDescent="0.2">
      <c r="A21" s="138"/>
      <c r="B21" s="114"/>
      <c r="C21" s="82"/>
      <c r="D21" s="114"/>
      <c r="E21" s="82"/>
      <c r="F21" s="7" t="s">
        <v>44</v>
      </c>
      <c r="G21" s="7" t="s">
        <v>47</v>
      </c>
      <c r="H21" s="7" t="s">
        <v>46</v>
      </c>
      <c r="I21" s="11">
        <v>1.1000000000000001</v>
      </c>
      <c r="J21" s="11">
        <v>0</v>
      </c>
      <c r="K21" s="11">
        <v>0</v>
      </c>
      <c r="L21" s="11">
        <v>0</v>
      </c>
      <c r="M21" s="12"/>
      <c r="N21" s="109"/>
      <c r="O21" s="110"/>
      <c r="P21" s="12"/>
      <c r="Q21" s="12"/>
      <c r="R21" s="12"/>
      <c r="S21" s="37"/>
    </row>
    <row r="22" spans="1:19" x14ac:dyDescent="0.2">
      <c r="A22" s="138"/>
      <c r="B22" s="114"/>
      <c r="C22" s="82"/>
      <c r="D22" s="114"/>
      <c r="E22" s="82"/>
      <c r="F22" s="7" t="s">
        <v>44</v>
      </c>
      <c r="G22" s="7" t="s">
        <v>48</v>
      </c>
      <c r="H22" s="7" t="s">
        <v>46</v>
      </c>
      <c r="I22" s="11">
        <v>428</v>
      </c>
      <c r="J22" s="11">
        <v>286.7</v>
      </c>
      <c r="K22" s="11">
        <v>286.3</v>
      </c>
      <c r="L22" s="11">
        <v>66.89</v>
      </c>
      <c r="M22" s="12"/>
      <c r="N22" s="109"/>
      <c r="O22" s="110"/>
      <c r="P22" s="12"/>
      <c r="Q22" s="12"/>
      <c r="R22" s="12"/>
      <c r="S22" s="37"/>
    </row>
    <row r="23" spans="1:19" ht="21" x14ac:dyDescent="0.2">
      <c r="A23" s="138"/>
      <c r="B23" s="114"/>
      <c r="C23" s="82"/>
      <c r="D23" s="114"/>
      <c r="E23" s="118"/>
      <c r="F23" s="64" t="s">
        <v>50</v>
      </c>
      <c r="G23" s="65"/>
      <c r="H23" s="66"/>
      <c r="I23" s="81">
        <f>I20+I21+I22</f>
        <v>521.70000000000005</v>
      </c>
      <c r="J23" s="81">
        <f>J20+J21+J22</f>
        <v>335.59999999999997</v>
      </c>
      <c r="K23" s="81">
        <f>K20+K21+K22</f>
        <v>334.8</v>
      </c>
      <c r="L23" s="81">
        <v>64.2</v>
      </c>
      <c r="M23" s="16" t="s">
        <v>51</v>
      </c>
      <c r="N23" s="14"/>
      <c r="O23" s="16" t="s">
        <v>52</v>
      </c>
      <c r="P23" s="25" t="s">
        <v>609</v>
      </c>
      <c r="Q23" s="17">
        <v>1894</v>
      </c>
      <c r="R23" s="17">
        <v>1267</v>
      </c>
      <c r="S23" s="38">
        <v>66.900000000000006</v>
      </c>
    </row>
    <row r="24" spans="1:19" ht="21" x14ac:dyDescent="0.2">
      <c r="A24" s="138"/>
      <c r="B24" s="114"/>
      <c r="C24" s="82"/>
      <c r="D24" s="114"/>
      <c r="E24" s="82"/>
      <c r="F24" s="119"/>
      <c r="G24" s="120"/>
      <c r="H24" s="121"/>
      <c r="I24" s="82"/>
      <c r="J24" s="82"/>
      <c r="K24" s="82"/>
      <c r="L24" s="82"/>
      <c r="M24" s="16" t="s">
        <v>53</v>
      </c>
      <c r="N24" s="39"/>
      <c r="O24" s="16" t="s">
        <v>54</v>
      </c>
      <c r="P24" s="25" t="s">
        <v>609</v>
      </c>
      <c r="Q24" s="17">
        <v>409</v>
      </c>
      <c r="R24" s="17">
        <v>215</v>
      </c>
      <c r="S24" s="38">
        <v>52.57</v>
      </c>
    </row>
    <row r="25" spans="1:19" ht="21" x14ac:dyDescent="0.2">
      <c r="A25" s="138"/>
      <c r="B25" s="114"/>
      <c r="C25" s="82"/>
      <c r="D25" s="114"/>
      <c r="E25" s="82"/>
      <c r="F25" s="119"/>
      <c r="G25" s="120"/>
      <c r="H25" s="121"/>
      <c r="I25" s="82"/>
      <c r="J25" s="82"/>
      <c r="K25" s="82"/>
      <c r="L25" s="82"/>
      <c r="M25" s="16" t="s">
        <v>55</v>
      </c>
      <c r="N25" s="39"/>
      <c r="O25" s="16" t="s">
        <v>56</v>
      </c>
      <c r="P25" s="16" t="s">
        <v>35</v>
      </c>
      <c r="Q25" s="17">
        <v>68</v>
      </c>
      <c r="R25" s="17">
        <v>67</v>
      </c>
      <c r="S25" s="38">
        <v>98.53</v>
      </c>
    </row>
    <row r="26" spans="1:19" ht="31.5" x14ac:dyDescent="0.2">
      <c r="A26" s="138"/>
      <c r="B26" s="114"/>
      <c r="C26" s="82"/>
      <c r="D26" s="114"/>
      <c r="E26" s="82"/>
      <c r="F26" s="119"/>
      <c r="G26" s="120"/>
      <c r="H26" s="121"/>
      <c r="I26" s="82"/>
      <c r="J26" s="82"/>
      <c r="K26" s="82"/>
      <c r="L26" s="82"/>
      <c r="M26" s="16" t="s">
        <v>57</v>
      </c>
      <c r="N26" s="39"/>
      <c r="O26" s="16" t="s">
        <v>58</v>
      </c>
      <c r="P26" s="16" t="s">
        <v>35</v>
      </c>
      <c r="Q26" s="17">
        <v>100</v>
      </c>
      <c r="R26" s="17">
        <v>100</v>
      </c>
      <c r="S26" s="38">
        <v>100</v>
      </c>
    </row>
    <row r="27" spans="1:19" ht="31.5" x14ac:dyDescent="0.2">
      <c r="A27" s="138"/>
      <c r="B27" s="114"/>
      <c r="C27" s="82"/>
      <c r="D27" s="114"/>
      <c r="E27" s="83"/>
      <c r="F27" s="67"/>
      <c r="G27" s="68"/>
      <c r="H27" s="69"/>
      <c r="I27" s="83"/>
      <c r="J27" s="83"/>
      <c r="K27" s="83"/>
      <c r="L27" s="83"/>
      <c r="M27" s="16" t="s">
        <v>59</v>
      </c>
      <c r="N27" s="18"/>
      <c r="O27" s="16" t="s">
        <v>60</v>
      </c>
      <c r="P27" s="16" t="s">
        <v>35</v>
      </c>
      <c r="Q27" s="17">
        <v>100</v>
      </c>
      <c r="R27" s="17">
        <v>100</v>
      </c>
      <c r="S27" s="38">
        <v>100</v>
      </c>
    </row>
    <row r="28" spans="1:19" ht="12.75" hidden="1" customHeight="1" x14ac:dyDescent="0.2">
      <c r="A28" s="138"/>
      <c r="B28" s="114"/>
      <c r="C28" s="82"/>
      <c r="D28" s="113"/>
      <c r="E28" s="55" t="s">
        <v>608</v>
      </c>
      <c r="F28" s="84"/>
      <c r="G28" s="84"/>
      <c r="H28" s="85"/>
      <c r="I28" s="75">
        <f>I23</f>
        <v>521.70000000000005</v>
      </c>
      <c r="J28" s="75">
        <f>J23</f>
        <v>335.59999999999997</v>
      </c>
      <c r="K28" s="75">
        <f>K23</f>
        <v>334.8</v>
      </c>
      <c r="L28" s="75">
        <f>L23</f>
        <v>64.2</v>
      </c>
      <c r="M28" s="133" t="s">
        <v>61</v>
      </c>
      <c r="N28" s="14"/>
      <c r="O28" s="133" t="s">
        <v>62</v>
      </c>
      <c r="P28" s="133" t="s">
        <v>35</v>
      </c>
      <c r="Q28" s="134">
        <v>100</v>
      </c>
      <c r="R28" s="134">
        <v>100</v>
      </c>
      <c r="S28" s="135">
        <v>100</v>
      </c>
    </row>
    <row r="29" spans="1:19" ht="41.25" customHeight="1" x14ac:dyDescent="0.2">
      <c r="A29" s="138"/>
      <c r="B29" s="114"/>
      <c r="C29" s="82"/>
      <c r="D29" s="114"/>
      <c r="E29" s="86"/>
      <c r="F29" s="87"/>
      <c r="G29" s="87"/>
      <c r="H29" s="88"/>
      <c r="I29" s="114"/>
      <c r="J29" s="114"/>
      <c r="K29" s="114"/>
      <c r="L29" s="114"/>
      <c r="M29" s="76"/>
      <c r="N29" s="39"/>
      <c r="O29" s="76"/>
      <c r="P29" s="76"/>
      <c r="Q29" s="76"/>
      <c r="R29" s="76"/>
      <c r="S29" s="136"/>
    </row>
    <row r="30" spans="1:19" ht="31.5" x14ac:dyDescent="0.2">
      <c r="A30" s="138"/>
      <c r="B30" s="114"/>
      <c r="C30" s="82"/>
      <c r="D30" s="114"/>
      <c r="E30" s="86"/>
      <c r="F30" s="87"/>
      <c r="G30" s="87"/>
      <c r="H30" s="88"/>
      <c r="I30" s="114"/>
      <c r="J30" s="114"/>
      <c r="K30" s="114"/>
      <c r="L30" s="114"/>
      <c r="M30" s="21" t="s">
        <v>63</v>
      </c>
      <c r="N30" s="39"/>
      <c r="O30" s="21" t="s">
        <v>64</v>
      </c>
      <c r="P30" s="21" t="s">
        <v>28</v>
      </c>
      <c r="Q30" s="22">
        <v>22</v>
      </c>
      <c r="R30" s="22">
        <v>20.45</v>
      </c>
      <c r="S30" s="40">
        <v>92.95</v>
      </c>
    </row>
    <row r="31" spans="1:19" ht="42" x14ac:dyDescent="0.2">
      <c r="A31" s="138"/>
      <c r="B31" s="114"/>
      <c r="C31" s="82"/>
      <c r="D31" s="114"/>
      <c r="E31" s="86"/>
      <c r="F31" s="87"/>
      <c r="G31" s="87"/>
      <c r="H31" s="88"/>
      <c r="I31" s="114"/>
      <c r="J31" s="114"/>
      <c r="K31" s="114"/>
      <c r="L31" s="114"/>
      <c r="M31" s="21" t="s">
        <v>65</v>
      </c>
      <c r="N31" s="39"/>
      <c r="O31" s="21" t="s">
        <v>66</v>
      </c>
      <c r="P31" s="21" t="s">
        <v>35</v>
      </c>
      <c r="Q31" s="22">
        <v>100</v>
      </c>
      <c r="R31" s="22">
        <v>100</v>
      </c>
      <c r="S31" s="40">
        <v>100</v>
      </c>
    </row>
    <row r="32" spans="1:19" ht="21" x14ac:dyDescent="0.2">
      <c r="A32" s="138"/>
      <c r="B32" s="114"/>
      <c r="C32" s="82"/>
      <c r="D32" s="76"/>
      <c r="E32" s="89"/>
      <c r="F32" s="90"/>
      <c r="G32" s="90"/>
      <c r="H32" s="91"/>
      <c r="I32" s="76"/>
      <c r="J32" s="76"/>
      <c r="K32" s="76"/>
      <c r="L32" s="76"/>
      <c r="M32" s="21" t="s">
        <v>67</v>
      </c>
      <c r="N32" s="18"/>
      <c r="O32" s="21" t="s">
        <v>68</v>
      </c>
      <c r="P32" s="21" t="s">
        <v>35</v>
      </c>
      <c r="Q32" s="22">
        <v>100</v>
      </c>
      <c r="R32" s="22">
        <v>100</v>
      </c>
      <c r="S32" s="40">
        <v>100</v>
      </c>
    </row>
    <row r="33" spans="1:19" hidden="1" x14ac:dyDescent="0.2">
      <c r="A33" s="138"/>
      <c r="B33" s="114"/>
      <c r="C33" s="8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1"/>
    </row>
    <row r="34" spans="1:19" x14ac:dyDescent="0.2">
      <c r="A34" s="138"/>
      <c r="B34" s="114"/>
      <c r="C34" s="82"/>
      <c r="D34" s="8" t="s">
        <v>69</v>
      </c>
      <c r="E34" s="9"/>
      <c r="F34" s="116" t="s">
        <v>70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0"/>
    </row>
    <row r="35" spans="1:19" x14ac:dyDescent="0.2">
      <c r="A35" s="138"/>
      <c r="B35" s="114"/>
      <c r="C35" s="82"/>
      <c r="D35" s="117" t="s">
        <v>69</v>
      </c>
      <c r="E35" s="10" t="s">
        <v>39</v>
      </c>
      <c r="F35" s="79" t="s">
        <v>71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0"/>
    </row>
    <row r="36" spans="1:19" x14ac:dyDescent="0.2">
      <c r="A36" s="138"/>
      <c r="B36" s="114"/>
      <c r="C36" s="82"/>
      <c r="D36" s="114"/>
      <c r="E36" s="122" t="s">
        <v>39</v>
      </c>
      <c r="F36" s="7" t="s">
        <v>72</v>
      </c>
      <c r="G36" s="7" t="s">
        <v>45</v>
      </c>
      <c r="H36" s="7" t="s">
        <v>73</v>
      </c>
      <c r="I36" s="11">
        <v>228.8</v>
      </c>
      <c r="J36" s="11">
        <v>227</v>
      </c>
      <c r="K36" s="11">
        <v>227</v>
      </c>
      <c r="L36" s="11">
        <v>99.21</v>
      </c>
      <c r="M36" s="12"/>
      <c r="N36" s="109"/>
      <c r="O36" s="110"/>
      <c r="P36" s="12"/>
      <c r="Q36" s="12"/>
      <c r="R36" s="12"/>
      <c r="S36" s="37"/>
    </row>
    <row r="37" spans="1:19" x14ac:dyDescent="0.2">
      <c r="A37" s="138"/>
      <c r="B37" s="114"/>
      <c r="C37" s="82"/>
      <c r="D37" s="114"/>
      <c r="E37" s="82"/>
      <c r="F37" s="7" t="s">
        <v>72</v>
      </c>
      <c r="G37" s="7" t="s">
        <v>47</v>
      </c>
      <c r="H37" s="7" t="s">
        <v>73</v>
      </c>
      <c r="I37" s="11">
        <v>6</v>
      </c>
      <c r="J37" s="11">
        <v>4.8</v>
      </c>
      <c r="K37" s="11">
        <v>3.6</v>
      </c>
      <c r="L37" s="11">
        <v>60</v>
      </c>
      <c r="M37" s="12"/>
      <c r="N37" s="109"/>
      <c r="O37" s="110"/>
      <c r="P37" s="12"/>
      <c r="Q37" s="12"/>
      <c r="R37" s="12"/>
      <c r="S37" s="37"/>
    </row>
    <row r="38" spans="1:19" x14ac:dyDescent="0.2">
      <c r="A38" s="138"/>
      <c r="B38" s="114"/>
      <c r="C38" s="82"/>
      <c r="D38" s="114"/>
      <c r="E38" s="82"/>
      <c r="F38" s="7" t="s">
        <v>72</v>
      </c>
      <c r="G38" s="7" t="s">
        <v>48</v>
      </c>
      <c r="H38" s="7" t="s">
        <v>73</v>
      </c>
      <c r="I38" s="11">
        <v>585</v>
      </c>
      <c r="J38" s="11">
        <v>613</v>
      </c>
      <c r="K38" s="11">
        <v>605.5</v>
      </c>
      <c r="L38" s="11">
        <v>103.5</v>
      </c>
      <c r="M38" s="12"/>
      <c r="N38" s="109"/>
      <c r="O38" s="110"/>
      <c r="P38" s="12"/>
      <c r="Q38" s="12"/>
      <c r="R38" s="12"/>
      <c r="S38" s="37"/>
    </row>
    <row r="39" spans="1:19" ht="21" x14ac:dyDescent="0.2">
      <c r="A39" s="138"/>
      <c r="B39" s="114"/>
      <c r="C39" s="82"/>
      <c r="D39" s="114"/>
      <c r="E39" s="118"/>
      <c r="F39" s="64" t="s">
        <v>50</v>
      </c>
      <c r="G39" s="65"/>
      <c r="H39" s="66"/>
      <c r="I39" s="81">
        <f>I36+I37+I38</f>
        <v>819.8</v>
      </c>
      <c r="J39" s="81">
        <f>J36+J37+J38</f>
        <v>844.8</v>
      </c>
      <c r="K39" s="81">
        <f>K36+K37+K38</f>
        <v>836.1</v>
      </c>
      <c r="L39" s="81">
        <v>102</v>
      </c>
      <c r="M39" s="16" t="s">
        <v>51</v>
      </c>
      <c r="N39" s="14"/>
      <c r="O39" s="16" t="s">
        <v>74</v>
      </c>
      <c r="P39" s="25" t="s">
        <v>609</v>
      </c>
      <c r="Q39" s="17">
        <v>1670</v>
      </c>
      <c r="R39" s="17">
        <v>2544</v>
      </c>
      <c r="S39" s="38">
        <v>152.34</v>
      </c>
    </row>
    <row r="40" spans="1:19" ht="31.5" x14ac:dyDescent="0.2">
      <c r="A40" s="138"/>
      <c r="B40" s="114"/>
      <c r="C40" s="82"/>
      <c r="D40" s="114"/>
      <c r="E40" s="82"/>
      <c r="F40" s="119"/>
      <c r="G40" s="120"/>
      <c r="H40" s="121"/>
      <c r="I40" s="82"/>
      <c r="J40" s="82"/>
      <c r="K40" s="82"/>
      <c r="L40" s="82"/>
      <c r="M40" s="16" t="s">
        <v>75</v>
      </c>
      <c r="N40" s="39"/>
      <c r="O40" s="16" t="s">
        <v>76</v>
      </c>
      <c r="P40" s="16" t="s">
        <v>35</v>
      </c>
      <c r="Q40" s="17">
        <v>75</v>
      </c>
      <c r="R40" s="17">
        <v>75</v>
      </c>
      <c r="S40" s="38">
        <v>100</v>
      </c>
    </row>
    <row r="41" spans="1:19" ht="21" x14ac:dyDescent="0.2">
      <c r="A41" s="138"/>
      <c r="B41" s="114"/>
      <c r="C41" s="82"/>
      <c r="D41" s="114"/>
      <c r="E41" s="82"/>
      <c r="F41" s="119"/>
      <c r="G41" s="120"/>
      <c r="H41" s="121"/>
      <c r="I41" s="82"/>
      <c r="J41" s="82"/>
      <c r="K41" s="82"/>
      <c r="L41" s="82"/>
      <c r="M41" s="16" t="s">
        <v>77</v>
      </c>
      <c r="N41" s="39"/>
      <c r="O41" s="16" t="s">
        <v>78</v>
      </c>
      <c r="P41" s="25" t="s">
        <v>609</v>
      </c>
      <c r="Q41" s="17">
        <v>737</v>
      </c>
      <c r="R41" s="17">
        <v>954</v>
      </c>
      <c r="S41" s="38">
        <v>129.44</v>
      </c>
    </row>
    <row r="42" spans="1:19" ht="31.5" x14ac:dyDescent="0.2">
      <c r="A42" s="138"/>
      <c r="B42" s="114"/>
      <c r="C42" s="82"/>
      <c r="D42" s="114"/>
      <c r="E42" s="82"/>
      <c r="F42" s="119"/>
      <c r="G42" s="120"/>
      <c r="H42" s="121"/>
      <c r="I42" s="82"/>
      <c r="J42" s="82"/>
      <c r="K42" s="82"/>
      <c r="L42" s="82"/>
      <c r="M42" s="16" t="s">
        <v>79</v>
      </c>
      <c r="N42" s="39"/>
      <c r="O42" s="16" t="s">
        <v>80</v>
      </c>
      <c r="P42" s="16" t="s">
        <v>35</v>
      </c>
      <c r="Q42" s="17">
        <v>40</v>
      </c>
      <c r="R42" s="17">
        <v>65</v>
      </c>
      <c r="S42" s="38">
        <v>162.5</v>
      </c>
    </row>
    <row r="43" spans="1:19" ht="21" x14ac:dyDescent="0.2">
      <c r="A43" s="138"/>
      <c r="B43" s="114"/>
      <c r="C43" s="82"/>
      <c r="D43" s="114"/>
      <c r="E43" s="82"/>
      <c r="F43" s="119"/>
      <c r="G43" s="120"/>
      <c r="H43" s="121"/>
      <c r="I43" s="82"/>
      <c r="J43" s="82"/>
      <c r="K43" s="82"/>
      <c r="L43" s="82"/>
      <c r="M43" s="16" t="s">
        <v>81</v>
      </c>
      <c r="N43" s="39"/>
      <c r="O43" s="16" t="s">
        <v>82</v>
      </c>
      <c r="P43" s="16" t="s">
        <v>35</v>
      </c>
      <c r="Q43" s="17">
        <v>45</v>
      </c>
      <c r="R43" s="17">
        <v>45</v>
      </c>
      <c r="S43" s="38">
        <v>100</v>
      </c>
    </row>
    <row r="44" spans="1:19" ht="21" x14ac:dyDescent="0.2">
      <c r="A44" s="138"/>
      <c r="B44" s="114"/>
      <c r="C44" s="82"/>
      <c r="D44" s="114"/>
      <c r="E44" s="82"/>
      <c r="F44" s="119"/>
      <c r="G44" s="120"/>
      <c r="H44" s="121"/>
      <c r="I44" s="82"/>
      <c r="J44" s="82"/>
      <c r="K44" s="82"/>
      <c r="L44" s="82"/>
      <c r="M44" s="16" t="s">
        <v>83</v>
      </c>
      <c r="N44" s="39"/>
      <c r="O44" s="16" t="s">
        <v>84</v>
      </c>
      <c r="P44" s="16" t="s">
        <v>28</v>
      </c>
      <c r="Q44" s="17">
        <v>1</v>
      </c>
      <c r="R44" s="17">
        <v>2</v>
      </c>
      <c r="S44" s="38">
        <v>200</v>
      </c>
    </row>
    <row r="45" spans="1:19" ht="31.5" x14ac:dyDescent="0.2">
      <c r="A45" s="138"/>
      <c r="B45" s="114"/>
      <c r="C45" s="82"/>
      <c r="D45" s="114"/>
      <c r="E45" s="83"/>
      <c r="F45" s="67"/>
      <c r="G45" s="68"/>
      <c r="H45" s="69"/>
      <c r="I45" s="83"/>
      <c r="J45" s="83"/>
      <c r="K45" s="83"/>
      <c r="L45" s="83"/>
      <c r="M45" s="16" t="s">
        <v>85</v>
      </c>
      <c r="N45" s="18"/>
      <c r="O45" s="16" t="s">
        <v>86</v>
      </c>
      <c r="P45" s="16" t="s">
        <v>35</v>
      </c>
      <c r="Q45" s="17">
        <v>15</v>
      </c>
      <c r="R45" s="17">
        <v>25</v>
      </c>
      <c r="S45" s="38">
        <v>166.67</v>
      </c>
    </row>
    <row r="46" spans="1:19" x14ac:dyDescent="0.2">
      <c r="A46" s="138"/>
      <c r="B46" s="114"/>
      <c r="C46" s="82"/>
      <c r="D46" s="114"/>
      <c r="E46" s="10" t="s">
        <v>69</v>
      </c>
      <c r="F46" s="79" t="s">
        <v>87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80"/>
    </row>
    <row r="47" spans="1:19" x14ac:dyDescent="0.2">
      <c r="A47" s="138"/>
      <c r="B47" s="114"/>
      <c r="C47" s="82"/>
      <c r="D47" s="114"/>
      <c r="E47" s="122" t="s">
        <v>69</v>
      </c>
      <c r="F47" s="7" t="s">
        <v>88</v>
      </c>
      <c r="G47" s="7" t="s">
        <v>45</v>
      </c>
      <c r="H47" s="7" t="s">
        <v>73</v>
      </c>
      <c r="I47" s="11">
        <v>147.1</v>
      </c>
      <c r="J47" s="11">
        <v>142.5</v>
      </c>
      <c r="K47" s="11">
        <v>142.5</v>
      </c>
      <c r="L47" s="11">
        <v>96.87</v>
      </c>
      <c r="M47" s="12"/>
      <c r="N47" s="109"/>
      <c r="O47" s="110"/>
      <c r="P47" s="12"/>
      <c r="Q47" s="12"/>
      <c r="R47" s="12"/>
      <c r="S47" s="37"/>
    </row>
    <row r="48" spans="1:19" x14ac:dyDescent="0.2">
      <c r="A48" s="138"/>
      <c r="B48" s="114"/>
      <c r="C48" s="82"/>
      <c r="D48" s="114"/>
      <c r="E48" s="82"/>
      <c r="F48" s="7" t="s">
        <v>88</v>
      </c>
      <c r="G48" s="7" t="s">
        <v>47</v>
      </c>
      <c r="H48" s="7" t="s">
        <v>73</v>
      </c>
      <c r="I48" s="11">
        <v>2</v>
      </c>
      <c r="J48" s="11">
        <v>1.7</v>
      </c>
      <c r="K48" s="11">
        <v>1.3</v>
      </c>
      <c r="L48" s="11">
        <v>65</v>
      </c>
      <c r="M48" s="12"/>
      <c r="N48" s="109"/>
      <c r="O48" s="110"/>
      <c r="P48" s="12"/>
      <c r="Q48" s="12"/>
      <c r="R48" s="12"/>
      <c r="S48" s="37"/>
    </row>
    <row r="49" spans="1:19" x14ac:dyDescent="0.2">
      <c r="A49" s="138"/>
      <c r="B49" s="114"/>
      <c r="C49" s="82"/>
      <c r="D49" s="114"/>
      <c r="E49" s="82"/>
      <c r="F49" s="7" t="s">
        <v>88</v>
      </c>
      <c r="G49" s="7" t="s">
        <v>48</v>
      </c>
      <c r="H49" s="7" t="s">
        <v>73</v>
      </c>
      <c r="I49" s="11">
        <v>385.7</v>
      </c>
      <c r="J49" s="11">
        <v>375.4</v>
      </c>
      <c r="K49" s="11">
        <v>374.6</v>
      </c>
      <c r="L49" s="11">
        <v>97.12</v>
      </c>
      <c r="M49" s="12"/>
      <c r="N49" s="109"/>
      <c r="O49" s="110"/>
      <c r="P49" s="12"/>
      <c r="Q49" s="12"/>
      <c r="R49" s="12"/>
      <c r="S49" s="37"/>
    </row>
    <row r="50" spans="1:19" ht="21" x14ac:dyDescent="0.2">
      <c r="A50" s="138"/>
      <c r="B50" s="114"/>
      <c r="C50" s="82"/>
      <c r="D50" s="114"/>
      <c r="E50" s="118"/>
      <c r="F50" s="64" t="s">
        <v>50</v>
      </c>
      <c r="G50" s="65"/>
      <c r="H50" s="66"/>
      <c r="I50" s="81">
        <f>I47+I48+I49</f>
        <v>534.79999999999995</v>
      </c>
      <c r="J50" s="81">
        <f>J47+J48+J49</f>
        <v>519.59999999999991</v>
      </c>
      <c r="K50" s="81">
        <f>K47+K48+K49</f>
        <v>518.40000000000009</v>
      </c>
      <c r="L50" s="81">
        <v>97</v>
      </c>
      <c r="M50" s="16" t="s">
        <v>89</v>
      </c>
      <c r="N50" s="14"/>
      <c r="O50" s="16" t="s">
        <v>90</v>
      </c>
      <c r="P50" s="25" t="s">
        <v>609</v>
      </c>
      <c r="Q50" s="17">
        <v>2269</v>
      </c>
      <c r="R50" s="17">
        <v>2085</v>
      </c>
      <c r="S50" s="38">
        <v>91.89</v>
      </c>
    </row>
    <row r="51" spans="1:19" ht="31.5" x14ac:dyDescent="0.2">
      <c r="A51" s="138"/>
      <c r="B51" s="114"/>
      <c r="C51" s="82"/>
      <c r="D51" s="114"/>
      <c r="E51" s="82"/>
      <c r="F51" s="119"/>
      <c r="G51" s="120"/>
      <c r="H51" s="121"/>
      <c r="I51" s="82"/>
      <c r="J51" s="82"/>
      <c r="K51" s="82"/>
      <c r="L51" s="82"/>
      <c r="M51" s="16" t="s">
        <v>91</v>
      </c>
      <c r="N51" s="39"/>
      <c r="O51" s="16" t="s">
        <v>92</v>
      </c>
      <c r="P51" s="16" t="s">
        <v>28</v>
      </c>
      <c r="Q51" s="17">
        <v>270</v>
      </c>
      <c r="R51" s="17">
        <v>275</v>
      </c>
      <c r="S51" s="38">
        <v>101.85</v>
      </c>
    </row>
    <row r="52" spans="1:19" ht="21" x14ac:dyDescent="0.2">
      <c r="A52" s="138"/>
      <c r="B52" s="114"/>
      <c r="C52" s="82"/>
      <c r="D52" s="114"/>
      <c r="E52" s="82"/>
      <c r="F52" s="119"/>
      <c r="G52" s="120"/>
      <c r="H52" s="121"/>
      <c r="I52" s="82"/>
      <c r="J52" s="82"/>
      <c r="K52" s="82"/>
      <c r="L52" s="82"/>
      <c r="M52" s="16" t="s">
        <v>93</v>
      </c>
      <c r="N52" s="39"/>
      <c r="O52" s="16" t="s">
        <v>94</v>
      </c>
      <c r="P52" s="25" t="s">
        <v>609</v>
      </c>
      <c r="Q52" s="17">
        <v>865</v>
      </c>
      <c r="R52" s="17">
        <v>825</v>
      </c>
      <c r="S52" s="38">
        <v>95.38</v>
      </c>
    </row>
    <row r="53" spans="1:19" ht="31.5" x14ac:dyDescent="0.2">
      <c r="A53" s="138"/>
      <c r="B53" s="114"/>
      <c r="C53" s="82"/>
      <c r="D53" s="114"/>
      <c r="E53" s="82"/>
      <c r="F53" s="119"/>
      <c r="G53" s="120"/>
      <c r="H53" s="121"/>
      <c r="I53" s="82"/>
      <c r="J53" s="82"/>
      <c r="K53" s="82"/>
      <c r="L53" s="82"/>
      <c r="M53" s="16" t="s">
        <v>95</v>
      </c>
      <c r="N53" s="39"/>
      <c r="O53" s="16" t="s">
        <v>96</v>
      </c>
      <c r="P53" s="16" t="s">
        <v>35</v>
      </c>
      <c r="Q53" s="17">
        <v>65</v>
      </c>
      <c r="R53" s="17">
        <v>55</v>
      </c>
      <c r="S53" s="38">
        <v>84.62</v>
      </c>
    </row>
    <row r="54" spans="1:19" ht="21" x14ac:dyDescent="0.2">
      <c r="A54" s="138"/>
      <c r="B54" s="114"/>
      <c r="C54" s="82"/>
      <c r="D54" s="114"/>
      <c r="E54" s="83"/>
      <c r="F54" s="67"/>
      <c r="G54" s="68"/>
      <c r="H54" s="69"/>
      <c r="I54" s="83"/>
      <c r="J54" s="83"/>
      <c r="K54" s="83"/>
      <c r="L54" s="83"/>
      <c r="M54" s="16" t="s">
        <v>97</v>
      </c>
      <c r="N54" s="18"/>
      <c r="O54" s="16" t="s">
        <v>98</v>
      </c>
      <c r="P54" s="16" t="s">
        <v>28</v>
      </c>
      <c r="Q54" s="17">
        <v>3</v>
      </c>
      <c r="R54" s="17">
        <v>4</v>
      </c>
      <c r="S54" s="38">
        <v>133.33000000000001</v>
      </c>
    </row>
    <row r="55" spans="1:19" hidden="1" x14ac:dyDescent="0.2">
      <c r="A55" s="138"/>
      <c r="B55" s="114"/>
      <c r="C55" s="82"/>
      <c r="D55" s="11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1"/>
    </row>
    <row r="56" spans="1:19" x14ac:dyDescent="0.2">
      <c r="A56" s="138"/>
      <c r="B56" s="114"/>
      <c r="C56" s="82"/>
      <c r="D56" s="114"/>
      <c r="E56" s="10" t="s">
        <v>99</v>
      </c>
      <c r="F56" s="79" t="s">
        <v>100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80"/>
    </row>
    <row r="57" spans="1:19" x14ac:dyDescent="0.2">
      <c r="A57" s="138"/>
      <c r="B57" s="114"/>
      <c r="C57" s="82"/>
      <c r="D57" s="114"/>
      <c r="E57" s="122" t="s">
        <v>99</v>
      </c>
      <c r="F57" s="7" t="s">
        <v>101</v>
      </c>
      <c r="G57" s="7" t="s">
        <v>45</v>
      </c>
      <c r="H57" s="7" t="s">
        <v>73</v>
      </c>
      <c r="I57" s="11">
        <v>295</v>
      </c>
      <c r="J57" s="11">
        <v>254</v>
      </c>
      <c r="K57" s="11">
        <v>254</v>
      </c>
      <c r="L57" s="11">
        <v>86.1</v>
      </c>
      <c r="M57" s="12"/>
      <c r="N57" s="109"/>
      <c r="O57" s="110"/>
      <c r="P57" s="12"/>
      <c r="Q57" s="12"/>
      <c r="R57" s="12"/>
      <c r="S57" s="37"/>
    </row>
    <row r="58" spans="1:19" x14ac:dyDescent="0.2">
      <c r="A58" s="138"/>
      <c r="B58" s="114"/>
      <c r="C58" s="82"/>
      <c r="D58" s="114"/>
      <c r="E58" s="82"/>
      <c r="F58" s="7" t="s">
        <v>101</v>
      </c>
      <c r="G58" s="7" t="s">
        <v>47</v>
      </c>
      <c r="H58" s="7" t="s">
        <v>73</v>
      </c>
      <c r="I58" s="11">
        <v>5</v>
      </c>
      <c r="J58" s="11">
        <v>5</v>
      </c>
      <c r="K58" s="11">
        <v>4.9000000000000004</v>
      </c>
      <c r="L58" s="11">
        <v>98</v>
      </c>
      <c r="M58" s="12"/>
      <c r="N58" s="109"/>
      <c r="O58" s="110"/>
      <c r="P58" s="12"/>
      <c r="Q58" s="12"/>
      <c r="R58" s="12"/>
      <c r="S58" s="37"/>
    </row>
    <row r="59" spans="1:19" x14ac:dyDescent="0.2">
      <c r="A59" s="138"/>
      <c r="B59" s="114"/>
      <c r="C59" s="82"/>
      <c r="D59" s="114"/>
      <c r="E59" s="82"/>
      <c r="F59" s="7" t="s">
        <v>101</v>
      </c>
      <c r="G59" s="7" t="s">
        <v>48</v>
      </c>
      <c r="H59" s="7" t="s">
        <v>73</v>
      </c>
      <c r="I59" s="11">
        <v>1320.2</v>
      </c>
      <c r="J59" s="11">
        <v>1357.8</v>
      </c>
      <c r="K59" s="11">
        <v>1357.8</v>
      </c>
      <c r="L59" s="11">
        <v>102.85</v>
      </c>
      <c r="M59" s="12"/>
      <c r="N59" s="109"/>
      <c r="O59" s="110"/>
      <c r="P59" s="12"/>
      <c r="Q59" s="12"/>
      <c r="R59" s="12"/>
      <c r="S59" s="37"/>
    </row>
    <row r="60" spans="1:19" ht="21" x14ac:dyDescent="0.2">
      <c r="A60" s="138"/>
      <c r="B60" s="114"/>
      <c r="C60" s="82"/>
      <c r="D60" s="114"/>
      <c r="E60" s="118"/>
      <c r="F60" s="64" t="s">
        <v>50</v>
      </c>
      <c r="G60" s="65"/>
      <c r="H60" s="66"/>
      <c r="I60" s="81">
        <f>I57+I58+I59</f>
        <v>1620.2</v>
      </c>
      <c r="J60" s="81">
        <f>J57+J58+J59</f>
        <v>1616.8</v>
      </c>
      <c r="K60" s="81">
        <f>K57+K58+K59</f>
        <v>1616.6999999999998</v>
      </c>
      <c r="L60" s="81">
        <v>99.8</v>
      </c>
      <c r="M60" s="16" t="s">
        <v>102</v>
      </c>
      <c r="N60" s="14"/>
      <c r="O60" s="16" t="s">
        <v>103</v>
      </c>
      <c r="P60" s="25" t="s">
        <v>609</v>
      </c>
      <c r="Q60" s="17">
        <v>1568</v>
      </c>
      <c r="R60" s="17">
        <v>1541</v>
      </c>
      <c r="S60" s="38">
        <v>98.28</v>
      </c>
    </row>
    <row r="61" spans="1:19" ht="31.5" x14ac:dyDescent="0.2">
      <c r="A61" s="138"/>
      <c r="B61" s="114"/>
      <c r="C61" s="82"/>
      <c r="D61" s="114"/>
      <c r="E61" s="82"/>
      <c r="F61" s="119"/>
      <c r="G61" s="120"/>
      <c r="H61" s="121"/>
      <c r="I61" s="82"/>
      <c r="J61" s="82"/>
      <c r="K61" s="82"/>
      <c r="L61" s="82"/>
      <c r="M61" s="16" t="s">
        <v>104</v>
      </c>
      <c r="N61" s="39"/>
      <c r="O61" s="16" t="s">
        <v>105</v>
      </c>
      <c r="P61" s="16" t="s">
        <v>28</v>
      </c>
      <c r="Q61" s="17">
        <v>1000</v>
      </c>
      <c r="R61" s="17">
        <v>1000</v>
      </c>
      <c r="S61" s="38">
        <v>100</v>
      </c>
    </row>
    <row r="62" spans="1:19" ht="21" x14ac:dyDescent="0.2">
      <c r="A62" s="138"/>
      <c r="B62" s="114"/>
      <c r="C62" s="82"/>
      <c r="D62" s="114"/>
      <c r="E62" s="82"/>
      <c r="F62" s="119"/>
      <c r="G62" s="120"/>
      <c r="H62" s="121"/>
      <c r="I62" s="82"/>
      <c r="J62" s="82"/>
      <c r="K62" s="82"/>
      <c r="L62" s="82"/>
      <c r="M62" s="16" t="s">
        <v>106</v>
      </c>
      <c r="N62" s="39"/>
      <c r="O62" s="16" t="s">
        <v>107</v>
      </c>
      <c r="P62" s="25" t="s">
        <v>609</v>
      </c>
      <c r="Q62" s="17">
        <v>260</v>
      </c>
      <c r="R62" s="17">
        <v>303</v>
      </c>
      <c r="S62" s="38">
        <v>116.54</v>
      </c>
    </row>
    <row r="63" spans="1:19" ht="31.5" x14ac:dyDescent="0.2">
      <c r="A63" s="138"/>
      <c r="B63" s="114"/>
      <c r="C63" s="82"/>
      <c r="D63" s="114"/>
      <c r="E63" s="82"/>
      <c r="F63" s="119"/>
      <c r="G63" s="120"/>
      <c r="H63" s="121"/>
      <c r="I63" s="82"/>
      <c r="J63" s="82"/>
      <c r="K63" s="82"/>
      <c r="L63" s="82"/>
      <c r="M63" s="16" t="s">
        <v>108</v>
      </c>
      <c r="N63" s="39"/>
      <c r="O63" s="16" t="s">
        <v>109</v>
      </c>
      <c r="P63" s="16" t="s">
        <v>35</v>
      </c>
      <c r="Q63" s="17">
        <v>25</v>
      </c>
      <c r="R63" s="17">
        <v>25</v>
      </c>
      <c r="S63" s="38">
        <v>100</v>
      </c>
    </row>
    <row r="64" spans="1:19" ht="21" x14ac:dyDescent="0.2">
      <c r="A64" s="138"/>
      <c r="B64" s="114"/>
      <c r="C64" s="82"/>
      <c r="D64" s="114"/>
      <c r="E64" s="82"/>
      <c r="F64" s="119"/>
      <c r="G64" s="120"/>
      <c r="H64" s="121"/>
      <c r="I64" s="82"/>
      <c r="J64" s="82"/>
      <c r="K64" s="82"/>
      <c r="L64" s="82"/>
      <c r="M64" s="16" t="s">
        <v>110</v>
      </c>
      <c r="N64" s="39"/>
      <c r="O64" s="16" t="s">
        <v>111</v>
      </c>
      <c r="P64" s="16" t="s">
        <v>35</v>
      </c>
      <c r="Q64" s="17">
        <v>75</v>
      </c>
      <c r="R64" s="17">
        <v>75</v>
      </c>
      <c r="S64" s="38">
        <v>100</v>
      </c>
    </row>
    <row r="65" spans="1:19" x14ac:dyDescent="0.2">
      <c r="A65" s="138"/>
      <c r="B65" s="114"/>
      <c r="C65" s="82"/>
      <c r="D65" s="114"/>
      <c r="E65" s="82"/>
      <c r="F65" s="119"/>
      <c r="G65" s="120"/>
      <c r="H65" s="121"/>
      <c r="I65" s="82"/>
      <c r="J65" s="82"/>
      <c r="K65" s="82"/>
      <c r="L65" s="82"/>
      <c r="M65" s="16" t="s">
        <v>112</v>
      </c>
      <c r="N65" s="39"/>
      <c r="O65" s="16" t="s">
        <v>113</v>
      </c>
      <c r="P65" s="16" t="s">
        <v>28</v>
      </c>
      <c r="Q65" s="17">
        <v>2</v>
      </c>
      <c r="R65" s="17">
        <v>3</v>
      </c>
      <c r="S65" s="38">
        <v>150</v>
      </c>
    </row>
    <row r="66" spans="1:19" ht="31.5" x14ac:dyDescent="0.2">
      <c r="A66" s="138"/>
      <c r="B66" s="114"/>
      <c r="C66" s="82"/>
      <c r="D66" s="114"/>
      <c r="E66" s="83"/>
      <c r="F66" s="67"/>
      <c r="G66" s="68"/>
      <c r="H66" s="69"/>
      <c r="I66" s="83"/>
      <c r="J66" s="83"/>
      <c r="K66" s="83"/>
      <c r="L66" s="83"/>
      <c r="M66" s="16" t="s">
        <v>85</v>
      </c>
      <c r="N66" s="18"/>
      <c r="O66" s="16" t="s">
        <v>114</v>
      </c>
      <c r="P66" s="16" t="s">
        <v>35</v>
      </c>
      <c r="Q66" s="17">
        <v>15</v>
      </c>
      <c r="R66" s="17">
        <v>15</v>
      </c>
      <c r="S66" s="38">
        <v>100</v>
      </c>
    </row>
    <row r="67" spans="1:19" x14ac:dyDescent="0.2">
      <c r="A67" s="138"/>
      <c r="B67" s="114"/>
      <c r="C67" s="82"/>
      <c r="D67" s="114"/>
      <c r="E67" s="10" t="s">
        <v>115</v>
      </c>
      <c r="F67" s="79" t="s">
        <v>116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80"/>
    </row>
    <row r="68" spans="1:19" x14ac:dyDescent="0.2">
      <c r="A68" s="138"/>
      <c r="B68" s="114"/>
      <c r="C68" s="82"/>
      <c r="D68" s="114"/>
      <c r="E68" s="122" t="s">
        <v>115</v>
      </c>
      <c r="F68" s="7" t="s">
        <v>117</v>
      </c>
      <c r="G68" s="7" t="s">
        <v>45</v>
      </c>
      <c r="H68" s="7" t="s">
        <v>73</v>
      </c>
      <c r="I68" s="11">
        <v>245</v>
      </c>
      <c r="J68" s="11">
        <v>23.6</v>
      </c>
      <c r="K68" s="11">
        <v>23.6</v>
      </c>
      <c r="L68" s="11">
        <v>9.6300000000000008</v>
      </c>
      <c r="M68" s="12"/>
      <c r="N68" s="109"/>
      <c r="O68" s="110"/>
      <c r="P68" s="12"/>
      <c r="Q68" s="12"/>
      <c r="R68" s="12"/>
      <c r="S68" s="37"/>
    </row>
    <row r="69" spans="1:19" x14ac:dyDescent="0.2">
      <c r="A69" s="138"/>
      <c r="B69" s="114"/>
      <c r="C69" s="82"/>
      <c r="D69" s="114"/>
      <c r="E69" s="82"/>
      <c r="F69" s="7" t="s">
        <v>117</v>
      </c>
      <c r="G69" s="7" t="s">
        <v>47</v>
      </c>
      <c r="H69" s="7" t="s">
        <v>73</v>
      </c>
      <c r="I69" s="11">
        <v>22</v>
      </c>
      <c r="J69" s="11">
        <v>10.199999999999999</v>
      </c>
      <c r="K69" s="11">
        <v>9.1</v>
      </c>
      <c r="L69" s="11">
        <v>41.36</v>
      </c>
      <c r="M69" s="12"/>
      <c r="N69" s="109"/>
      <c r="O69" s="110"/>
      <c r="P69" s="12"/>
      <c r="Q69" s="12"/>
      <c r="R69" s="12"/>
      <c r="S69" s="37"/>
    </row>
    <row r="70" spans="1:19" x14ac:dyDescent="0.2">
      <c r="A70" s="138"/>
      <c r="B70" s="114"/>
      <c r="C70" s="82"/>
      <c r="D70" s="114"/>
      <c r="E70" s="82"/>
      <c r="F70" s="7" t="s">
        <v>117</v>
      </c>
      <c r="G70" s="7" t="s">
        <v>48</v>
      </c>
      <c r="H70" s="7" t="s">
        <v>73</v>
      </c>
      <c r="I70" s="11">
        <v>970.7</v>
      </c>
      <c r="J70" s="11">
        <v>985.5</v>
      </c>
      <c r="K70" s="11">
        <v>985.4</v>
      </c>
      <c r="L70" s="11">
        <v>101.51</v>
      </c>
      <c r="M70" s="12"/>
      <c r="N70" s="109"/>
      <c r="O70" s="110"/>
      <c r="P70" s="12"/>
      <c r="Q70" s="12"/>
      <c r="R70" s="12"/>
      <c r="S70" s="37"/>
    </row>
    <row r="71" spans="1:19" ht="21" x14ac:dyDescent="0.2">
      <c r="A71" s="138"/>
      <c r="B71" s="114"/>
      <c r="C71" s="82"/>
      <c r="D71" s="114"/>
      <c r="E71" s="118"/>
      <c r="F71" s="64" t="s">
        <v>50</v>
      </c>
      <c r="G71" s="65"/>
      <c r="H71" s="66"/>
      <c r="I71" s="81">
        <f>I68+I69+I70</f>
        <v>1237.7</v>
      </c>
      <c r="J71" s="81">
        <f>J68+J69+J70</f>
        <v>1019.3</v>
      </c>
      <c r="K71" s="81">
        <f>K68+K69+K70</f>
        <v>1018.1</v>
      </c>
      <c r="L71" s="81">
        <v>81.99</v>
      </c>
      <c r="M71" s="16" t="s">
        <v>118</v>
      </c>
      <c r="N71" s="14"/>
      <c r="O71" s="16" t="s">
        <v>119</v>
      </c>
      <c r="P71" s="25" t="s">
        <v>609</v>
      </c>
      <c r="Q71" s="17">
        <v>5462</v>
      </c>
      <c r="R71" s="17">
        <v>0</v>
      </c>
      <c r="S71" s="38">
        <v>0</v>
      </c>
    </row>
    <row r="72" spans="1:19" ht="19.5" customHeight="1" x14ac:dyDescent="0.2">
      <c r="A72" s="138"/>
      <c r="B72" s="114"/>
      <c r="C72" s="82"/>
      <c r="D72" s="114"/>
      <c r="E72" s="83"/>
      <c r="F72" s="67"/>
      <c r="G72" s="68"/>
      <c r="H72" s="69"/>
      <c r="I72" s="83"/>
      <c r="J72" s="83"/>
      <c r="K72" s="83"/>
      <c r="L72" s="83"/>
      <c r="M72" s="16" t="s">
        <v>120</v>
      </c>
      <c r="N72" s="18"/>
      <c r="O72" s="16" t="s">
        <v>121</v>
      </c>
      <c r="P72" s="16" t="s">
        <v>28</v>
      </c>
      <c r="Q72" s="17">
        <v>3</v>
      </c>
      <c r="R72" s="17">
        <v>0</v>
      </c>
      <c r="S72" s="38">
        <v>0</v>
      </c>
    </row>
    <row r="73" spans="1:19" ht="0.75" customHeight="1" x14ac:dyDescent="0.2">
      <c r="A73" s="138"/>
      <c r="B73" s="114"/>
      <c r="C73" s="82"/>
      <c r="D73" s="11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1"/>
    </row>
    <row r="74" spans="1:19" ht="23.25" hidden="1" customHeight="1" x14ac:dyDescent="0.2">
      <c r="A74" s="138"/>
      <c r="B74" s="114"/>
      <c r="C74" s="82"/>
      <c r="D74" s="114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1"/>
    </row>
    <row r="75" spans="1:19" x14ac:dyDescent="0.2">
      <c r="A75" s="138"/>
      <c r="B75" s="114"/>
      <c r="C75" s="82"/>
      <c r="D75" s="114"/>
      <c r="E75" s="10" t="s">
        <v>123</v>
      </c>
      <c r="F75" s="79" t="s">
        <v>124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80"/>
    </row>
    <row r="76" spans="1:19" x14ac:dyDescent="0.2">
      <c r="A76" s="138"/>
      <c r="B76" s="114"/>
      <c r="C76" s="82"/>
      <c r="D76" s="114"/>
      <c r="E76" s="122" t="s">
        <v>123</v>
      </c>
      <c r="F76" s="7" t="s">
        <v>125</v>
      </c>
      <c r="G76" s="7" t="s">
        <v>45</v>
      </c>
      <c r="H76" s="7" t="s">
        <v>73</v>
      </c>
      <c r="I76" s="11">
        <v>293.39999999999998</v>
      </c>
      <c r="J76" s="11">
        <v>260.89999999999998</v>
      </c>
      <c r="K76" s="11">
        <v>260.89999999999998</v>
      </c>
      <c r="L76" s="11">
        <v>88.92</v>
      </c>
      <c r="M76" s="12"/>
      <c r="N76" s="109"/>
      <c r="O76" s="110"/>
      <c r="P76" s="12"/>
      <c r="Q76" s="12"/>
      <c r="R76" s="12"/>
      <c r="S76" s="37"/>
    </row>
    <row r="77" spans="1:19" x14ac:dyDescent="0.2">
      <c r="A77" s="138"/>
      <c r="B77" s="114"/>
      <c r="C77" s="82"/>
      <c r="D77" s="114"/>
      <c r="E77" s="82"/>
      <c r="F77" s="7" t="s">
        <v>125</v>
      </c>
      <c r="G77" s="7" t="s">
        <v>47</v>
      </c>
      <c r="H77" s="7" t="s">
        <v>73</v>
      </c>
      <c r="I77" s="11">
        <v>9</v>
      </c>
      <c r="J77" s="11">
        <v>4.7</v>
      </c>
      <c r="K77" s="11">
        <v>4.7</v>
      </c>
      <c r="L77" s="11">
        <v>52.22</v>
      </c>
      <c r="M77" s="12"/>
      <c r="N77" s="109"/>
      <c r="O77" s="110"/>
      <c r="P77" s="12"/>
      <c r="Q77" s="12"/>
      <c r="R77" s="12"/>
      <c r="S77" s="37"/>
    </row>
    <row r="78" spans="1:19" x14ac:dyDescent="0.2">
      <c r="A78" s="138"/>
      <c r="B78" s="114"/>
      <c r="C78" s="82"/>
      <c r="D78" s="114"/>
      <c r="E78" s="82"/>
      <c r="F78" s="7" t="s">
        <v>125</v>
      </c>
      <c r="G78" s="7" t="s">
        <v>48</v>
      </c>
      <c r="H78" s="7" t="s">
        <v>73</v>
      </c>
      <c r="I78" s="11">
        <v>1322.3</v>
      </c>
      <c r="J78" s="11">
        <v>1332.6</v>
      </c>
      <c r="K78" s="11">
        <v>1330.4</v>
      </c>
      <c r="L78" s="11">
        <v>100.61</v>
      </c>
      <c r="M78" s="12"/>
      <c r="N78" s="109"/>
      <c r="O78" s="110"/>
      <c r="P78" s="12"/>
      <c r="Q78" s="12"/>
      <c r="R78" s="12"/>
      <c r="S78" s="37"/>
    </row>
    <row r="79" spans="1:19" ht="21" x14ac:dyDescent="0.2">
      <c r="A79" s="138"/>
      <c r="B79" s="114"/>
      <c r="C79" s="82"/>
      <c r="D79" s="114"/>
      <c r="E79" s="118"/>
      <c r="F79" s="64" t="s">
        <v>50</v>
      </c>
      <c r="G79" s="65"/>
      <c r="H79" s="66"/>
      <c r="I79" s="81">
        <f>I76+I77+I78</f>
        <v>1624.6999999999998</v>
      </c>
      <c r="J79" s="81">
        <f>J76+J77+J78</f>
        <v>1598.1999999999998</v>
      </c>
      <c r="K79" s="81">
        <f>K76+K77+K78</f>
        <v>1596</v>
      </c>
      <c r="L79" s="81">
        <v>95.05</v>
      </c>
      <c r="M79" s="16" t="s">
        <v>102</v>
      </c>
      <c r="N79" s="14"/>
      <c r="O79" s="16" t="s">
        <v>126</v>
      </c>
      <c r="P79" s="25" t="s">
        <v>609</v>
      </c>
      <c r="Q79" s="17">
        <v>1534</v>
      </c>
      <c r="R79" s="17">
        <v>0</v>
      </c>
      <c r="S79" s="38">
        <v>0</v>
      </c>
    </row>
    <row r="80" spans="1:19" ht="21" x14ac:dyDescent="0.2">
      <c r="A80" s="138"/>
      <c r="B80" s="114"/>
      <c r="C80" s="82"/>
      <c r="D80" s="114"/>
      <c r="E80" s="82"/>
      <c r="F80" s="119"/>
      <c r="G80" s="120"/>
      <c r="H80" s="121"/>
      <c r="I80" s="82"/>
      <c r="J80" s="82"/>
      <c r="K80" s="82"/>
      <c r="L80" s="82"/>
      <c r="M80" s="16" t="s">
        <v>127</v>
      </c>
      <c r="N80" s="39"/>
      <c r="O80" s="16" t="s">
        <v>128</v>
      </c>
      <c r="P80" s="25" t="s">
        <v>609</v>
      </c>
      <c r="Q80" s="17">
        <v>288</v>
      </c>
      <c r="R80" s="17">
        <v>0</v>
      </c>
      <c r="S80" s="38">
        <v>0</v>
      </c>
    </row>
    <row r="81" spans="1:19" ht="42" x14ac:dyDescent="0.2">
      <c r="A81" s="138"/>
      <c r="B81" s="114"/>
      <c r="C81" s="82"/>
      <c r="D81" s="114"/>
      <c r="E81" s="82"/>
      <c r="F81" s="119"/>
      <c r="G81" s="120"/>
      <c r="H81" s="121"/>
      <c r="I81" s="82"/>
      <c r="J81" s="82"/>
      <c r="K81" s="82"/>
      <c r="L81" s="82"/>
      <c r="M81" s="16" t="s">
        <v>129</v>
      </c>
      <c r="N81" s="39"/>
      <c r="O81" s="16" t="s">
        <v>130</v>
      </c>
      <c r="P81" s="16" t="s">
        <v>35</v>
      </c>
      <c r="Q81" s="17">
        <v>76</v>
      </c>
      <c r="R81" s="17">
        <v>0</v>
      </c>
      <c r="S81" s="38">
        <v>0</v>
      </c>
    </row>
    <row r="82" spans="1:19" ht="31.5" x14ac:dyDescent="0.2">
      <c r="A82" s="138"/>
      <c r="B82" s="114"/>
      <c r="C82" s="82"/>
      <c r="D82" s="114"/>
      <c r="E82" s="83"/>
      <c r="F82" s="67"/>
      <c r="G82" s="68"/>
      <c r="H82" s="69"/>
      <c r="I82" s="83"/>
      <c r="J82" s="83"/>
      <c r="K82" s="83"/>
      <c r="L82" s="83"/>
      <c r="M82" s="16" t="s">
        <v>131</v>
      </c>
      <c r="N82" s="18"/>
      <c r="O82" s="16" t="s">
        <v>132</v>
      </c>
      <c r="P82" s="16" t="s">
        <v>35</v>
      </c>
      <c r="Q82" s="17">
        <v>100</v>
      </c>
      <c r="R82" s="17">
        <v>0</v>
      </c>
      <c r="S82" s="38">
        <v>0</v>
      </c>
    </row>
    <row r="83" spans="1:19" hidden="1" x14ac:dyDescent="0.2">
      <c r="A83" s="138"/>
      <c r="B83" s="114"/>
      <c r="C83" s="82"/>
      <c r="D83" s="114"/>
      <c r="E83" s="70" t="s">
        <v>133</v>
      </c>
      <c r="F83" s="79" t="s">
        <v>134</v>
      </c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4"/>
    </row>
    <row r="84" spans="1:19" x14ac:dyDescent="0.2">
      <c r="A84" s="138"/>
      <c r="B84" s="114"/>
      <c r="C84" s="82"/>
      <c r="D84" s="114"/>
      <c r="E84" s="71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6"/>
    </row>
    <row r="85" spans="1:19" x14ac:dyDescent="0.2">
      <c r="A85" s="138"/>
      <c r="B85" s="114"/>
      <c r="C85" s="82"/>
      <c r="D85" s="114"/>
      <c r="E85" s="122" t="s">
        <v>133</v>
      </c>
      <c r="F85" s="7" t="s">
        <v>135</v>
      </c>
      <c r="G85" s="7" t="s">
        <v>45</v>
      </c>
      <c r="H85" s="7" t="s">
        <v>73</v>
      </c>
      <c r="I85" s="11">
        <v>398.8</v>
      </c>
      <c r="J85" s="11">
        <v>299.3</v>
      </c>
      <c r="K85" s="11">
        <v>298.60000000000002</v>
      </c>
      <c r="L85" s="11">
        <v>74.900000000000006</v>
      </c>
      <c r="M85" s="12"/>
      <c r="N85" s="109"/>
      <c r="O85" s="110"/>
      <c r="P85" s="12"/>
      <c r="Q85" s="12"/>
      <c r="R85" s="12"/>
      <c r="S85" s="37"/>
    </row>
    <row r="86" spans="1:19" x14ac:dyDescent="0.2">
      <c r="A86" s="138"/>
      <c r="B86" s="114"/>
      <c r="C86" s="82"/>
      <c r="D86" s="114"/>
      <c r="E86" s="82"/>
      <c r="F86" s="7" t="s">
        <v>135</v>
      </c>
      <c r="G86" s="7" t="s">
        <v>47</v>
      </c>
      <c r="H86" s="7" t="s">
        <v>73</v>
      </c>
      <c r="I86" s="11">
        <v>30.8</v>
      </c>
      <c r="J86" s="11">
        <v>13.5</v>
      </c>
      <c r="K86" s="11">
        <v>9.1</v>
      </c>
      <c r="L86" s="11">
        <v>29.6</v>
      </c>
      <c r="M86" s="12"/>
      <c r="N86" s="109"/>
      <c r="O86" s="110"/>
      <c r="P86" s="12"/>
      <c r="Q86" s="12"/>
      <c r="R86" s="12"/>
      <c r="S86" s="37"/>
    </row>
    <row r="87" spans="1:19" x14ac:dyDescent="0.2">
      <c r="A87" s="138"/>
      <c r="B87" s="114"/>
      <c r="C87" s="82"/>
      <c r="D87" s="114"/>
      <c r="E87" s="82"/>
      <c r="F87" s="7" t="s">
        <v>135</v>
      </c>
      <c r="G87" s="7" t="s">
        <v>48</v>
      </c>
      <c r="H87" s="7" t="s">
        <v>73</v>
      </c>
      <c r="I87" s="11">
        <v>775.3</v>
      </c>
      <c r="J87" s="11">
        <v>550.20000000000005</v>
      </c>
      <c r="K87" s="11">
        <v>537.29999999999995</v>
      </c>
      <c r="L87" s="11">
        <v>69.3</v>
      </c>
      <c r="M87" s="12"/>
      <c r="N87" s="109"/>
      <c r="O87" s="110"/>
      <c r="P87" s="12"/>
      <c r="Q87" s="12"/>
      <c r="R87" s="12"/>
      <c r="S87" s="37"/>
    </row>
    <row r="88" spans="1:19" x14ac:dyDescent="0.2">
      <c r="A88" s="138"/>
      <c r="B88" s="114"/>
      <c r="C88" s="82"/>
      <c r="D88" s="114"/>
      <c r="E88" s="13"/>
      <c r="F88" s="52" t="s">
        <v>50</v>
      </c>
      <c r="G88" s="111"/>
      <c r="H88" s="112"/>
      <c r="I88" s="15">
        <f>I85+I86+I87</f>
        <v>1204.9000000000001</v>
      </c>
      <c r="J88" s="15">
        <f>J85+J86+J87</f>
        <v>863</v>
      </c>
      <c r="K88" s="15">
        <f>K85+K86+K87</f>
        <v>845</v>
      </c>
      <c r="L88" s="15">
        <v>70.2</v>
      </c>
      <c r="M88" s="16"/>
      <c r="N88" s="4"/>
      <c r="O88" s="16"/>
      <c r="P88" s="16"/>
      <c r="Q88" s="23"/>
      <c r="R88" s="23"/>
      <c r="S88" s="42"/>
    </row>
    <row r="89" spans="1:19" ht="31.5" x14ac:dyDescent="0.2">
      <c r="A89" s="138"/>
      <c r="B89" s="114"/>
      <c r="C89" s="82"/>
      <c r="D89" s="113"/>
      <c r="E89" s="55" t="s">
        <v>608</v>
      </c>
      <c r="F89" s="84"/>
      <c r="G89" s="84"/>
      <c r="H89" s="85"/>
      <c r="I89" s="75">
        <f>I39+I60+I71+I79+I88</f>
        <v>6507.2999999999993</v>
      </c>
      <c r="J89" s="75">
        <f>J39+J50+J60+J71+J79+J88</f>
        <v>6461.7</v>
      </c>
      <c r="K89" s="75">
        <f>K39+K50+K60+K71+K79+K88</f>
        <v>6430.2999999999993</v>
      </c>
      <c r="L89" s="75">
        <v>98.9</v>
      </c>
      <c r="M89" s="21" t="s">
        <v>136</v>
      </c>
      <c r="N89" s="14"/>
      <c r="O89" s="21" t="s">
        <v>137</v>
      </c>
      <c r="P89" s="21" t="s">
        <v>35</v>
      </c>
      <c r="Q89" s="22">
        <v>100</v>
      </c>
      <c r="R89" s="22">
        <v>100</v>
      </c>
      <c r="S89" s="40">
        <v>100</v>
      </c>
    </row>
    <row r="90" spans="1:19" ht="42" x14ac:dyDescent="0.2">
      <c r="A90" s="138"/>
      <c r="B90" s="114"/>
      <c r="C90" s="82"/>
      <c r="D90" s="114"/>
      <c r="E90" s="86"/>
      <c r="F90" s="87"/>
      <c r="G90" s="87"/>
      <c r="H90" s="88"/>
      <c r="I90" s="114"/>
      <c r="J90" s="114"/>
      <c r="K90" s="114"/>
      <c r="L90" s="114"/>
      <c r="M90" s="21" t="s">
        <v>138</v>
      </c>
      <c r="N90" s="39"/>
      <c r="O90" s="21" t="s">
        <v>139</v>
      </c>
      <c r="P90" s="21" t="s">
        <v>35</v>
      </c>
      <c r="Q90" s="22">
        <v>100</v>
      </c>
      <c r="R90" s="22">
        <v>100</v>
      </c>
      <c r="S90" s="40">
        <v>100</v>
      </c>
    </row>
    <row r="91" spans="1:19" ht="21" x14ac:dyDescent="0.2">
      <c r="A91" s="138"/>
      <c r="B91" s="114"/>
      <c r="C91" s="82"/>
      <c r="D91" s="114"/>
      <c r="E91" s="86"/>
      <c r="F91" s="87"/>
      <c r="G91" s="87"/>
      <c r="H91" s="88"/>
      <c r="I91" s="114"/>
      <c r="J91" s="114"/>
      <c r="K91" s="114"/>
      <c r="L91" s="114"/>
      <c r="M91" s="21" t="s">
        <v>140</v>
      </c>
      <c r="N91" s="39"/>
      <c r="O91" s="21" t="s">
        <v>141</v>
      </c>
      <c r="P91" s="21" t="s">
        <v>28</v>
      </c>
      <c r="Q91" s="22">
        <v>8.3000000000000007</v>
      </c>
      <c r="R91" s="22">
        <v>10.1</v>
      </c>
      <c r="S91" s="40">
        <v>121.69</v>
      </c>
    </row>
    <row r="92" spans="1:19" ht="21" x14ac:dyDescent="0.2">
      <c r="A92" s="138"/>
      <c r="B92" s="114"/>
      <c r="C92" s="82"/>
      <c r="D92" s="114"/>
      <c r="E92" s="86"/>
      <c r="F92" s="87"/>
      <c r="G92" s="87"/>
      <c r="H92" s="88"/>
      <c r="I92" s="114"/>
      <c r="J92" s="114"/>
      <c r="K92" s="114"/>
      <c r="L92" s="114"/>
      <c r="M92" s="21" t="s">
        <v>142</v>
      </c>
      <c r="N92" s="39"/>
      <c r="O92" s="21" t="s">
        <v>143</v>
      </c>
      <c r="P92" s="21" t="s">
        <v>35</v>
      </c>
      <c r="Q92" s="22">
        <v>0</v>
      </c>
      <c r="R92" s="22">
        <v>1.1000000000000001</v>
      </c>
      <c r="S92" s="40">
        <v>0</v>
      </c>
    </row>
    <row r="93" spans="1:19" ht="42" x14ac:dyDescent="0.2">
      <c r="A93" s="138"/>
      <c r="B93" s="114"/>
      <c r="C93" s="82"/>
      <c r="D93" s="114"/>
      <c r="E93" s="86"/>
      <c r="F93" s="87"/>
      <c r="G93" s="87"/>
      <c r="H93" s="88"/>
      <c r="I93" s="114"/>
      <c r="J93" s="114"/>
      <c r="K93" s="114"/>
      <c r="L93" s="114"/>
      <c r="M93" s="21" t="s">
        <v>144</v>
      </c>
      <c r="N93" s="39"/>
      <c r="O93" s="21" t="s">
        <v>145</v>
      </c>
      <c r="P93" s="21" t="s">
        <v>35</v>
      </c>
      <c r="Q93" s="22">
        <v>55</v>
      </c>
      <c r="R93" s="22">
        <v>80.8</v>
      </c>
      <c r="S93" s="40">
        <v>146.91</v>
      </c>
    </row>
    <row r="94" spans="1:19" ht="21" x14ac:dyDescent="0.2">
      <c r="A94" s="138"/>
      <c r="B94" s="114"/>
      <c r="C94" s="82"/>
      <c r="D94" s="114"/>
      <c r="E94" s="86"/>
      <c r="F94" s="87"/>
      <c r="G94" s="87"/>
      <c r="H94" s="88"/>
      <c r="I94" s="114"/>
      <c r="J94" s="114"/>
      <c r="K94" s="114"/>
      <c r="L94" s="114"/>
      <c r="M94" s="21" t="s">
        <v>146</v>
      </c>
      <c r="N94" s="39"/>
      <c r="O94" s="21" t="s">
        <v>147</v>
      </c>
      <c r="P94" s="21" t="s">
        <v>35</v>
      </c>
      <c r="Q94" s="22">
        <v>10</v>
      </c>
      <c r="R94" s="22">
        <v>0</v>
      </c>
      <c r="S94" s="40">
        <v>0</v>
      </c>
    </row>
    <row r="95" spans="1:19" ht="31.5" x14ac:dyDescent="0.2">
      <c r="A95" s="138"/>
      <c r="B95" s="114"/>
      <c r="C95" s="82"/>
      <c r="D95" s="114"/>
      <c r="E95" s="86"/>
      <c r="F95" s="87"/>
      <c r="G95" s="87"/>
      <c r="H95" s="88"/>
      <c r="I95" s="114"/>
      <c r="J95" s="114"/>
      <c r="K95" s="114"/>
      <c r="L95" s="114"/>
      <c r="M95" s="21" t="s">
        <v>148</v>
      </c>
      <c r="N95" s="39"/>
      <c r="O95" s="21" t="s">
        <v>149</v>
      </c>
      <c r="P95" s="21" t="s">
        <v>35</v>
      </c>
      <c r="Q95" s="22">
        <v>12</v>
      </c>
      <c r="R95" s="22">
        <v>12</v>
      </c>
      <c r="S95" s="40">
        <v>100</v>
      </c>
    </row>
    <row r="96" spans="1:19" ht="42" x14ac:dyDescent="0.2">
      <c r="A96" s="138"/>
      <c r="B96" s="114"/>
      <c r="C96" s="82"/>
      <c r="D96" s="114"/>
      <c r="E96" s="86"/>
      <c r="F96" s="87"/>
      <c r="G96" s="87"/>
      <c r="H96" s="88"/>
      <c r="I96" s="114"/>
      <c r="J96" s="114"/>
      <c r="K96" s="114"/>
      <c r="L96" s="114"/>
      <c r="M96" s="21" t="s">
        <v>150</v>
      </c>
      <c r="N96" s="39"/>
      <c r="O96" s="21" t="s">
        <v>151</v>
      </c>
      <c r="P96" s="21" t="s">
        <v>35</v>
      </c>
      <c r="Q96" s="22">
        <v>12</v>
      </c>
      <c r="R96" s="22">
        <v>12</v>
      </c>
      <c r="S96" s="40">
        <v>100</v>
      </c>
    </row>
    <row r="97" spans="1:19" ht="21" x14ac:dyDescent="0.2">
      <c r="A97" s="138"/>
      <c r="B97" s="114"/>
      <c r="C97" s="82"/>
      <c r="D97" s="114"/>
      <c r="E97" s="86"/>
      <c r="F97" s="87"/>
      <c r="G97" s="87"/>
      <c r="H97" s="88"/>
      <c r="I97" s="114"/>
      <c r="J97" s="114"/>
      <c r="K97" s="114"/>
      <c r="L97" s="114"/>
      <c r="M97" s="21" t="s">
        <v>152</v>
      </c>
      <c r="N97" s="39"/>
      <c r="O97" s="21" t="s">
        <v>153</v>
      </c>
      <c r="P97" s="21" t="s">
        <v>28</v>
      </c>
      <c r="Q97" s="22">
        <v>8</v>
      </c>
      <c r="R97" s="22">
        <v>8</v>
      </c>
      <c r="S97" s="40">
        <v>100</v>
      </c>
    </row>
    <row r="98" spans="1:19" ht="21" x14ac:dyDescent="0.2">
      <c r="A98" s="138"/>
      <c r="B98" s="114"/>
      <c r="C98" s="82"/>
      <c r="D98" s="114"/>
      <c r="E98" s="86"/>
      <c r="F98" s="87"/>
      <c r="G98" s="87"/>
      <c r="H98" s="88"/>
      <c r="I98" s="114"/>
      <c r="J98" s="114"/>
      <c r="K98" s="114"/>
      <c r="L98" s="114"/>
      <c r="M98" s="21" t="s">
        <v>154</v>
      </c>
      <c r="N98" s="39"/>
      <c r="O98" s="21" t="s">
        <v>155</v>
      </c>
      <c r="P98" s="21" t="s">
        <v>35</v>
      </c>
      <c r="Q98" s="22">
        <v>0.1</v>
      </c>
      <c r="R98" s="22">
        <v>0</v>
      </c>
      <c r="S98" s="40">
        <v>0</v>
      </c>
    </row>
    <row r="99" spans="1:19" ht="42" x14ac:dyDescent="0.2">
      <c r="A99" s="138"/>
      <c r="B99" s="114"/>
      <c r="C99" s="82"/>
      <c r="D99" s="114"/>
      <c r="E99" s="86"/>
      <c r="F99" s="87"/>
      <c r="G99" s="87"/>
      <c r="H99" s="88"/>
      <c r="I99" s="114"/>
      <c r="J99" s="114"/>
      <c r="K99" s="114"/>
      <c r="L99" s="114"/>
      <c r="M99" s="21" t="s">
        <v>156</v>
      </c>
      <c r="N99" s="39"/>
      <c r="O99" s="21" t="s">
        <v>157</v>
      </c>
      <c r="P99" s="21" t="s">
        <v>35</v>
      </c>
      <c r="Q99" s="22">
        <v>84</v>
      </c>
      <c r="R99" s="22">
        <v>80</v>
      </c>
      <c r="S99" s="40">
        <v>95.24</v>
      </c>
    </row>
    <row r="100" spans="1:19" ht="31.5" x14ac:dyDescent="0.2">
      <c r="A100" s="138"/>
      <c r="B100" s="114"/>
      <c r="C100" s="82"/>
      <c r="D100" s="114"/>
      <c r="E100" s="86"/>
      <c r="F100" s="87"/>
      <c r="G100" s="87"/>
      <c r="H100" s="88"/>
      <c r="I100" s="114"/>
      <c r="J100" s="114"/>
      <c r="K100" s="114"/>
      <c r="L100" s="114"/>
      <c r="M100" s="21" t="s">
        <v>158</v>
      </c>
      <c r="N100" s="39"/>
      <c r="O100" s="21" t="s">
        <v>159</v>
      </c>
      <c r="P100" s="21" t="s">
        <v>35</v>
      </c>
      <c r="Q100" s="22">
        <v>11.6</v>
      </c>
      <c r="R100" s="22">
        <v>11.6</v>
      </c>
      <c r="S100" s="40">
        <v>100</v>
      </c>
    </row>
    <row r="101" spans="1:19" ht="42" x14ac:dyDescent="0.2">
      <c r="A101" s="138"/>
      <c r="B101" s="114"/>
      <c r="C101" s="82"/>
      <c r="D101" s="114"/>
      <c r="E101" s="86"/>
      <c r="F101" s="87"/>
      <c r="G101" s="87"/>
      <c r="H101" s="88"/>
      <c r="I101" s="114"/>
      <c r="J101" s="114"/>
      <c r="K101" s="114"/>
      <c r="L101" s="114"/>
      <c r="M101" s="21" t="s">
        <v>160</v>
      </c>
      <c r="N101" s="39"/>
      <c r="O101" s="21" t="s">
        <v>161</v>
      </c>
      <c r="P101" s="21" t="s">
        <v>35</v>
      </c>
      <c r="Q101" s="22">
        <v>12.4</v>
      </c>
      <c r="R101" s="22">
        <v>12.4</v>
      </c>
      <c r="S101" s="40">
        <v>100</v>
      </c>
    </row>
    <row r="102" spans="1:19" ht="31.5" x14ac:dyDescent="0.2">
      <c r="A102" s="138"/>
      <c r="B102" s="114"/>
      <c r="C102" s="82"/>
      <c r="D102" s="114"/>
      <c r="E102" s="86"/>
      <c r="F102" s="87"/>
      <c r="G102" s="87"/>
      <c r="H102" s="88"/>
      <c r="I102" s="114"/>
      <c r="J102" s="114"/>
      <c r="K102" s="114"/>
      <c r="L102" s="114"/>
      <c r="M102" s="21" t="s">
        <v>162</v>
      </c>
      <c r="N102" s="39"/>
      <c r="O102" s="21" t="s">
        <v>163</v>
      </c>
      <c r="P102" s="21" t="s">
        <v>35</v>
      </c>
      <c r="Q102" s="22">
        <v>7.3</v>
      </c>
      <c r="R102" s="22">
        <v>7.3</v>
      </c>
      <c r="S102" s="40">
        <v>100</v>
      </c>
    </row>
    <row r="103" spans="1:19" ht="21" x14ac:dyDescent="0.2">
      <c r="A103" s="138"/>
      <c r="B103" s="114"/>
      <c r="C103" s="82"/>
      <c r="D103" s="114"/>
      <c r="E103" s="86"/>
      <c r="F103" s="87"/>
      <c r="G103" s="87"/>
      <c r="H103" s="88"/>
      <c r="I103" s="114"/>
      <c r="J103" s="114"/>
      <c r="K103" s="114"/>
      <c r="L103" s="114"/>
      <c r="M103" s="21" t="s">
        <v>164</v>
      </c>
      <c r="N103" s="39"/>
      <c r="O103" s="21" t="s">
        <v>165</v>
      </c>
      <c r="P103" s="21" t="s">
        <v>28</v>
      </c>
      <c r="Q103" s="22">
        <v>14</v>
      </c>
      <c r="R103" s="22">
        <v>15</v>
      </c>
      <c r="S103" s="40">
        <v>107.14</v>
      </c>
    </row>
    <row r="104" spans="1:19" ht="21" x14ac:dyDescent="0.2">
      <c r="A104" s="138"/>
      <c r="B104" s="114"/>
      <c r="C104" s="82"/>
      <c r="D104" s="114"/>
      <c r="E104" s="86"/>
      <c r="F104" s="87"/>
      <c r="G104" s="87"/>
      <c r="H104" s="88"/>
      <c r="I104" s="114"/>
      <c r="J104" s="114"/>
      <c r="K104" s="114"/>
      <c r="L104" s="114"/>
      <c r="M104" s="21" t="s">
        <v>166</v>
      </c>
      <c r="N104" s="39"/>
      <c r="O104" s="21" t="s">
        <v>167</v>
      </c>
      <c r="P104" s="21" t="s">
        <v>35</v>
      </c>
      <c r="Q104" s="22">
        <v>0.12</v>
      </c>
      <c r="R104" s="22">
        <v>0</v>
      </c>
      <c r="S104" s="40">
        <v>0</v>
      </c>
    </row>
    <row r="105" spans="1:19" ht="42" x14ac:dyDescent="0.2">
      <c r="A105" s="138"/>
      <c r="B105" s="114"/>
      <c r="C105" s="82"/>
      <c r="D105" s="114"/>
      <c r="E105" s="86"/>
      <c r="F105" s="87"/>
      <c r="G105" s="87"/>
      <c r="H105" s="88"/>
      <c r="I105" s="114"/>
      <c r="J105" s="114"/>
      <c r="K105" s="114"/>
      <c r="L105" s="114"/>
      <c r="M105" s="21" t="s">
        <v>168</v>
      </c>
      <c r="N105" s="39"/>
      <c r="O105" s="21" t="s">
        <v>169</v>
      </c>
      <c r="P105" s="21" t="s">
        <v>35</v>
      </c>
      <c r="Q105" s="22">
        <v>69</v>
      </c>
      <c r="R105" s="22">
        <v>0</v>
      </c>
      <c r="S105" s="40">
        <v>0</v>
      </c>
    </row>
    <row r="106" spans="1:19" ht="21" x14ac:dyDescent="0.2">
      <c r="A106" s="138"/>
      <c r="B106" s="114"/>
      <c r="C106" s="82"/>
      <c r="D106" s="114"/>
      <c r="E106" s="86"/>
      <c r="F106" s="87"/>
      <c r="G106" s="87"/>
      <c r="H106" s="88"/>
      <c r="I106" s="114"/>
      <c r="J106" s="114"/>
      <c r="K106" s="114"/>
      <c r="L106" s="114"/>
      <c r="M106" s="21" t="s">
        <v>170</v>
      </c>
      <c r="N106" s="39"/>
      <c r="O106" s="21" t="s">
        <v>171</v>
      </c>
      <c r="P106" s="21" t="s">
        <v>35</v>
      </c>
      <c r="Q106" s="22">
        <v>70</v>
      </c>
      <c r="R106" s="22">
        <v>89.8</v>
      </c>
      <c r="S106" s="40">
        <v>128.29</v>
      </c>
    </row>
    <row r="107" spans="1:19" ht="21" x14ac:dyDescent="0.2">
      <c r="A107" s="138"/>
      <c r="B107" s="114"/>
      <c r="C107" s="82"/>
      <c r="D107" s="114"/>
      <c r="E107" s="86"/>
      <c r="F107" s="87"/>
      <c r="G107" s="87"/>
      <c r="H107" s="88"/>
      <c r="I107" s="114"/>
      <c r="J107" s="114"/>
      <c r="K107" s="114"/>
      <c r="L107" s="114"/>
      <c r="M107" s="21" t="s">
        <v>172</v>
      </c>
      <c r="N107" s="39"/>
      <c r="O107" s="21" t="s">
        <v>173</v>
      </c>
      <c r="P107" s="21" t="s">
        <v>35</v>
      </c>
      <c r="Q107" s="22">
        <v>15</v>
      </c>
      <c r="R107" s="22">
        <v>0</v>
      </c>
      <c r="S107" s="40">
        <v>0</v>
      </c>
    </row>
    <row r="108" spans="1:19" ht="31.5" x14ac:dyDescent="0.2">
      <c r="A108" s="138"/>
      <c r="B108" s="114"/>
      <c r="C108" s="82"/>
      <c r="D108" s="114"/>
      <c r="E108" s="86"/>
      <c r="F108" s="87"/>
      <c r="G108" s="87"/>
      <c r="H108" s="88"/>
      <c r="I108" s="114"/>
      <c r="J108" s="114"/>
      <c r="K108" s="114"/>
      <c r="L108" s="114"/>
      <c r="M108" s="21" t="s">
        <v>174</v>
      </c>
      <c r="N108" s="39"/>
      <c r="O108" s="21" t="s">
        <v>175</v>
      </c>
      <c r="P108" s="21" t="s">
        <v>35</v>
      </c>
      <c r="Q108" s="22">
        <v>100</v>
      </c>
      <c r="R108" s="22">
        <v>0</v>
      </c>
      <c r="S108" s="40">
        <v>0</v>
      </c>
    </row>
    <row r="109" spans="1:19" ht="31.5" x14ac:dyDescent="0.2">
      <c r="A109" s="138"/>
      <c r="B109" s="114"/>
      <c r="C109" s="82"/>
      <c r="D109" s="114"/>
      <c r="E109" s="86"/>
      <c r="F109" s="87"/>
      <c r="G109" s="87"/>
      <c r="H109" s="88"/>
      <c r="I109" s="114"/>
      <c r="J109" s="114"/>
      <c r="K109" s="114"/>
      <c r="L109" s="114"/>
      <c r="M109" s="21" t="s">
        <v>176</v>
      </c>
      <c r="N109" s="39"/>
      <c r="O109" s="21" t="s">
        <v>177</v>
      </c>
      <c r="P109" s="21" t="s">
        <v>35</v>
      </c>
      <c r="Q109" s="22">
        <v>35.9</v>
      </c>
      <c r="R109" s="22">
        <v>12.87</v>
      </c>
      <c r="S109" s="40">
        <v>35.85</v>
      </c>
    </row>
    <row r="110" spans="1:19" ht="42" x14ac:dyDescent="0.2">
      <c r="A110" s="138"/>
      <c r="B110" s="114"/>
      <c r="C110" s="82"/>
      <c r="D110" s="114"/>
      <c r="E110" s="86"/>
      <c r="F110" s="87"/>
      <c r="G110" s="87"/>
      <c r="H110" s="88"/>
      <c r="I110" s="114"/>
      <c r="J110" s="114"/>
      <c r="K110" s="114"/>
      <c r="L110" s="114"/>
      <c r="M110" s="21" t="s">
        <v>178</v>
      </c>
      <c r="N110" s="39"/>
      <c r="O110" s="21" t="s">
        <v>179</v>
      </c>
      <c r="P110" s="21" t="s">
        <v>35</v>
      </c>
      <c r="Q110" s="22">
        <v>27.9</v>
      </c>
      <c r="R110" s="22">
        <v>7.58</v>
      </c>
      <c r="S110" s="40">
        <v>27.17</v>
      </c>
    </row>
    <row r="111" spans="1:19" ht="31.5" x14ac:dyDescent="0.2">
      <c r="A111" s="138"/>
      <c r="B111" s="114"/>
      <c r="C111" s="82"/>
      <c r="D111" s="114"/>
      <c r="E111" s="86"/>
      <c r="F111" s="87"/>
      <c r="G111" s="87"/>
      <c r="H111" s="88"/>
      <c r="I111" s="114"/>
      <c r="J111" s="114"/>
      <c r="K111" s="114"/>
      <c r="L111" s="114"/>
      <c r="M111" s="21" t="s">
        <v>180</v>
      </c>
      <c r="N111" s="39"/>
      <c r="O111" s="21" t="s">
        <v>181</v>
      </c>
      <c r="P111" s="21" t="s">
        <v>35</v>
      </c>
      <c r="Q111" s="22">
        <v>5.5</v>
      </c>
      <c r="R111" s="22">
        <v>9.09</v>
      </c>
      <c r="S111" s="40">
        <v>165.27</v>
      </c>
    </row>
    <row r="112" spans="1:19" ht="42" x14ac:dyDescent="0.2">
      <c r="A112" s="138"/>
      <c r="B112" s="114"/>
      <c r="C112" s="82"/>
      <c r="D112" s="114"/>
      <c r="E112" s="86"/>
      <c r="F112" s="87"/>
      <c r="G112" s="87"/>
      <c r="H112" s="88"/>
      <c r="I112" s="114"/>
      <c r="J112" s="114"/>
      <c r="K112" s="114"/>
      <c r="L112" s="114"/>
      <c r="M112" s="21" t="s">
        <v>182</v>
      </c>
      <c r="N112" s="39"/>
      <c r="O112" s="21" t="s">
        <v>183</v>
      </c>
      <c r="P112" s="21" t="s">
        <v>35</v>
      </c>
      <c r="Q112" s="22">
        <v>68.900000000000006</v>
      </c>
      <c r="R112" s="22">
        <v>55.4</v>
      </c>
      <c r="S112" s="40">
        <v>80.41</v>
      </c>
    </row>
    <row r="113" spans="1:19" ht="21" x14ac:dyDescent="0.2">
      <c r="A113" s="138"/>
      <c r="B113" s="114"/>
      <c r="C113" s="82"/>
      <c r="D113" s="114"/>
      <c r="E113" s="86"/>
      <c r="F113" s="87"/>
      <c r="G113" s="87"/>
      <c r="H113" s="88"/>
      <c r="I113" s="114"/>
      <c r="J113" s="114"/>
      <c r="K113" s="114"/>
      <c r="L113" s="114"/>
      <c r="M113" s="21" t="s">
        <v>184</v>
      </c>
      <c r="N113" s="39"/>
      <c r="O113" s="21" t="s">
        <v>185</v>
      </c>
      <c r="P113" s="21" t="s">
        <v>35</v>
      </c>
      <c r="Q113" s="22">
        <v>95.5</v>
      </c>
      <c r="R113" s="22">
        <v>23.07</v>
      </c>
      <c r="S113" s="40">
        <v>24.16</v>
      </c>
    </row>
    <row r="114" spans="1:19" ht="31.5" x14ac:dyDescent="0.2">
      <c r="A114" s="138"/>
      <c r="B114" s="114"/>
      <c r="C114" s="82"/>
      <c r="D114" s="114"/>
      <c r="E114" s="86"/>
      <c r="F114" s="87"/>
      <c r="G114" s="87"/>
      <c r="H114" s="88"/>
      <c r="I114" s="114"/>
      <c r="J114" s="114"/>
      <c r="K114" s="114"/>
      <c r="L114" s="114"/>
      <c r="M114" s="21" t="s">
        <v>186</v>
      </c>
      <c r="N114" s="39"/>
      <c r="O114" s="21" t="s">
        <v>187</v>
      </c>
      <c r="P114" s="21" t="s">
        <v>28</v>
      </c>
      <c r="Q114" s="22">
        <v>18</v>
      </c>
      <c r="R114" s="22">
        <v>19</v>
      </c>
      <c r="S114" s="40">
        <v>105.56</v>
      </c>
    </row>
    <row r="115" spans="1:19" ht="42" x14ac:dyDescent="0.2">
      <c r="A115" s="138"/>
      <c r="B115" s="114"/>
      <c r="C115" s="82"/>
      <c r="D115" s="114"/>
      <c r="E115" s="86"/>
      <c r="F115" s="87"/>
      <c r="G115" s="87"/>
      <c r="H115" s="88"/>
      <c r="I115" s="114"/>
      <c r="J115" s="114"/>
      <c r="K115" s="114"/>
      <c r="L115" s="114"/>
      <c r="M115" s="21" t="s">
        <v>188</v>
      </c>
      <c r="N115" s="39"/>
      <c r="O115" s="21" t="s">
        <v>189</v>
      </c>
      <c r="P115" s="21" t="s">
        <v>35</v>
      </c>
      <c r="Q115" s="22">
        <v>6.2</v>
      </c>
      <c r="R115" s="22">
        <v>10.73</v>
      </c>
      <c r="S115" s="40">
        <v>173.06</v>
      </c>
    </row>
    <row r="116" spans="1:19" ht="21" x14ac:dyDescent="0.2">
      <c r="A116" s="138"/>
      <c r="B116" s="114"/>
      <c r="C116" s="82"/>
      <c r="D116" s="114"/>
      <c r="E116" s="86"/>
      <c r="F116" s="87"/>
      <c r="G116" s="87"/>
      <c r="H116" s="88"/>
      <c r="I116" s="114"/>
      <c r="J116" s="114"/>
      <c r="K116" s="114"/>
      <c r="L116" s="114"/>
      <c r="M116" s="21" t="s">
        <v>190</v>
      </c>
      <c r="N116" s="39"/>
      <c r="O116" s="21" t="s">
        <v>191</v>
      </c>
      <c r="P116" s="21" t="s">
        <v>35</v>
      </c>
      <c r="Q116" s="22">
        <v>100</v>
      </c>
      <c r="R116" s="22">
        <v>100</v>
      </c>
      <c r="S116" s="40">
        <v>100</v>
      </c>
    </row>
    <row r="117" spans="1:19" ht="31.5" x14ac:dyDescent="0.2">
      <c r="A117" s="138"/>
      <c r="B117" s="114"/>
      <c r="C117" s="82"/>
      <c r="D117" s="114"/>
      <c r="E117" s="86"/>
      <c r="F117" s="87"/>
      <c r="G117" s="87"/>
      <c r="H117" s="88"/>
      <c r="I117" s="114"/>
      <c r="J117" s="114"/>
      <c r="K117" s="114"/>
      <c r="L117" s="114"/>
      <c r="M117" s="21" t="s">
        <v>192</v>
      </c>
      <c r="N117" s="39"/>
      <c r="O117" s="21" t="s">
        <v>193</v>
      </c>
      <c r="P117" s="21" t="s">
        <v>35</v>
      </c>
      <c r="Q117" s="22">
        <v>90</v>
      </c>
      <c r="R117" s="22">
        <v>83</v>
      </c>
      <c r="S117" s="40">
        <v>92.22</v>
      </c>
    </row>
    <row r="118" spans="1:19" ht="42" x14ac:dyDescent="0.2">
      <c r="A118" s="138"/>
      <c r="B118" s="114"/>
      <c r="C118" s="82"/>
      <c r="D118" s="114"/>
      <c r="E118" s="86"/>
      <c r="F118" s="87"/>
      <c r="G118" s="87"/>
      <c r="H118" s="88"/>
      <c r="I118" s="114"/>
      <c r="J118" s="114"/>
      <c r="K118" s="114"/>
      <c r="L118" s="114"/>
      <c r="M118" s="21" t="s">
        <v>194</v>
      </c>
      <c r="N118" s="39"/>
      <c r="O118" s="21" t="s">
        <v>195</v>
      </c>
      <c r="P118" s="21" t="s">
        <v>28</v>
      </c>
      <c r="Q118" s="22">
        <v>350</v>
      </c>
      <c r="R118" s="22">
        <v>150</v>
      </c>
      <c r="S118" s="40">
        <v>42.86</v>
      </c>
    </row>
    <row r="119" spans="1:19" ht="31.5" x14ac:dyDescent="0.2">
      <c r="A119" s="138"/>
      <c r="B119" s="114"/>
      <c r="C119" s="82"/>
      <c r="D119" s="76"/>
      <c r="E119" s="89"/>
      <c r="F119" s="90"/>
      <c r="G119" s="90"/>
      <c r="H119" s="91"/>
      <c r="I119" s="76"/>
      <c r="J119" s="76"/>
      <c r="K119" s="76"/>
      <c r="L119" s="76"/>
      <c r="M119" s="21" t="s">
        <v>196</v>
      </c>
      <c r="N119" s="18"/>
      <c r="O119" s="21" t="s">
        <v>197</v>
      </c>
      <c r="P119" s="21" t="s">
        <v>28</v>
      </c>
      <c r="Q119" s="22">
        <v>4</v>
      </c>
      <c r="R119" s="22">
        <v>3</v>
      </c>
      <c r="S119" s="40">
        <v>75</v>
      </c>
    </row>
    <row r="120" spans="1:19" hidden="1" x14ac:dyDescent="0.2">
      <c r="A120" s="138"/>
      <c r="B120" s="114"/>
      <c r="C120" s="82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1"/>
    </row>
    <row r="121" spans="1:19" x14ac:dyDescent="0.2">
      <c r="A121" s="138"/>
      <c r="B121" s="114"/>
      <c r="C121" s="82"/>
      <c r="D121" s="8" t="s">
        <v>99</v>
      </c>
      <c r="E121" s="9"/>
      <c r="F121" s="116" t="s">
        <v>198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80"/>
    </row>
    <row r="122" spans="1:19" x14ac:dyDescent="0.2">
      <c r="A122" s="138"/>
      <c r="B122" s="114"/>
      <c r="C122" s="82"/>
      <c r="D122" s="117" t="s">
        <v>99</v>
      </c>
      <c r="E122" s="10" t="s">
        <v>39</v>
      </c>
      <c r="F122" s="79" t="s">
        <v>199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80"/>
    </row>
    <row r="123" spans="1:19" x14ac:dyDescent="0.2">
      <c r="A123" s="138"/>
      <c r="B123" s="114"/>
      <c r="C123" s="82"/>
      <c r="D123" s="114"/>
      <c r="E123" s="122" t="s">
        <v>39</v>
      </c>
      <c r="F123" s="7" t="s">
        <v>200</v>
      </c>
      <c r="G123" s="7" t="s">
        <v>45</v>
      </c>
      <c r="H123" s="7" t="s">
        <v>201</v>
      </c>
      <c r="I123" s="11">
        <v>421.3</v>
      </c>
      <c r="J123" s="11">
        <v>399.9</v>
      </c>
      <c r="K123" s="11">
        <v>399.9</v>
      </c>
      <c r="L123" s="11">
        <v>94.92</v>
      </c>
      <c r="M123" s="12"/>
      <c r="N123" s="109"/>
      <c r="O123" s="110"/>
      <c r="P123" s="12"/>
      <c r="Q123" s="12"/>
      <c r="R123" s="12"/>
      <c r="S123" s="37"/>
    </row>
    <row r="124" spans="1:19" x14ac:dyDescent="0.2">
      <c r="A124" s="138"/>
      <c r="B124" s="114"/>
      <c r="C124" s="82"/>
      <c r="D124" s="114"/>
      <c r="E124" s="82"/>
      <c r="F124" s="7" t="s">
        <v>200</v>
      </c>
      <c r="G124" s="7" t="s">
        <v>47</v>
      </c>
      <c r="H124" s="7" t="s">
        <v>201</v>
      </c>
      <c r="I124" s="11">
        <v>17.2</v>
      </c>
      <c r="J124" s="11">
        <v>17.2</v>
      </c>
      <c r="K124" s="11">
        <v>17.2</v>
      </c>
      <c r="L124" s="11">
        <v>100</v>
      </c>
      <c r="M124" s="12"/>
      <c r="N124" s="109"/>
      <c r="O124" s="110"/>
      <c r="P124" s="12"/>
      <c r="Q124" s="12"/>
      <c r="R124" s="12"/>
      <c r="S124" s="37"/>
    </row>
    <row r="125" spans="1:19" x14ac:dyDescent="0.2">
      <c r="A125" s="138"/>
      <c r="B125" s="114"/>
      <c r="C125" s="82"/>
      <c r="D125" s="114"/>
      <c r="E125" s="82"/>
      <c r="F125" s="7" t="s">
        <v>200</v>
      </c>
      <c r="G125" s="7" t="s">
        <v>48</v>
      </c>
      <c r="H125" s="7" t="s">
        <v>201</v>
      </c>
      <c r="I125" s="11">
        <v>662.1</v>
      </c>
      <c r="J125" s="11">
        <v>664.1</v>
      </c>
      <c r="K125" s="11">
        <v>663.9</v>
      </c>
      <c r="L125" s="11">
        <v>100.27</v>
      </c>
      <c r="M125" s="12"/>
      <c r="N125" s="109"/>
      <c r="O125" s="110"/>
      <c r="P125" s="12"/>
      <c r="Q125" s="12"/>
      <c r="R125" s="12"/>
      <c r="S125" s="37"/>
    </row>
    <row r="126" spans="1:19" ht="21" x14ac:dyDescent="0.2">
      <c r="A126" s="138"/>
      <c r="B126" s="114"/>
      <c r="C126" s="82"/>
      <c r="D126" s="114"/>
      <c r="E126" s="118"/>
      <c r="F126" s="64" t="s">
        <v>50</v>
      </c>
      <c r="G126" s="65"/>
      <c r="H126" s="66"/>
      <c r="I126" s="81">
        <v>1115.0999999999999</v>
      </c>
      <c r="J126" s="81">
        <v>1081.2</v>
      </c>
      <c r="K126" s="81">
        <v>1081</v>
      </c>
      <c r="L126" s="81">
        <v>96.94</v>
      </c>
      <c r="M126" s="16" t="s">
        <v>202</v>
      </c>
      <c r="N126" s="14"/>
      <c r="O126" s="16" t="s">
        <v>203</v>
      </c>
      <c r="P126" s="25" t="s">
        <v>609</v>
      </c>
      <c r="Q126" s="17">
        <v>2424</v>
      </c>
      <c r="R126" s="17">
        <v>2416</v>
      </c>
      <c r="S126" s="38">
        <v>99.67</v>
      </c>
    </row>
    <row r="127" spans="1:19" ht="21" x14ac:dyDescent="0.2">
      <c r="A127" s="138"/>
      <c r="B127" s="114"/>
      <c r="C127" s="82"/>
      <c r="D127" s="114"/>
      <c r="E127" s="82"/>
      <c r="F127" s="119"/>
      <c r="G127" s="120"/>
      <c r="H127" s="121"/>
      <c r="I127" s="82"/>
      <c r="J127" s="82"/>
      <c r="K127" s="82"/>
      <c r="L127" s="82"/>
      <c r="M127" s="16" t="s">
        <v>204</v>
      </c>
      <c r="N127" s="39"/>
      <c r="O127" s="16" t="s">
        <v>205</v>
      </c>
      <c r="P127" s="25" t="s">
        <v>609</v>
      </c>
      <c r="Q127" s="17">
        <v>1465</v>
      </c>
      <c r="R127" s="17">
        <v>1470</v>
      </c>
      <c r="S127" s="38">
        <v>100.34</v>
      </c>
    </row>
    <row r="128" spans="1:19" x14ac:dyDescent="0.2">
      <c r="A128" s="138"/>
      <c r="B128" s="114"/>
      <c r="C128" s="82"/>
      <c r="D128" s="114"/>
      <c r="E128" s="82"/>
      <c r="F128" s="119"/>
      <c r="G128" s="120"/>
      <c r="H128" s="121"/>
      <c r="I128" s="82"/>
      <c r="J128" s="82"/>
      <c r="K128" s="82"/>
      <c r="L128" s="82"/>
      <c r="M128" s="16" t="s">
        <v>206</v>
      </c>
      <c r="N128" s="39"/>
      <c r="O128" s="16" t="s">
        <v>207</v>
      </c>
      <c r="P128" s="16" t="s">
        <v>28</v>
      </c>
      <c r="Q128" s="17">
        <v>2</v>
      </c>
      <c r="R128" s="17">
        <v>5</v>
      </c>
      <c r="S128" s="38">
        <v>250</v>
      </c>
    </row>
    <row r="129" spans="1:19" x14ac:dyDescent="0.2">
      <c r="A129" s="138"/>
      <c r="B129" s="114"/>
      <c r="C129" s="82"/>
      <c r="D129" s="114"/>
      <c r="E129" s="83"/>
      <c r="F129" s="67"/>
      <c r="G129" s="68"/>
      <c r="H129" s="69"/>
      <c r="I129" s="83"/>
      <c r="J129" s="83"/>
      <c r="K129" s="83"/>
      <c r="L129" s="83"/>
      <c r="M129" s="16" t="s">
        <v>208</v>
      </c>
      <c r="N129" s="18"/>
      <c r="O129" s="16" t="s">
        <v>209</v>
      </c>
      <c r="P129" s="16" t="s">
        <v>28</v>
      </c>
      <c r="Q129" s="17">
        <v>3</v>
      </c>
      <c r="R129" s="17">
        <v>3</v>
      </c>
      <c r="S129" s="38">
        <v>100</v>
      </c>
    </row>
    <row r="130" spans="1:19" hidden="1" x14ac:dyDescent="0.2">
      <c r="A130" s="138"/>
      <c r="B130" s="114"/>
      <c r="C130" s="82"/>
      <c r="D130" s="114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1"/>
    </row>
    <row r="131" spans="1:19" x14ac:dyDescent="0.2">
      <c r="A131" s="138"/>
      <c r="B131" s="114"/>
      <c r="C131" s="82"/>
      <c r="D131" s="114"/>
      <c r="E131" s="10" t="s">
        <v>69</v>
      </c>
      <c r="F131" s="79" t="s">
        <v>210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80"/>
    </row>
    <row r="132" spans="1:19" x14ac:dyDescent="0.2">
      <c r="A132" s="138"/>
      <c r="B132" s="114"/>
      <c r="C132" s="82"/>
      <c r="D132" s="114"/>
      <c r="E132" s="122" t="s">
        <v>69</v>
      </c>
      <c r="F132" s="7" t="s">
        <v>211</v>
      </c>
      <c r="G132" s="7" t="s">
        <v>45</v>
      </c>
      <c r="H132" s="7" t="s">
        <v>201</v>
      </c>
      <c r="I132" s="11">
        <v>283.39999999999998</v>
      </c>
      <c r="J132" s="11">
        <v>250.4</v>
      </c>
      <c r="K132" s="11">
        <v>250.3</v>
      </c>
      <c r="L132" s="11">
        <v>88.32</v>
      </c>
      <c r="M132" s="12"/>
      <c r="N132" s="109"/>
      <c r="O132" s="110"/>
      <c r="P132" s="12"/>
      <c r="Q132" s="12"/>
      <c r="R132" s="12"/>
      <c r="S132" s="37"/>
    </row>
    <row r="133" spans="1:19" x14ac:dyDescent="0.2">
      <c r="A133" s="138"/>
      <c r="B133" s="114"/>
      <c r="C133" s="82"/>
      <c r="D133" s="114"/>
      <c r="E133" s="82"/>
      <c r="F133" s="7" t="s">
        <v>211</v>
      </c>
      <c r="G133" s="7" t="s">
        <v>47</v>
      </c>
      <c r="H133" s="7" t="s">
        <v>201</v>
      </c>
      <c r="I133" s="11">
        <v>14.9</v>
      </c>
      <c r="J133" s="11">
        <v>8.8000000000000007</v>
      </c>
      <c r="K133" s="11">
        <v>7.7</v>
      </c>
      <c r="L133" s="11">
        <v>51.68</v>
      </c>
      <c r="M133" s="12"/>
      <c r="N133" s="109"/>
      <c r="O133" s="110"/>
      <c r="P133" s="12"/>
      <c r="Q133" s="12"/>
      <c r="R133" s="12"/>
      <c r="S133" s="37"/>
    </row>
    <row r="134" spans="1:19" x14ac:dyDescent="0.2">
      <c r="A134" s="138"/>
      <c r="B134" s="114"/>
      <c r="C134" s="82"/>
      <c r="D134" s="114"/>
      <c r="E134" s="82"/>
      <c r="F134" s="7" t="s">
        <v>211</v>
      </c>
      <c r="G134" s="7" t="s">
        <v>48</v>
      </c>
      <c r="H134" s="7" t="s">
        <v>201</v>
      </c>
      <c r="I134" s="11">
        <v>599.79999999999995</v>
      </c>
      <c r="J134" s="11">
        <v>585.29999999999995</v>
      </c>
      <c r="K134" s="11">
        <v>585.29999999999995</v>
      </c>
      <c r="L134" s="11">
        <v>97.58</v>
      </c>
      <c r="M134" s="12"/>
      <c r="N134" s="109"/>
      <c r="O134" s="110"/>
      <c r="P134" s="12"/>
      <c r="Q134" s="12"/>
      <c r="R134" s="12"/>
      <c r="S134" s="37"/>
    </row>
    <row r="135" spans="1:19" x14ac:dyDescent="0.2">
      <c r="A135" s="138"/>
      <c r="B135" s="114"/>
      <c r="C135" s="82"/>
      <c r="D135" s="114"/>
      <c r="E135" s="83"/>
      <c r="F135" s="7" t="s">
        <v>211</v>
      </c>
      <c r="G135" s="7" t="s">
        <v>49</v>
      </c>
      <c r="H135" s="7" t="s">
        <v>201</v>
      </c>
      <c r="I135" s="11">
        <v>17.2</v>
      </c>
      <c r="J135" s="11">
        <v>0</v>
      </c>
      <c r="K135" s="11">
        <v>0</v>
      </c>
      <c r="L135" s="11">
        <v>0</v>
      </c>
      <c r="M135" s="12"/>
      <c r="N135" s="109"/>
      <c r="O135" s="110"/>
      <c r="P135" s="12"/>
      <c r="Q135" s="12"/>
      <c r="R135" s="12"/>
      <c r="S135" s="37"/>
    </row>
    <row r="136" spans="1:19" ht="21" x14ac:dyDescent="0.2">
      <c r="A136" s="138"/>
      <c r="B136" s="114"/>
      <c r="C136" s="82"/>
      <c r="D136" s="114"/>
      <c r="E136" s="118"/>
      <c r="F136" s="64" t="s">
        <v>50</v>
      </c>
      <c r="G136" s="65"/>
      <c r="H136" s="66"/>
      <c r="I136" s="81">
        <v>915.3</v>
      </c>
      <c r="J136" s="81">
        <v>844.5</v>
      </c>
      <c r="K136" s="81">
        <v>843.3</v>
      </c>
      <c r="L136" s="81">
        <v>92.13</v>
      </c>
      <c r="M136" s="16" t="s">
        <v>102</v>
      </c>
      <c r="N136" s="14"/>
      <c r="O136" s="16" t="s">
        <v>212</v>
      </c>
      <c r="P136" s="25" t="s">
        <v>609</v>
      </c>
      <c r="Q136" s="17">
        <v>2312</v>
      </c>
      <c r="R136" s="17">
        <v>2498</v>
      </c>
      <c r="S136" s="38">
        <v>108.04</v>
      </c>
    </row>
    <row r="137" spans="1:19" ht="21" x14ac:dyDescent="0.2">
      <c r="A137" s="138"/>
      <c r="B137" s="114"/>
      <c r="C137" s="82"/>
      <c r="D137" s="114"/>
      <c r="E137" s="82"/>
      <c r="F137" s="119"/>
      <c r="G137" s="120"/>
      <c r="H137" s="121"/>
      <c r="I137" s="82"/>
      <c r="J137" s="82"/>
      <c r="K137" s="82"/>
      <c r="L137" s="82"/>
      <c r="M137" s="16" t="s">
        <v>213</v>
      </c>
      <c r="N137" s="39"/>
      <c r="O137" s="16" t="s">
        <v>214</v>
      </c>
      <c r="P137" s="25" t="s">
        <v>609</v>
      </c>
      <c r="Q137" s="17">
        <v>882</v>
      </c>
      <c r="R137" s="17">
        <v>1098</v>
      </c>
      <c r="S137" s="38">
        <v>124.49</v>
      </c>
    </row>
    <row r="138" spans="1:19" ht="42" x14ac:dyDescent="0.2">
      <c r="A138" s="138"/>
      <c r="B138" s="114"/>
      <c r="C138" s="82"/>
      <c r="D138" s="114"/>
      <c r="E138" s="82"/>
      <c r="F138" s="119"/>
      <c r="G138" s="120"/>
      <c r="H138" s="121"/>
      <c r="I138" s="82"/>
      <c r="J138" s="82"/>
      <c r="K138" s="82"/>
      <c r="L138" s="82"/>
      <c r="M138" s="16" t="s">
        <v>215</v>
      </c>
      <c r="N138" s="39"/>
      <c r="O138" s="16" t="s">
        <v>216</v>
      </c>
      <c r="P138" s="16" t="s">
        <v>35</v>
      </c>
      <c r="Q138" s="17">
        <v>63</v>
      </c>
      <c r="R138" s="17">
        <v>100</v>
      </c>
      <c r="S138" s="38">
        <v>158.72999999999999</v>
      </c>
    </row>
    <row r="139" spans="1:19" ht="21" x14ac:dyDescent="0.2">
      <c r="A139" s="138"/>
      <c r="B139" s="114"/>
      <c r="C139" s="82"/>
      <c r="D139" s="114"/>
      <c r="E139" s="82"/>
      <c r="F139" s="119"/>
      <c r="G139" s="120"/>
      <c r="H139" s="121"/>
      <c r="I139" s="82"/>
      <c r="J139" s="82"/>
      <c r="K139" s="82"/>
      <c r="L139" s="82"/>
      <c r="M139" s="16" t="s">
        <v>217</v>
      </c>
      <c r="N139" s="39"/>
      <c r="O139" s="16" t="s">
        <v>218</v>
      </c>
      <c r="P139" s="16" t="s">
        <v>28</v>
      </c>
      <c r="Q139" s="17">
        <v>1</v>
      </c>
      <c r="R139" s="17">
        <v>1</v>
      </c>
      <c r="S139" s="38">
        <v>100</v>
      </c>
    </row>
    <row r="140" spans="1:19" x14ac:dyDescent="0.2">
      <c r="A140" s="138"/>
      <c r="B140" s="114"/>
      <c r="C140" s="82"/>
      <c r="D140" s="114"/>
      <c r="E140" s="83"/>
      <c r="F140" s="67"/>
      <c r="G140" s="68"/>
      <c r="H140" s="69"/>
      <c r="I140" s="83"/>
      <c r="J140" s="83"/>
      <c r="K140" s="83"/>
      <c r="L140" s="83"/>
      <c r="M140" s="16" t="s">
        <v>112</v>
      </c>
      <c r="N140" s="18"/>
      <c r="O140" s="16" t="s">
        <v>219</v>
      </c>
      <c r="P140" s="16" t="s">
        <v>28</v>
      </c>
      <c r="Q140" s="17">
        <v>1</v>
      </c>
      <c r="R140" s="17">
        <v>1</v>
      </c>
      <c r="S140" s="38">
        <v>100</v>
      </c>
    </row>
    <row r="141" spans="1:19" hidden="1" x14ac:dyDescent="0.2">
      <c r="A141" s="138"/>
      <c r="B141" s="114"/>
      <c r="C141" s="82"/>
      <c r="D141" s="114"/>
      <c r="E141" s="70" t="s">
        <v>99</v>
      </c>
      <c r="F141" s="79" t="s">
        <v>220</v>
      </c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4"/>
    </row>
    <row r="142" spans="1:19" x14ac:dyDescent="0.2">
      <c r="A142" s="138"/>
      <c r="B142" s="114"/>
      <c r="C142" s="82"/>
      <c r="D142" s="114"/>
      <c r="E142" s="71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6"/>
    </row>
    <row r="143" spans="1:19" x14ac:dyDescent="0.2">
      <c r="A143" s="138"/>
      <c r="B143" s="114"/>
      <c r="C143" s="82"/>
      <c r="D143" s="114"/>
      <c r="E143" s="122" t="s">
        <v>99</v>
      </c>
      <c r="F143" s="7" t="s">
        <v>221</v>
      </c>
      <c r="G143" s="7" t="s">
        <v>45</v>
      </c>
      <c r="H143" s="7" t="s">
        <v>201</v>
      </c>
      <c r="I143" s="11">
        <v>296.2</v>
      </c>
      <c r="J143" s="11">
        <v>163.5</v>
      </c>
      <c r="K143" s="11">
        <v>162.9</v>
      </c>
      <c r="L143" s="11">
        <v>55</v>
      </c>
      <c r="M143" s="12"/>
      <c r="N143" s="109"/>
      <c r="O143" s="110"/>
      <c r="P143" s="12"/>
      <c r="Q143" s="12"/>
      <c r="R143" s="12"/>
      <c r="S143" s="37"/>
    </row>
    <row r="144" spans="1:19" x14ac:dyDescent="0.2">
      <c r="A144" s="138"/>
      <c r="B144" s="114"/>
      <c r="C144" s="82"/>
      <c r="D144" s="114"/>
      <c r="E144" s="82"/>
      <c r="F144" s="7" t="s">
        <v>221</v>
      </c>
      <c r="G144" s="7" t="s">
        <v>47</v>
      </c>
      <c r="H144" s="7" t="s">
        <v>201</v>
      </c>
      <c r="I144" s="11">
        <v>19.5</v>
      </c>
      <c r="J144" s="11">
        <v>11.6</v>
      </c>
      <c r="K144" s="11">
        <v>10.4</v>
      </c>
      <c r="L144" s="11">
        <v>53.33</v>
      </c>
      <c r="M144" s="12"/>
      <c r="N144" s="109"/>
      <c r="O144" s="110"/>
      <c r="P144" s="12"/>
      <c r="Q144" s="12"/>
      <c r="R144" s="12"/>
      <c r="S144" s="37"/>
    </row>
    <row r="145" spans="1:19" x14ac:dyDescent="0.2">
      <c r="A145" s="138"/>
      <c r="B145" s="114"/>
      <c r="C145" s="82"/>
      <c r="D145" s="114"/>
      <c r="E145" s="82"/>
      <c r="F145" s="7" t="s">
        <v>221</v>
      </c>
      <c r="G145" s="7" t="s">
        <v>48</v>
      </c>
      <c r="H145" s="7" t="s">
        <v>201</v>
      </c>
      <c r="I145" s="11">
        <v>496</v>
      </c>
      <c r="J145" s="11">
        <v>343.7</v>
      </c>
      <c r="K145" s="11">
        <v>343.3</v>
      </c>
      <c r="L145" s="11">
        <v>69.209999999999994</v>
      </c>
      <c r="M145" s="12"/>
      <c r="N145" s="109"/>
      <c r="O145" s="110"/>
      <c r="P145" s="12"/>
      <c r="Q145" s="12"/>
      <c r="R145" s="12"/>
      <c r="S145" s="37"/>
    </row>
    <row r="146" spans="1:19" ht="21" x14ac:dyDescent="0.2">
      <c r="A146" s="138"/>
      <c r="B146" s="114"/>
      <c r="C146" s="82"/>
      <c r="D146" s="114"/>
      <c r="E146" s="118"/>
      <c r="F146" s="64" t="s">
        <v>50</v>
      </c>
      <c r="G146" s="65"/>
      <c r="H146" s="66"/>
      <c r="I146" s="81">
        <f>I143+I144+I145</f>
        <v>811.7</v>
      </c>
      <c r="J146" s="81">
        <f>J143+J144+J145</f>
        <v>518.79999999999995</v>
      </c>
      <c r="K146" s="81">
        <f>K143+K144+K145</f>
        <v>516.6</v>
      </c>
      <c r="L146" s="81">
        <v>62.81</v>
      </c>
      <c r="M146" s="16" t="s">
        <v>102</v>
      </c>
      <c r="N146" s="14"/>
      <c r="O146" s="16" t="s">
        <v>222</v>
      </c>
      <c r="P146" s="25" t="s">
        <v>609</v>
      </c>
      <c r="Q146" s="17">
        <v>2860</v>
      </c>
      <c r="R146" s="17">
        <v>1973</v>
      </c>
      <c r="S146" s="38">
        <v>68.989999999999995</v>
      </c>
    </row>
    <row r="147" spans="1:19" ht="21" x14ac:dyDescent="0.2">
      <c r="A147" s="138"/>
      <c r="B147" s="114"/>
      <c r="C147" s="82"/>
      <c r="D147" s="114"/>
      <c r="E147" s="82"/>
      <c r="F147" s="119"/>
      <c r="G147" s="120"/>
      <c r="H147" s="121"/>
      <c r="I147" s="82"/>
      <c r="J147" s="82"/>
      <c r="K147" s="82"/>
      <c r="L147" s="82"/>
      <c r="M147" s="16" t="s">
        <v>223</v>
      </c>
      <c r="N147" s="39"/>
      <c r="O147" s="16" t="s">
        <v>224</v>
      </c>
      <c r="P147" s="25" t="s">
        <v>609</v>
      </c>
      <c r="Q147" s="17">
        <v>1071</v>
      </c>
      <c r="R147" s="17">
        <v>936</v>
      </c>
      <c r="S147" s="38">
        <v>87.39</v>
      </c>
    </row>
    <row r="148" spans="1:19" ht="31.5" x14ac:dyDescent="0.2">
      <c r="A148" s="138"/>
      <c r="B148" s="114"/>
      <c r="C148" s="82"/>
      <c r="D148" s="114"/>
      <c r="E148" s="82"/>
      <c r="F148" s="119"/>
      <c r="G148" s="120"/>
      <c r="H148" s="121"/>
      <c r="I148" s="82"/>
      <c r="J148" s="82"/>
      <c r="K148" s="82"/>
      <c r="L148" s="82"/>
      <c r="M148" s="16" t="s">
        <v>225</v>
      </c>
      <c r="N148" s="39"/>
      <c r="O148" s="16" t="s">
        <v>226</v>
      </c>
      <c r="P148" s="16" t="s">
        <v>35</v>
      </c>
      <c r="Q148" s="17">
        <v>50</v>
      </c>
      <c r="R148" s="17">
        <v>55</v>
      </c>
      <c r="S148" s="38">
        <v>110</v>
      </c>
    </row>
    <row r="149" spans="1:19" ht="21" x14ac:dyDescent="0.2">
      <c r="A149" s="138"/>
      <c r="B149" s="114"/>
      <c r="C149" s="82"/>
      <c r="D149" s="114"/>
      <c r="E149" s="82"/>
      <c r="F149" s="119"/>
      <c r="G149" s="120"/>
      <c r="H149" s="121"/>
      <c r="I149" s="82"/>
      <c r="J149" s="82"/>
      <c r="K149" s="82"/>
      <c r="L149" s="82"/>
      <c r="M149" s="16" t="s">
        <v>81</v>
      </c>
      <c r="N149" s="39"/>
      <c r="O149" s="16" t="s">
        <v>227</v>
      </c>
      <c r="P149" s="16" t="s">
        <v>35</v>
      </c>
      <c r="Q149" s="17">
        <v>85</v>
      </c>
      <c r="R149" s="17">
        <v>80</v>
      </c>
      <c r="S149" s="38">
        <v>94.12</v>
      </c>
    </row>
    <row r="150" spans="1:19" x14ac:dyDescent="0.2">
      <c r="A150" s="138"/>
      <c r="B150" s="114"/>
      <c r="C150" s="82"/>
      <c r="D150" s="114"/>
      <c r="E150" s="82"/>
      <c r="F150" s="119"/>
      <c r="G150" s="120"/>
      <c r="H150" s="121"/>
      <c r="I150" s="82"/>
      <c r="J150" s="82"/>
      <c r="K150" s="82"/>
      <c r="L150" s="82"/>
      <c r="M150" s="16" t="s">
        <v>228</v>
      </c>
      <c r="N150" s="39"/>
      <c r="O150" s="16" t="s">
        <v>229</v>
      </c>
      <c r="P150" s="16" t="s">
        <v>28</v>
      </c>
      <c r="Q150" s="17">
        <v>1</v>
      </c>
      <c r="R150" s="17">
        <v>1</v>
      </c>
      <c r="S150" s="38">
        <v>100</v>
      </c>
    </row>
    <row r="151" spans="1:19" ht="31.5" x14ac:dyDescent="0.2">
      <c r="A151" s="138"/>
      <c r="B151" s="114"/>
      <c r="C151" s="82"/>
      <c r="D151" s="114"/>
      <c r="E151" s="83"/>
      <c r="F151" s="67"/>
      <c r="G151" s="68"/>
      <c r="H151" s="69"/>
      <c r="I151" s="83"/>
      <c r="J151" s="83"/>
      <c r="K151" s="83"/>
      <c r="L151" s="83"/>
      <c r="M151" s="16" t="s">
        <v>85</v>
      </c>
      <c r="N151" s="18"/>
      <c r="O151" s="16" t="s">
        <v>230</v>
      </c>
      <c r="P151" s="16" t="s">
        <v>28</v>
      </c>
      <c r="Q151" s="17">
        <v>1</v>
      </c>
      <c r="R151" s="17">
        <v>1</v>
      </c>
      <c r="S151" s="38">
        <v>100</v>
      </c>
    </row>
    <row r="152" spans="1:19" hidden="1" x14ac:dyDescent="0.2">
      <c r="A152" s="138"/>
      <c r="B152" s="114"/>
      <c r="C152" s="82"/>
      <c r="D152" s="114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1"/>
    </row>
    <row r="153" spans="1:19" x14ac:dyDescent="0.2">
      <c r="A153" s="138"/>
      <c r="B153" s="114"/>
      <c r="C153" s="82"/>
      <c r="D153" s="114"/>
      <c r="E153" s="10" t="s">
        <v>115</v>
      </c>
      <c r="F153" s="79" t="s">
        <v>231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80"/>
    </row>
    <row r="154" spans="1:19" x14ac:dyDescent="0.2">
      <c r="A154" s="138"/>
      <c r="B154" s="114"/>
      <c r="C154" s="82"/>
      <c r="D154" s="114"/>
      <c r="E154" s="122" t="s">
        <v>115</v>
      </c>
      <c r="F154" s="7" t="s">
        <v>232</v>
      </c>
      <c r="G154" s="7" t="s">
        <v>45</v>
      </c>
      <c r="H154" s="7" t="s">
        <v>201</v>
      </c>
      <c r="I154" s="11">
        <v>308</v>
      </c>
      <c r="J154" s="11">
        <v>291.2</v>
      </c>
      <c r="K154" s="11">
        <v>291.2</v>
      </c>
      <c r="L154" s="11">
        <v>94.55</v>
      </c>
      <c r="M154" s="12"/>
      <c r="N154" s="109"/>
      <c r="O154" s="110"/>
      <c r="P154" s="12"/>
      <c r="Q154" s="12"/>
      <c r="R154" s="12"/>
      <c r="S154" s="37"/>
    </row>
    <row r="155" spans="1:19" x14ac:dyDescent="0.2">
      <c r="A155" s="138"/>
      <c r="B155" s="114"/>
      <c r="C155" s="82"/>
      <c r="D155" s="114"/>
      <c r="E155" s="82"/>
      <c r="F155" s="7" t="s">
        <v>232</v>
      </c>
      <c r="G155" s="7" t="s">
        <v>47</v>
      </c>
      <c r="H155" s="7" t="s">
        <v>201</v>
      </c>
      <c r="I155" s="11">
        <v>8</v>
      </c>
      <c r="J155" s="11">
        <v>4.0999999999999996</v>
      </c>
      <c r="K155" s="11">
        <v>4.0999999999999996</v>
      </c>
      <c r="L155" s="11">
        <v>51.25</v>
      </c>
      <c r="M155" s="12"/>
      <c r="N155" s="109"/>
      <c r="O155" s="110"/>
      <c r="P155" s="12"/>
      <c r="Q155" s="12"/>
      <c r="R155" s="12"/>
      <c r="S155" s="37"/>
    </row>
    <row r="156" spans="1:19" x14ac:dyDescent="0.2">
      <c r="A156" s="138"/>
      <c r="B156" s="114"/>
      <c r="C156" s="82"/>
      <c r="D156" s="114"/>
      <c r="E156" s="82"/>
      <c r="F156" s="7" t="s">
        <v>232</v>
      </c>
      <c r="G156" s="7" t="s">
        <v>48</v>
      </c>
      <c r="H156" s="7" t="s">
        <v>201</v>
      </c>
      <c r="I156" s="11">
        <v>1200</v>
      </c>
      <c r="J156" s="11">
        <v>1156.4000000000001</v>
      </c>
      <c r="K156" s="11">
        <v>1146.8</v>
      </c>
      <c r="L156" s="11">
        <v>95.57</v>
      </c>
      <c r="M156" s="12"/>
      <c r="N156" s="109"/>
      <c r="O156" s="110"/>
      <c r="P156" s="12"/>
      <c r="Q156" s="12"/>
      <c r="R156" s="12"/>
      <c r="S156" s="37"/>
    </row>
    <row r="157" spans="1:19" ht="21" x14ac:dyDescent="0.2">
      <c r="A157" s="138"/>
      <c r="B157" s="114"/>
      <c r="C157" s="82"/>
      <c r="D157" s="114"/>
      <c r="E157" s="118"/>
      <c r="F157" s="64" t="s">
        <v>50</v>
      </c>
      <c r="G157" s="65"/>
      <c r="H157" s="66"/>
      <c r="I157" s="81">
        <f>I154+I155+I156</f>
        <v>1516</v>
      </c>
      <c r="J157" s="81">
        <f>J154+J155+J156</f>
        <v>1451.7</v>
      </c>
      <c r="K157" s="81">
        <v>1442.1</v>
      </c>
      <c r="L157" s="81">
        <v>93.16</v>
      </c>
      <c r="M157" s="16" t="s">
        <v>233</v>
      </c>
      <c r="N157" s="14"/>
      <c r="O157" s="16" t="s">
        <v>234</v>
      </c>
      <c r="P157" s="25" t="s">
        <v>609</v>
      </c>
      <c r="Q157" s="17">
        <v>1580</v>
      </c>
      <c r="R157" s="17">
        <v>0</v>
      </c>
      <c r="S157" s="38">
        <v>0</v>
      </c>
    </row>
    <row r="158" spans="1:19" ht="21" x14ac:dyDescent="0.2">
      <c r="A158" s="138"/>
      <c r="B158" s="114"/>
      <c r="C158" s="82"/>
      <c r="D158" s="114"/>
      <c r="E158" s="82"/>
      <c r="F158" s="119"/>
      <c r="G158" s="120"/>
      <c r="H158" s="121"/>
      <c r="I158" s="82"/>
      <c r="J158" s="82"/>
      <c r="K158" s="82"/>
      <c r="L158" s="82"/>
      <c r="M158" s="16" t="s">
        <v>235</v>
      </c>
      <c r="N158" s="39"/>
      <c r="O158" s="16" t="s">
        <v>236</v>
      </c>
      <c r="P158" s="25" t="s">
        <v>609</v>
      </c>
      <c r="Q158" s="17">
        <v>400</v>
      </c>
      <c r="R158" s="17">
        <v>0</v>
      </c>
      <c r="S158" s="38">
        <v>0</v>
      </c>
    </row>
    <row r="159" spans="1:19" ht="42" x14ac:dyDescent="0.2">
      <c r="A159" s="138"/>
      <c r="B159" s="114"/>
      <c r="C159" s="82"/>
      <c r="D159" s="114"/>
      <c r="E159" s="82"/>
      <c r="F159" s="119"/>
      <c r="G159" s="120"/>
      <c r="H159" s="121"/>
      <c r="I159" s="82"/>
      <c r="J159" s="82"/>
      <c r="K159" s="82"/>
      <c r="L159" s="82"/>
      <c r="M159" s="16" t="s">
        <v>237</v>
      </c>
      <c r="N159" s="39"/>
      <c r="O159" s="16" t="s">
        <v>238</v>
      </c>
      <c r="P159" s="16" t="s">
        <v>35</v>
      </c>
      <c r="Q159" s="17">
        <v>20</v>
      </c>
      <c r="R159" s="17">
        <v>0</v>
      </c>
      <c r="S159" s="38">
        <v>0</v>
      </c>
    </row>
    <row r="160" spans="1:19" ht="31.5" x14ac:dyDescent="0.2">
      <c r="A160" s="138"/>
      <c r="B160" s="114"/>
      <c r="C160" s="82"/>
      <c r="D160" s="114"/>
      <c r="E160" s="83"/>
      <c r="F160" s="67"/>
      <c r="G160" s="68"/>
      <c r="H160" s="69"/>
      <c r="I160" s="83"/>
      <c r="J160" s="83"/>
      <c r="K160" s="83"/>
      <c r="L160" s="83"/>
      <c r="M160" s="16" t="s">
        <v>239</v>
      </c>
      <c r="N160" s="18"/>
      <c r="O160" s="16" t="s">
        <v>240</v>
      </c>
      <c r="P160" s="16" t="s">
        <v>35</v>
      </c>
      <c r="Q160" s="17">
        <v>30</v>
      </c>
      <c r="R160" s="17">
        <v>0</v>
      </c>
      <c r="S160" s="38">
        <v>0</v>
      </c>
    </row>
    <row r="161" spans="1:19" hidden="1" x14ac:dyDescent="0.2">
      <c r="A161" s="138"/>
      <c r="B161" s="114"/>
      <c r="C161" s="82"/>
      <c r="D161" s="114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1"/>
    </row>
    <row r="162" spans="1:19" x14ac:dyDescent="0.2">
      <c r="A162" s="138"/>
      <c r="B162" s="114"/>
      <c r="C162" s="82"/>
      <c r="D162" s="114"/>
      <c r="E162" s="10" t="s">
        <v>122</v>
      </c>
      <c r="F162" s="79" t="s">
        <v>241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80"/>
    </row>
    <row r="163" spans="1:19" x14ac:dyDescent="0.2">
      <c r="A163" s="138"/>
      <c r="B163" s="114"/>
      <c r="C163" s="82"/>
      <c r="D163" s="114"/>
      <c r="E163" s="122" t="s">
        <v>122</v>
      </c>
      <c r="F163" s="7" t="s">
        <v>242</v>
      </c>
      <c r="G163" s="7" t="s">
        <v>45</v>
      </c>
      <c r="H163" s="7" t="s">
        <v>201</v>
      </c>
      <c r="I163" s="11">
        <v>270.8</v>
      </c>
      <c r="J163" s="11">
        <v>237.8</v>
      </c>
      <c r="K163" s="11">
        <v>237.8</v>
      </c>
      <c r="L163" s="11">
        <v>87.81</v>
      </c>
      <c r="M163" s="12"/>
      <c r="N163" s="109"/>
      <c r="O163" s="110"/>
      <c r="P163" s="12"/>
      <c r="Q163" s="12"/>
      <c r="R163" s="12"/>
      <c r="S163" s="37"/>
    </row>
    <row r="164" spans="1:19" x14ac:dyDescent="0.2">
      <c r="A164" s="138"/>
      <c r="B164" s="114"/>
      <c r="C164" s="82"/>
      <c r="D164" s="114"/>
      <c r="E164" s="82"/>
      <c r="F164" s="7" t="s">
        <v>242</v>
      </c>
      <c r="G164" s="7" t="s">
        <v>47</v>
      </c>
      <c r="H164" s="7" t="s">
        <v>201</v>
      </c>
      <c r="I164" s="11">
        <v>15.6</v>
      </c>
      <c r="J164" s="11">
        <v>15.6</v>
      </c>
      <c r="K164" s="11">
        <v>14.7</v>
      </c>
      <c r="L164" s="11">
        <v>94.23</v>
      </c>
      <c r="M164" s="12"/>
      <c r="N164" s="109"/>
      <c r="O164" s="110"/>
      <c r="P164" s="12"/>
      <c r="Q164" s="12"/>
      <c r="R164" s="12"/>
      <c r="S164" s="37"/>
    </row>
    <row r="165" spans="1:19" x14ac:dyDescent="0.2">
      <c r="A165" s="138"/>
      <c r="B165" s="114"/>
      <c r="C165" s="82"/>
      <c r="D165" s="114"/>
      <c r="E165" s="82"/>
      <c r="F165" s="7" t="s">
        <v>242</v>
      </c>
      <c r="G165" s="7" t="s">
        <v>48</v>
      </c>
      <c r="H165" s="7" t="s">
        <v>201</v>
      </c>
      <c r="I165" s="11">
        <v>571.9</v>
      </c>
      <c r="J165" s="11">
        <v>578</v>
      </c>
      <c r="K165" s="11">
        <v>574.20000000000005</v>
      </c>
      <c r="L165" s="11">
        <v>100.4</v>
      </c>
      <c r="M165" s="12"/>
      <c r="N165" s="109"/>
      <c r="O165" s="110"/>
      <c r="P165" s="12"/>
      <c r="Q165" s="12"/>
      <c r="R165" s="12"/>
      <c r="S165" s="37"/>
    </row>
    <row r="166" spans="1:19" ht="21" x14ac:dyDescent="0.2">
      <c r="A166" s="138"/>
      <c r="B166" s="114"/>
      <c r="C166" s="82"/>
      <c r="D166" s="114"/>
      <c r="E166" s="118"/>
      <c r="F166" s="64" t="s">
        <v>50</v>
      </c>
      <c r="G166" s="65"/>
      <c r="H166" s="66"/>
      <c r="I166" s="81">
        <f>I163+I164+I165</f>
        <v>858.3</v>
      </c>
      <c r="J166" s="81">
        <v>831.4</v>
      </c>
      <c r="K166" s="81">
        <v>826.7</v>
      </c>
      <c r="L166" s="81">
        <v>94.26</v>
      </c>
      <c r="M166" s="16" t="s">
        <v>243</v>
      </c>
      <c r="N166" s="14"/>
      <c r="O166" s="16" t="s">
        <v>244</v>
      </c>
      <c r="P166" s="25" t="s">
        <v>609</v>
      </c>
      <c r="Q166" s="17">
        <v>2467</v>
      </c>
      <c r="R166" s="17">
        <v>2465</v>
      </c>
      <c r="S166" s="38">
        <v>99.92</v>
      </c>
    </row>
    <row r="167" spans="1:19" ht="31.5" x14ac:dyDescent="0.2">
      <c r="A167" s="138"/>
      <c r="B167" s="114"/>
      <c r="C167" s="82"/>
      <c r="D167" s="114"/>
      <c r="E167" s="82"/>
      <c r="F167" s="119"/>
      <c r="G167" s="120"/>
      <c r="H167" s="121"/>
      <c r="I167" s="82"/>
      <c r="J167" s="82"/>
      <c r="K167" s="82"/>
      <c r="L167" s="82"/>
      <c r="M167" s="16" t="s">
        <v>245</v>
      </c>
      <c r="N167" s="39"/>
      <c r="O167" s="16" t="s">
        <v>246</v>
      </c>
      <c r="P167" s="16" t="s">
        <v>35</v>
      </c>
      <c r="Q167" s="17">
        <v>33</v>
      </c>
      <c r="R167" s="17">
        <v>40</v>
      </c>
      <c r="S167" s="38">
        <v>121.21</v>
      </c>
    </row>
    <row r="168" spans="1:19" ht="21" x14ac:dyDescent="0.2">
      <c r="A168" s="138"/>
      <c r="B168" s="114"/>
      <c r="C168" s="82"/>
      <c r="D168" s="114"/>
      <c r="E168" s="82"/>
      <c r="F168" s="119"/>
      <c r="G168" s="120"/>
      <c r="H168" s="121"/>
      <c r="I168" s="82"/>
      <c r="J168" s="82"/>
      <c r="K168" s="82"/>
      <c r="L168" s="82"/>
      <c r="M168" s="16" t="s">
        <v>81</v>
      </c>
      <c r="N168" s="39"/>
      <c r="O168" s="16" t="s">
        <v>247</v>
      </c>
      <c r="P168" s="16" t="s">
        <v>35</v>
      </c>
      <c r="Q168" s="17">
        <v>35</v>
      </c>
      <c r="R168" s="17">
        <v>35</v>
      </c>
      <c r="S168" s="38">
        <v>100</v>
      </c>
    </row>
    <row r="169" spans="1:19" ht="21" x14ac:dyDescent="0.2">
      <c r="A169" s="138"/>
      <c r="B169" s="114"/>
      <c r="C169" s="82"/>
      <c r="D169" s="114"/>
      <c r="E169" s="82"/>
      <c r="F169" s="119"/>
      <c r="G169" s="120"/>
      <c r="H169" s="121"/>
      <c r="I169" s="82"/>
      <c r="J169" s="82"/>
      <c r="K169" s="82"/>
      <c r="L169" s="82"/>
      <c r="M169" s="16" t="s">
        <v>127</v>
      </c>
      <c r="N169" s="39"/>
      <c r="O169" s="16" t="s">
        <v>248</v>
      </c>
      <c r="P169" s="25" t="s">
        <v>609</v>
      </c>
      <c r="Q169" s="17">
        <v>997</v>
      </c>
      <c r="R169" s="17">
        <v>1029</v>
      </c>
      <c r="S169" s="38">
        <v>103.21</v>
      </c>
    </row>
    <row r="170" spans="1:19" ht="31.5" x14ac:dyDescent="0.2">
      <c r="A170" s="138"/>
      <c r="B170" s="114"/>
      <c r="C170" s="82"/>
      <c r="D170" s="114"/>
      <c r="E170" s="83"/>
      <c r="F170" s="67"/>
      <c r="G170" s="68"/>
      <c r="H170" s="69"/>
      <c r="I170" s="83"/>
      <c r="J170" s="83"/>
      <c r="K170" s="83"/>
      <c r="L170" s="83"/>
      <c r="M170" s="16" t="s">
        <v>85</v>
      </c>
      <c r="N170" s="18"/>
      <c r="O170" s="16" t="s">
        <v>249</v>
      </c>
      <c r="P170" s="16" t="s">
        <v>28</v>
      </c>
      <c r="Q170" s="17">
        <v>4</v>
      </c>
      <c r="R170" s="17">
        <v>5</v>
      </c>
      <c r="S170" s="38">
        <v>125</v>
      </c>
    </row>
    <row r="171" spans="1:19" hidden="1" x14ac:dyDescent="0.2">
      <c r="A171" s="138"/>
      <c r="B171" s="114"/>
      <c r="C171" s="82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1"/>
    </row>
    <row r="172" spans="1:19" ht="21" x14ac:dyDescent="0.2">
      <c r="A172" s="138"/>
      <c r="B172" s="114"/>
      <c r="C172" s="82"/>
      <c r="D172" s="113"/>
      <c r="E172" s="55" t="s">
        <v>608</v>
      </c>
      <c r="F172" s="56"/>
      <c r="G172" s="56"/>
      <c r="H172" s="57"/>
      <c r="I172" s="75">
        <v>5277.9</v>
      </c>
      <c r="J172" s="75">
        <f>J126+J136+J146+J157+J166</f>
        <v>4727.5999999999995</v>
      </c>
      <c r="K172" s="75">
        <v>4709.7</v>
      </c>
      <c r="L172" s="75">
        <v>89.23</v>
      </c>
      <c r="M172" s="21" t="s">
        <v>250</v>
      </c>
      <c r="N172" s="14"/>
      <c r="O172" s="21" t="s">
        <v>251</v>
      </c>
      <c r="P172" s="21" t="s">
        <v>35</v>
      </c>
      <c r="Q172" s="22">
        <v>80</v>
      </c>
      <c r="R172" s="22">
        <v>80</v>
      </c>
      <c r="S172" s="40">
        <v>100</v>
      </c>
    </row>
    <row r="173" spans="1:19" ht="31.5" x14ac:dyDescent="0.2">
      <c r="A173" s="138"/>
      <c r="B173" s="114"/>
      <c r="C173" s="82"/>
      <c r="D173" s="114"/>
      <c r="E173" s="58"/>
      <c r="F173" s="59"/>
      <c r="G173" s="59"/>
      <c r="H173" s="60"/>
      <c r="I173" s="114"/>
      <c r="J173" s="114"/>
      <c r="K173" s="114"/>
      <c r="L173" s="114"/>
      <c r="M173" s="21" t="s">
        <v>252</v>
      </c>
      <c r="N173" s="39"/>
      <c r="O173" s="21" t="s">
        <v>253</v>
      </c>
      <c r="P173" s="21" t="s">
        <v>28</v>
      </c>
      <c r="Q173" s="22">
        <v>9</v>
      </c>
      <c r="R173" s="22">
        <v>9</v>
      </c>
      <c r="S173" s="40">
        <v>100</v>
      </c>
    </row>
    <row r="174" spans="1:19" ht="31.5" x14ac:dyDescent="0.2">
      <c r="A174" s="138"/>
      <c r="B174" s="114"/>
      <c r="C174" s="82"/>
      <c r="D174" s="114"/>
      <c r="E174" s="58"/>
      <c r="F174" s="59"/>
      <c r="G174" s="59"/>
      <c r="H174" s="60"/>
      <c r="I174" s="114"/>
      <c r="J174" s="114"/>
      <c r="K174" s="114"/>
      <c r="L174" s="114"/>
      <c r="M174" s="21" t="s">
        <v>254</v>
      </c>
      <c r="N174" s="39"/>
      <c r="O174" s="21" t="s">
        <v>255</v>
      </c>
      <c r="P174" s="21" t="s">
        <v>28</v>
      </c>
      <c r="Q174" s="22">
        <v>18</v>
      </c>
      <c r="R174" s="22">
        <v>19</v>
      </c>
      <c r="S174" s="40">
        <v>105.56</v>
      </c>
    </row>
    <row r="175" spans="1:19" ht="31.5" x14ac:dyDescent="0.2">
      <c r="A175" s="138"/>
      <c r="B175" s="114"/>
      <c r="C175" s="82"/>
      <c r="D175" s="114"/>
      <c r="E175" s="58"/>
      <c r="F175" s="59"/>
      <c r="G175" s="59"/>
      <c r="H175" s="60"/>
      <c r="I175" s="114"/>
      <c r="J175" s="114"/>
      <c r="K175" s="114"/>
      <c r="L175" s="114"/>
      <c r="M175" s="21" t="s">
        <v>256</v>
      </c>
      <c r="N175" s="39"/>
      <c r="O175" s="21" t="s">
        <v>257</v>
      </c>
      <c r="P175" s="21" t="s">
        <v>28</v>
      </c>
      <c r="Q175" s="22">
        <v>30</v>
      </c>
      <c r="R175" s="22">
        <v>29</v>
      </c>
      <c r="S175" s="40">
        <v>96.67</v>
      </c>
    </row>
    <row r="176" spans="1:19" ht="31.5" x14ac:dyDescent="0.2">
      <c r="A176" s="138"/>
      <c r="B176" s="114"/>
      <c r="C176" s="82"/>
      <c r="D176" s="114"/>
      <c r="E176" s="58"/>
      <c r="F176" s="59"/>
      <c r="G176" s="59"/>
      <c r="H176" s="60"/>
      <c r="I176" s="114"/>
      <c r="J176" s="114"/>
      <c r="K176" s="114"/>
      <c r="L176" s="114"/>
      <c r="M176" s="21" t="s">
        <v>258</v>
      </c>
      <c r="N176" s="39"/>
      <c r="O176" s="21" t="s">
        <v>259</v>
      </c>
      <c r="P176" s="21" t="s">
        <v>35</v>
      </c>
      <c r="Q176" s="22">
        <v>100</v>
      </c>
      <c r="R176" s="22">
        <v>100</v>
      </c>
      <c r="S176" s="40">
        <v>100</v>
      </c>
    </row>
    <row r="177" spans="1:19" ht="31.5" x14ac:dyDescent="0.2">
      <c r="A177" s="138"/>
      <c r="B177" s="114"/>
      <c r="C177" s="82"/>
      <c r="D177" s="114"/>
      <c r="E177" s="58"/>
      <c r="F177" s="59"/>
      <c r="G177" s="59"/>
      <c r="H177" s="60"/>
      <c r="I177" s="114"/>
      <c r="J177" s="114"/>
      <c r="K177" s="114"/>
      <c r="L177" s="114"/>
      <c r="M177" s="21" t="s">
        <v>260</v>
      </c>
      <c r="N177" s="39"/>
      <c r="O177" s="21" t="s">
        <v>261</v>
      </c>
      <c r="P177" s="21" t="s">
        <v>35</v>
      </c>
      <c r="Q177" s="22">
        <v>100</v>
      </c>
      <c r="R177" s="22">
        <v>100</v>
      </c>
      <c r="S177" s="40">
        <v>100</v>
      </c>
    </row>
    <row r="178" spans="1:19" ht="42" x14ac:dyDescent="0.2">
      <c r="A178" s="138"/>
      <c r="B178" s="114"/>
      <c r="C178" s="82"/>
      <c r="D178" s="114"/>
      <c r="E178" s="58"/>
      <c r="F178" s="59"/>
      <c r="G178" s="59"/>
      <c r="H178" s="60"/>
      <c r="I178" s="114"/>
      <c r="J178" s="114"/>
      <c r="K178" s="114"/>
      <c r="L178" s="114"/>
      <c r="M178" s="21" t="s">
        <v>262</v>
      </c>
      <c r="N178" s="39"/>
      <c r="O178" s="21" t="s">
        <v>263</v>
      </c>
      <c r="P178" s="21" t="s">
        <v>35</v>
      </c>
      <c r="Q178" s="22">
        <v>100</v>
      </c>
      <c r="R178" s="22">
        <v>100</v>
      </c>
      <c r="S178" s="40">
        <v>100</v>
      </c>
    </row>
    <row r="179" spans="1:19" ht="31.5" x14ac:dyDescent="0.2">
      <c r="A179" s="138"/>
      <c r="B179" s="114"/>
      <c r="C179" s="82"/>
      <c r="D179" s="114"/>
      <c r="E179" s="58"/>
      <c r="F179" s="59"/>
      <c r="G179" s="59"/>
      <c r="H179" s="60"/>
      <c r="I179" s="114"/>
      <c r="J179" s="114"/>
      <c r="K179" s="114"/>
      <c r="L179" s="114"/>
      <c r="M179" s="21" t="s">
        <v>264</v>
      </c>
      <c r="N179" s="39"/>
      <c r="O179" s="21" t="s">
        <v>265</v>
      </c>
      <c r="P179" s="21" t="s">
        <v>35</v>
      </c>
      <c r="Q179" s="22">
        <v>100</v>
      </c>
      <c r="R179" s="22">
        <v>100</v>
      </c>
      <c r="S179" s="40">
        <v>100</v>
      </c>
    </row>
    <row r="180" spans="1:19" ht="21" x14ac:dyDescent="0.2">
      <c r="A180" s="138"/>
      <c r="B180" s="114"/>
      <c r="C180" s="82"/>
      <c r="D180" s="114"/>
      <c r="E180" s="58"/>
      <c r="F180" s="59"/>
      <c r="G180" s="59"/>
      <c r="H180" s="60"/>
      <c r="I180" s="114"/>
      <c r="J180" s="114"/>
      <c r="K180" s="114"/>
      <c r="L180" s="114"/>
      <c r="M180" s="21" t="s">
        <v>266</v>
      </c>
      <c r="N180" s="39"/>
      <c r="O180" s="21" t="s">
        <v>267</v>
      </c>
      <c r="P180" s="21" t="s">
        <v>35</v>
      </c>
      <c r="Q180" s="22">
        <v>100</v>
      </c>
      <c r="R180" s="22">
        <v>100</v>
      </c>
      <c r="S180" s="40">
        <v>100</v>
      </c>
    </row>
    <row r="181" spans="1:19" ht="31.5" x14ac:dyDescent="0.2">
      <c r="A181" s="138"/>
      <c r="B181" s="114"/>
      <c r="C181" s="82"/>
      <c r="D181" s="114"/>
      <c r="E181" s="58"/>
      <c r="F181" s="59"/>
      <c r="G181" s="59"/>
      <c r="H181" s="60"/>
      <c r="I181" s="114"/>
      <c r="J181" s="114"/>
      <c r="K181" s="114"/>
      <c r="L181" s="114"/>
      <c r="M181" s="21" t="s">
        <v>268</v>
      </c>
      <c r="N181" s="39"/>
      <c r="O181" s="21" t="s">
        <v>269</v>
      </c>
      <c r="P181" s="21" t="s">
        <v>35</v>
      </c>
      <c r="Q181" s="22">
        <v>100</v>
      </c>
      <c r="R181" s="22">
        <v>100</v>
      </c>
      <c r="S181" s="40">
        <v>100</v>
      </c>
    </row>
    <row r="182" spans="1:19" ht="31.5" x14ac:dyDescent="0.2">
      <c r="A182" s="138"/>
      <c r="B182" s="114"/>
      <c r="C182" s="82"/>
      <c r="D182" s="114"/>
      <c r="E182" s="58"/>
      <c r="F182" s="59"/>
      <c r="G182" s="59"/>
      <c r="H182" s="60"/>
      <c r="I182" s="114"/>
      <c r="J182" s="114"/>
      <c r="K182" s="114"/>
      <c r="L182" s="114"/>
      <c r="M182" s="21" t="s">
        <v>270</v>
      </c>
      <c r="N182" s="39"/>
      <c r="O182" s="21" t="s">
        <v>271</v>
      </c>
      <c r="P182" s="21" t="s">
        <v>35</v>
      </c>
      <c r="Q182" s="22">
        <v>100</v>
      </c>
      <c r="R182" s="22">
        <v>100</v>
      </c>
      <c r="S182" s="40">
        <v>100</v>
      </c>
    </row>
    <row r="183" spans="1:19" ht="42" x14ac:dyDescent="0.2">
      <c r="A183" s="138"/>
      <c r="B183" s="114"/>
      <c r="C183" s="82"/>
      <c r="D183" s="114"/>
      <c r="E183" s="58"/>
      <c r="F183" s="59"/>
      <c r="G183" s="59"/>
      <c r="H183" s="60"/>
      <c r="I183" s="114"/>
      <c r="J183" s="114"/>
      <c r="K183" s="114"/>
      <c r="L183" s="114"/>
      <c r="M183" s="21" t="s">
        <v>272</v>
      </c>
      <c r="N183" s="39"/>
      <c r="O183" s="21" t="s">
        <v>273</v>
      </c>
      <c r="P183" s="21" t="s">
        <v>35</v>
      </c>
      <c r="Q183" s="22">
        <v>100</v>
      </c>
      <c r="R183" s="22">
        <v>100</v>
      </c>
      <c r="S183" s="40">
        <v>100</v>
      </c>
    </row>
    <row r="184" spans="1:19" ht="31.5" x14ac:dyDescent="0.2">
      <c r="A184" s="138"/>
      <c r="B184" s="114"/>
      <c r="C184" s="82"/>
      <c r="D184" s="114"/>
      <c r="E184" s="58"/>
      <c r="F184" s="59"/>
      <c r="G184" s="59"/>
      <c r="H184" s="60"/>
      <c r="I184" s="114"/>
      <c r="J184" s="114"/>
      <c r="K184" s="114"/>
      <c r="L184" s="114"/>
      <c r="M184" s="21" t="s">
        <v>274</v>
      </c>
      <c r="N184" s="39"/>
      <c r="O184" s="21" t="s">
        <v>275</v>
      </c>
      <c r="P184" s="21" t="s">
        <v>35</v>
      </c>
      <c r="Q184" s="22">
        <v>100</v>
      </c>
      <c r="R184" s="22">
        <v>100</v>
      </c>
      <c r="S184" s="40">
        <v>100</v>
      </c>
    </row>
    <row r="185" spans="1:19" ht="31.5" x14ac:dyDescent="0.2">
      <c r="A185" s="138"/>
      <c r="B185" s="114"/>
      <c r="C185" s="82"/>
      <c r="D185" s="114"/>
      <c r="E185" s="58"/>
      <c r="F185" s="59"/>
      <c r="G185" s="59"/>
      <c r="H185" s="60"/>
      <c r="I185" s="114"/>
      <c r="J185" s="114"/>
      <c r="K185" s="114"/>
      <c r="L185" s="114"/>
      <c r="M185" s="21" t="s">
        <v>276</v>
      </c>
      <c r="N185" s="39"/>
      <c r="O185" s="21" t="s">
        <v>277</v>
      </c>
      <c r="P185" s="21" t="s">
        <v>35</v>
      </c>
      <c r="Q185" s="22">
        <v>100</v>
      </c>
      <c r="R185" s="22">
        <v>100</v>
      </c>
      <c r="S185" s="40">
        <v>100</v>
      </c>
    </row>
    <row r="186" spans="1:19" ht="21" x14ac:dyDescent="0.2">
      <c r="A186" s="138"/>
      <c r="B186" s="114"/>
      <c r="C186" s="82"/>
      <c r="D186" s="114"/>
      <c r="E186" s="58"/>
      <c r="F186" s="59"/>
      <c r="G186" s="59"/>
      <c r="H186" s="60"/>
      <c r="I186" s="114"/>
      <c r="J186" s="114"/>
      <c r="K186" s="114"/>
      <c r="L186" s="114"/>
      <c r="M186" s="21" t="s">
        <v>278</v>
      </c>
      <c r="N186" s="39"/>
      <c r="O186" s="21" t="s">
        <v>279</v>
      </c>
      <c r="P186" s="21" t="s">
        <v>28</v>
      </c>
      <c r="Q186" s="22">
        <v>8</v>
      </c>
      <c r="R186" s="22">
        <v>5.2</v>
      </c>
      <c r="S186" s="40">
        <v>65</v>
      </c>
    </row>
    <row r="187" spans="1:19" ht="42" x14ac:dyDescent="0.2">
      <c r="A187" s="138"/>
      <c r="B187" s="114"/>
      <c r="C187" s="82"/>
      <c r="D187" s="114"/>
      <c r="E187" s="58"/>
      <c r="F187" s="59"/>
      <c r="G187" s="59"/>
      <c r="H187" s="60"/>
      <c r="I187" s="114"/>
      <c r="J187" s="114"/>
      <c r="K187" s="114"/>
      <c r="L187" s="114"/>
      <c r="M187" s="21" t="s">
        <v>280</v>
      </c>
      <c r="N187" s="39"/>
      <c r="O187" s="21" t="s">
        <v>281</v>
      </c>
      <c r="P187" s="21" t="s">
        <v>35</v>
      </c>
      <c r="Q187" s="22">
        <v>76</v>
      </c>
      <c r="R187" s="22">
        <v>60</v>
      </c>
      <c r="S187" s="40">
        <v>78.95</v>
      </c>
    </row>
    <row r="188" spans="1:19" ht="31.5" x14ac:dyDescent="0.2">
      <c r="A188" s="138"/>
      <c r="B188" s="114"/>
      <c r="C188" s="82"/>
      <c r="D188" s="114"/>
      <c r="E188" s="58"/>
      <c r="F188" s="59"/>
      <c r="G188" s="59"/>
      <c r="H188" s="60"/>
      <c r="I188" s="114"/>
      <c r="J188" s="114"/>
      <c r="K188" s="114"/>
      <c r="L188" s="114"/>
      <c r="M188" s="21" t="s">
        <v>282</v>
      </c>
      <c r="N188" s="39"/>
      <c r="O188" s="21" t="s">
        <v>283</v>
      </c>
      <c r="P188" s="21" t="s">
        <v>35</v>
      </c>
      <c r="Q188" s="22">
        <v>95</v>
      </c>
      <c r="R188" s="22">
        <v>100</v>
      </c>
      <c r="S188" s="40">
        <v>105.26</v>
      </c>
    </row>
    <row r="189" spans="1:19" ht="31.5" x14ac:dyDescent="0.2">
      <c r="A189" s="138"/>
      <c r="B189" s="114"/>
      <c r="C189" s="82"/>
      <c r="D189" s="114"/>
      <c r="E189" s="58"/>
      <c r="F189" s="59"/>
      <c r="G189" s="59"/>
      <c r="H189" s="60"/>
      <c r="I189" s="114"/>
      <c r="J189" s="114"/>
      <c r="K189" s="114"/>
      <c r="L189" s="114"/>
      <c r="M189" s="21" t="s">
        <v>284</v>
      </c>
      <c r="N189" s="39"/>
      <c r="O189" s="21" t="s">
        <v>285</v>
      </c>
      <c r="P189" s="21" t="s">
        <v>35</v>
      </c>
      <c r="Q189" s="22">
        <v>100</v>
      </c>
      <c r="R189" s="22">
        <v>16</v>
      </c>
      <c r="S189" s="40">
        <v>16</v>
      </c>
    </row>
    <row r="190" spans="1:19" ht="21" x14ac:dyDescent="0.2">
      <c r="A190" s="138"/>
      <c r="B190" s="114"/>
      <c r="C190" s="82"/>
      <c r="D190" s="114"/>
      <c r="E190" s="58"/>
      <c r="F190" s="59"/>
      <c r="G190" s="59"/>
      <c r="H190" s="60"/>
      <c r="I190" s="114"/>
      <c r="J190" s="114"/>
      <c r="K190" s="114"/>
      <c r="L190" s="114"/>
      <c r="M190" s="21" t="s">
        <v>286</v>
      </c>
      <c r="N190" s="39"/>
      <c r="O190" s="21" t="s">
        <v>287</v>
      </c>
      <c r="P190" s="21" t="s">
        <v>35</v>
      </c>
      <c r="Q190" s="22">
        <v>0</v>
      </c>
      <c r="R190" s="22">
        <v>0</v>
      </c>
      <c r="S190" s="40">
        <v>0</v>
      </c>
    </row>
    <row r="191" spans="1:19" ht="21" x14ac:dyDescent="0.2">
      <c r="A191" s="138"/>
      <c r="B191" s="114"/>
      <c r="C191" s="82"/>
      <c r="D191" s="114"/>
      <c r="E191" s="58"/>
      <c r="F191" s="59"/>
      <c r="G191" s="59"/>
      <c r="H191" s="60"/>
      <c r="I191" s="114"/>
      <c r="J191" s="114"/>
      <c r="K191" s="114"/>
      <c r="L191" s="114"/>
      <c r="M191" s="21" t="s">
        <v>288</v>
      </c>
      <c r="N191" s="39"/>
      <c r="O191" s="21" t="s">
        <v>289</v>
      </c>
      <c r="P191" s="21" t="s">
        <v>35</v>
      </c>
      <c r="Q191" s="22">
        <v>32</v>
      </c>
      <c r="R191" s="22">
        <v>30</v>
      </c>
      <c r="S191" s="40">
        <v>93.75</v>
      </c>
    </row>
    <row r="192" spans="1:19" ht="31.5" x14ac:dyDescent="0.2">
      <c r="A192" s="138"/>
      <c r="B192" s="114"/>
      <c r="C192" s="82"/>
      <c r="D192" s="114"/>
      <c r="E192" s="58"/>
      <c r="F192" s="59"/>
      <c r="G192" s="59"/>
      <c r="H192" s="60"/>
      <c r="I192" s="114"/>
      <c r="J192" s="114"/>
      <c r="K192" s="114"/>
      <c r="L192" s="114"/>
      <c r="M192" s="21" t="s">
        <v>290</v>
      </c>
      <c r="N192" s="39"/>
      <c r="O192" s="21" t="s">
        <v>291</v>
      </c>
      <c r="P192" s="21" t="s">
        <v>28</v>
      </c>
      <c r="Q192" s="22">
        <v>36</v>
      </c>
      <c r="R192" s="22">
        <v>36</v>
      </c>
      <c r="S192" s="40">
        <v>100</v>
      </c>
    </row>
    <row r="193" spans="1:19" ht="31.5" x14ac:dyDescent="0.2">
      <c r="A193" s="138"/>
      <c r="B193" s="114"/>
      <c r="C193" s="82"/>
      <c r="D193" s="114"/>
      <c r="E193" s="58"/>
      <c r="F193" s="59"/>
      <c r="G193" s="59"/>
      <c r="H193" s="60"/>
      <c r="I193" s="114"/>
      <c r="J193" s="114"/>
      <c r="K193" s="114"/>
      <c r="L193" s="114"/>
      <c r="M193" s="21" t="s">
        <v>292</v>
      </c>
      <c r="N193" s="39"/>
      <c r="O193" s="21" t="s">
        <v>293</v>
      </c>
      <c r="P193" s="21" t="s">
        <v>35</v>
      </c>
      <c r="Q193" s="22">
        <v>100</v>
      </c>
      <c r="R193" s="22">
        <v>0</v>
      </c>
      <c r="S193" s="40">
        <v>0</v>
      </c>
    </row>
    <row r="194" spans="1:19" ht="21" x14ac:dyDescent="0.2">
      <c r="A194" s="138"/>
      <c r="B194" s="114"/>
      <c r="C194" s="82"/>
      <c r="D194" s="114"/>
      <c r="E194" s="58"/>
      <c r="F194" s="59"/>
      <c r="G194" s="59"/>
      <c r="H194" s="60"/>
      <c r="I194" s="114"/>
      <c r="J194" s="114"/>
      <c r="K194" s="114"/>
      <c r="L194" s="114"/>
      <c r="M194" s="21" t="s">
        <v>294</v>
      </c>
      <c r="N194" s="39"/>
      <c r="O194" s="21" t="s">
        <v>295</v>
      </c>
      <c r="P194" s="21" t="s">
        <v>35</v>
      </c>
      <c r="Q194" s="22">
        <v>80</v>
      </c>
      <c r="R194" s="22">
        <v>80</v>
      </c>
      <c r="S194" s="40">
        <v>100</v>
      </c>
    </row>
    <row r="195" spans="1:19" ht="42" x14ac:dyDescent="0.2">
      <c r="A195" s="138"/>
      <c r="B195" s="114"/>
      <c r="C195" s="82"/>
      <c r="D195" s="114"/>
      <c r="E195" s="58"/>
      <c r="F195" s="59"/>
      <c r="G195" s="59"/>
      <c r="H195" s="60"/>
      <c r="I195" s="114"/>
      <c r="J195" s="114"/>
      <c r="K195" s="114"/>
      <c r="L195" s="114"/>
      <c r="M195" s="21" t="s">
        <v>296</v>
      </c>
      <c r="N195" s="39"/>
      <c r="O195" s="21" t="s">
        <v>297</v>
      </c>
      <c r="P195" s="21" t="s">
        <v>28</v>
      </c>
      <c r="Q195" s="22">
        <v>20</v>
      </c>
      <c r="R195" s="22">
        <v>125</v>
      </c>
      <c r="S195" s="40">
        <v>625</v>
      </c>
    </row>
    <row r="196" spans="1:19" x14ac:dyDescent="0.2">
      <c r="A196" s="138"/>
      <c r="B196" s="114"/>
      <c r="C196" s="82"/>
      <c r="D196" s="114"/>
      <c r="E196" s="58"/>
      <c r="F196" s="59"/>
      <c r="G196" s="59"/>
      <c r="H196" s="60"/>
      <c r="I196" s="114"/>
      <c r="J196" s="114"/>
      <c r="K196" s="114"/>
      <c r="L196" s="114"/>
      <c r="M196" s="21" t="s">
        <v>298</v>
      </c>
      <c r="N196" s="39"/>
      <c r="O196" s="21" t="s">
        <v>299</v>
      </c>
      <c r="P196" s="21" t="s">
        <v>35</v>
      </c>
      <c r="Q196" s="22">
        <v>100</v>
      </c>
      <c r="R196" s="22">
        <v>0</v>
      </c>
      <c r="S196" s="40">
        <v>0</v>
      </c>
    </row>
    <row r="197" spans="1:19" ht="31.5" x14ac:dyDescent="0.2">
      <c r="A197" s="138"/>
      <c r="B197" s="114"/>
      <c r="C197" s="82"/>
      <c r="D197" s="114"/>
      <c r="E197" s="58"/>
      <c r="F197" s="59"/>
      <c r="G197" s="59"/>
      <c r="H197" s="60"/>
      <c r="I197" s="114"/>
      <c r="J197" s="114"/>
      <c r="K197" s="114"/>
      <c r="L197" s="114"/>
      <c r="M197" s="21" t="s">
        <v>300</v>
      </c>
      <c r="N197" s="39"/>
      <c r="O197" s="21" t="s">
        <v>301</v>
      </c>
      <c r="P197" s="21" t="s">
        <v>35</v>
      </c>
      <c r="Q197" s="22">
        <v>100</v>
      </c>
      <c r="R197" s="22">
        <v>0</v>
      </c>
      <c r="S197" s="40">
        <v>0</v>
      </c>
    </row>
    <row r="198" spans="1:19" ht="21" x14ac:dyDescent="0.2">
      <c r="A198" s="138"/>
      <c r="B198" s="114"/>
      <c r="C198" s="82"/>
      <c r="D198" s="114"/>
      <c r="E198" s="58"/>
      <c r="F198" s="59"/>
      <c r="G198" s="59"/>
      <c r="H198" s="60"/>
      <c r="I198" s="114"/>
      <c r="J198" s="114"/>
      <c r="K198" s="114"/>
      <c r="L198" s="114"/>
      <c r="M198" s="21" t="s">
        <v>302</v>
      </c>
      <c r="N198" s="39"/>
      <c r="O198" s="21" t="s">
        <v>303</v>
      </c>
      <c r="P198" s="21" t="s">
        <v>35</v>
      </c>
      <c r="Q198" s="22">
        <v>100</v>
      </c>
      <c r="R198" s="22">
        <v>0</v>
      </c>
      <c r="S198" s="40">
        <v>0</v>
      </c>
    </row>
    <row r="199" spans="1:19" ht="21" x14ac:dyDescent="0.2">
      <c r="A199" s="138"/>
      <c r="B199" s="114"/>
      <c r="C199" s="82"/>
      <c r="D199" s="114"/>
      <c r="E199" s="58"/>
      <c r="F199" s="59"/>
      <c r="G199" s="59"/>
      <c r="H199" s="60"/>
      <c r="I199" s="114"/>
      <c r="J199" s="114"/>
      <c r="K199" s="114"/>
      <c r="L199" s="114"/>
      <c r="M199" s="21" t="s">
        <v>304</v>
      </c>
      <c r="N199" s="39"/>
      <c r="O199" s="21" t="s">
        <v>305</v>
      </c>
      <c r="P199" s="21" t="s">
        <v>35</v>
      </c>
      <c r="Q199" s="22">
        <v>97</v>
      </c>
      <c r="R199" s="22">
        <v>0</v>
      </c>
      <c r="S199" s="40">
        <v>0</v>
      </c>
    </row>
    <row r="200" spans="1:19" ht="42" x14ac:dyDescent="0.2">
      <c r="A200" s="138"/>
      <c r="B200" s="114"/>
      <c r="C200" s="82"/>
      <c r="D200" s="114"/>
      <c r="E200" s="58"/>
      <c r="F200" s="59"/>
      <c r="G200" s="59"/>
      <c r="H200" s="60"/>
      <c r="I200" s="114"/>
      <c r="J200" s="114"/>
      <c r="K200" s="114"/>
      <c r="L200" s="114"/>
      <c r="M200" s="21" t="s">
        <v>306</v>
      </c>
      <c r="N200" s="39"/>
      <c r="O200" s="21" t="s">
        <v>307</v>
      </c>
      <c r="P200" s="21" t="s">
        <v>35</v>
      </c>
      <c r="Q200" s="22">
        <v>100</v>
      </c>
      <c r="R200" s="22">
        <v>0</v>
      </c>
      <c r="S200" s="40">
        <v>0</v>
      </c>
    </row>
    <row r="201" spans="1:19" ht="31.5" x14ac:dyDescent="0.2">
      <c r="A201" s="138"/>
      <c r="B201" s="114"/>
      <c r="C201" s="82"/>
      <c r="D201" s="114"/>
      <c r="E201" s="58"/>
      <c r="F201" s="59"/>
      <c r="G201" s="59"/>
      <c r="H201" s="60"/>
      <c r="I201" s="114"/>
      <c r="J201" s="114"/>
      <c r="K201" s="114"/>
      <c r="L201" s="114"/>
      <c r="M201" s="21" t="s">
        <v>308</v>
      </c>
      <c r="N201" s="39"/>
      <c r="O201" s="21" t="s">
        <v>309</v>
      </c>
      <c r="P201" s="21" t="s">
        <v>35</v>
      </c>
      <c r="Q201" s="22">
        <v>100</v>
      </c>
      <c r="R201" s="22">
        <v>0</v>
      </c>
      <c r="S201" s="40">
        <v>0</v>
      </c>
    </row>
    <row r="202" spans="1:19" ht="42" x14ac:dyDescent="0.2">
      <c r="A202" s="138"/>
      <c r="B202" s="114"/>
      <c r="C202" s="82"/>
      <c r="D202" s="114"/>
      <c r="E202" s="58"/>
      <c r="F202" s="59"/>
      <c r="G202" s="59"/>
      <c r="H202" s="60"/>
      <c r="I202" s="114"/>
      <c r="J202" s="114"/>
      <c r="K202" s="114"/>
      <c r="L202" s="114"/>
      <c r="M202" s="21" t="s">
        <v>310</v>
      </c>
      <c r="N202" s="39"/>
      <c r="O202" s="21" t="s">
        <v>311</v>
      </c>
      <c r="P202" s="21" t="s">
        <v>35</v>
      </c>
      <c r="Q202" s="22">
        <v>100</v>
      </c>
      <c r="R202" s="22">
        <v>0</v>
      </c>
      <c r="S202" s="40">
        <v>0</v>
      </c>
    </row>
    <row r="203" spans="1:19" ht="21" x14ac:dyDescent="0.2">
      <c r="A203" s="138"/>
      <c r="B203" s="114"/>
      <c r="C203" s="82"/>
      <c r="D203" s="114"/>
      <c r="E203" s="58"/>
      <c r="F203" s="59"/>
      <c r="G203" s="59"/>
      <c r="H203" s="60"/>
      <c r="I203" s="114"/>
      <c r="J203" s="114"/>
      <c r="K203" s="114"/>
      <c r="L203" s="114"/>
      <c r="M203" s="21" t="s">
        <v>312</v>
      </c>
      <c r="N203" s="39"/>
      <c r="O203" s="21" t="s">
        <v>313</v>
      </c>
      <c r="P203" s="21" t="s">
        <v>28</v>
      </c>
      <c r="Q203" s="22">
        <v>7</v>
      </c>
      <c r="R203" s="22">
        <v>0</v>
      </c>
      <c r="S203" s="40">
        <v>0</v>
      </c>
    </row>
    <row r="204" spans="1:19" ht="31.5" x14ac:dyDescent="0.2">
      <c r="A204" s="138"/>
      <c r="B204" s="114"/>
      <c r="C204" s="82"/>
      <c r="D204" s="114"/>
      <c r="E204" s="58"/>
      <c r="F204" s="59"/>
      <c r="G204" s="59"/>
      <c r="H204" s="60"/>
      <c r="I204" s="114"/>
      <c r="J204" s="114"/>
      <c r="K204" s="114"/>
      <c r="L204" s="114"/>
      <c r="M204" s="21" t="s">
        <v>314</v>
      </c>
      <c r="N204" s="39"/>
      <c r="O204" s="21" t="s">
        <v>315</v>
      </c>
      <c r="P204" s="21" t="s">
        <v>35</v>
      </c>
      <c r="Q204" s="22">
        <v>65</v>
      </c>
      <c r="R204" s="22">
        <v>0</v>
      </c>
      <c r="S204" s="40">
        <v>0</v>
      </c>
    </row>
    <row r="205" spans="1:19" ht="31.5" x14ac:dyDescent="0.2">
      <c r="A205" s="138"/>
      <c r="B205" s="114"/>
      <c r="C205" s="82"/>
      <c r="D205" s="114"/>
      <c r="E205" s="58"/>
      <c r="F205" s="59"/>
      <c r="G205" s="59"/>
      <c r="H205" s="60"/>
      <c r="I205" s="114"/>
      <c r="J205" s="114"/>
      <c r="K205" s="114"/>
      <c r="L205" s="114"/>
      <c r="M205" s="21" t="s">
        <v>316</v>
      </c>
      <c r="N205" s="39"/>
      <c r="O205" s="21" t="s">
        <v>317</v>
      </c>
      <c r="P205" s="21" t="s">
        <v>35</v>
      </c>
      <c r="Q205" s="22">
        <v>95</v>
      </c>
      <c r="R205" s="22">
        <v>0</v>
      </c>
      <c r="S205" s="40">
        <v>0</v>
      </c>
    </row>
    <row r="206" spans="1:19" ht="31.5" x14ac:dyDescent="0.2">
      <c r="A206" s="138"/>
      <c r="B206" s="114"/>
      <c r="C206" s="82"/>
      <c r="D206" s="114"/>
      <c r="E206" s="58"/>
      <c r="F206" s="59"/>
      <c r="G206" s="59"/>
      <c r="H206" s="60"/>
      <c r="I206" s="114"/>
      <c r="J206" s="114"/>
      <c r="K206" s="114"/>
      <c r="L206" s="114"/>
      <c r="M206" s="21" t="s">
        <v>318</v>
      </c>
      <c r="N206" s="39"/>
      <c r="O206" s="21" t="s">
        <v>319</v>
      </c>
      <c r="P206" s="21" t="s">
        <v>35</v>
      </c>
      <c r="Q206" s="22">
        <v>95</v>
      </c>
      <c r="R206" s="22">
        <v>100</v>
      </c>
      <c r="S206" s="40">
        <v>105.26</v>
      </c>
    </row>
    <row r="207" spans="1:19" ht="21" x14ac:dyDescent="0.2">
      <c r="A207" s="138"/>
      <c r="B207" s="114"/>
      <c r="C207" s="82"/>
      <c r="D207" s="114"/>
      <c r="E207" s="58"/>
      <c r="F207" s="59"/>
      <c r="G207" s="59"/>
      <c r="H207" s="60"/>
      <c r="I207" s="114"/>
      <c r="J207" s="114"/>
      <c r="K207" s="114"/>
      <c r="L207" s="114"/>
      <c r="M207" s="21" t="s">
        <v>320</v>
      </c>
      <c r="N207" s="39"/>
      <c r="O207" s="21" t="s">
        <v>321</v>
      </c>
      <c r="P207" s="21" t="s">
        <v>35</v>
      </c>
      <c r="Q207" s="22">
        <v>0</v>
      </c>
      <c r="R207" s="22">
        <v>0</v>
      </c>
      <c r="S207" s="40">
        <v>0</v>
      </c>
    </row>
    <row r="208" spans="1:19" ht="21" x14ac:dyDescent="0.2">
      <c r="A208" s="138"/>
      <c r="B208" s="114"/>
      <c r="C208" s="82"/>
      <c r="D208" s="114"/>
      <c r="E208" s="58"/>
      <c r="F208" s="59"/>
      <c r="G208" s="59"/>
      <c r="H208" s="60"/>
      <c r="I208" s="114"/>
      <c r="J208" s="114"/>
      <c r="K208" s="114"/>
      <c r="L208" s="114"/>
      <c r="M208" s="21" t="s">
        <v>322</v>
      </c>
      <c r="N208" s="39"/>
      <c r="O208" s="21" t="s">
        <v>323</v>
      </c>
      <c r="P208" s="21" t="s">
        <v>35</v>
      </c>
      <c r="Q208" s="22">
        <v>15</v>
      </c>
      <c r="R208" s="22">
        <v>28.6</v>
      </c>
      <c r="S208" s="40">
        <v>190.67</v>
      </c>
    </row>
    <row r="209" spans="1:19" ht="31.5" x14ac:dyDescent="0.2">
      <c r="A209" s="138"/>
      <c r="B209" s="114"/>
      <c r="C209" s="82"/>
      <c r="D209" s="114"/>
      <c r="E209" s="58"/>
      <c r="F209" s="59"/>
      <c r="G209" s="59"/>
      <c r="H209" s="60"/>
      <c r="I209" s="114"/>
      <c r="J209" s="114"/>
      <c r="K209" s="114"/>
      <c r="L209" s="114"/>
      <c r="M209" s="21" t="s">
        <v>324</v>
      </c>
      <c r="N209" s="39"/>
      <c r="O209" s="21" t="s">
        <v>325</v>
      </c>
      <c r="P209" s="21" t="s">
        <v>28</v>
      </c>
      <c r="Q209" s="22">
        <v>37</v>
      </c>
      <c r="R209" s="22">
        <v>33</v>
      </c>
      <c r="S209" s="40">
        <v>89.19</v>
      </c>
    </row>
    <row r="210" spans="1:19" ht="31.5" x14ac:dyDescent="0.2">
      <c r="A210" s="138"/>
      <c r="B210" s="114"/>
      <c r="C210" s="82"/>
      <c r="D210" s="114"/>
      <c r="E210" s="58"/>
      <c r="F210" s="59"/>
      <c r="G210" s="59"/>
      <c r="H210" s="60"/>
      <c r="I210" s="114"/>
      <c r="J210" s="114"/>
      <c r="K210" s="114"/>
      <c r="L210" s="114"/>
      <c r="M210" s="21" t="s">
        <v>326</v>
      </c>
      <c r="N210" s="39"/>
      <c r="O210" s="21" t="s">
        <v>327</v>
      </c>
      <c r="P210" s="21" t="s">
        <v>35</v>
      </c>
      <c r="Q210" s="22">
        <v>100</v>
      </c>
      <c r="R210" s="22">
        <v>100</v>
      </c>
      <c r="S210" s="40">
        <v>100</v>
      </c>
    </row>
    <row r="211" spans="1:19" ht="21" x14ac:dyDescent="0.2">
      <c r="A211" s="138"/>
      <c r="B211" s="114"/>
      <c r="C211" s="82"/>
      <c r="D211" s="114"/>
      <c r="E211" s="58"/>
      <c r="F211" s="59"/>
      <c r="G211" s="59"/>
      <c r="H211" s="60"/>
      <c r="I211" s="114"/>
      <c r="J211" s="114"/>
      <c r="K211" s="114"/>
      <c r="L211" s="114"/>
      <c r="M211" s="21" t="s">
        <v>328</v>
      </c>
      <c r="N211" s="39"/>
      <c r="O211" s="21" t="s">
        <v>329</v>
      </c>
      <c r="P211" s="21" t="s">
        <v>35</v>
      </c>
      <c r="Q211" s="22">
        <v>85</v>
      </c>
      <c r="R211" s="22">
        <v>72.2</v>
      </c>
      <c r="S211" s="40">
        <v>84.94</v>
      </c>
    </row>
    <row r="212" spans="1:19" ht="42" x14ac:dyDescent="0.2">
      <c r="A212" s="138"/>
      <c r="B212" s="114"/>
      <c r="C212" s="82"/>
      <c r="D212" s="76"/>
      <c r="E212" s="61"/>
      <c r="F212" s="62"/>
      <c r="G212" s="62"/>
      <c r="H212" s="63"/>
      <c r="I212" s="76"/>
      <c r="J212" s="76"/>
      <c r="K212" s="76"/>
      <c r="L212" s="76"/>
      <c r="M212" s="21" t="s">
        <v>330</v>
      </c>
      <c r="N212" s="18"/>
      <c r="O212" s="21" t="s">
        <v>331</v>
      </c>
      <c r="P212" s="21" t="s">
        <v>28</v>
      </c>
      <c r="Q212" s="22">
        <v>30</v>
      </c>
      <c r="R212" s="22">
        <v>221</v>
      </c>
      <c r="S212" s="40">
        <v>736.67</v>
      </c>
    </row>
    <row r="213" spans="1:19" hidden="1" x14ac:dyDescent="0.2">
      <c r="A213" s="138"/>
      <c r="B213" s="114"/>
      <c r="C213" s="82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1"/>
    </row>
    <row r="214" spans="1:19" x14ac:dyDescent="0.2">
      <c r="A214" s="138"/>
      <c r="B214" s="114"/>
      <c r="C214" s="82"/>
      <c r="D214" s="8" t="s">
        <v>115</v>
      </c>
      <c r="E214" s="9"/>
      <c r="F214" s="116" t="s">
        <v>332</v>
      </c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80"/>
    </row>
    <row r="215" spans="1:19" x14ac:dyDescent="0.2">
      <c r="A215" s="138"/>
      <c r="B215" s="114"/>
      <c r="C215" s="82"/>
      <c r="D215" s="117" t="s">
        <v>115</v>
      </c>
      <c r="E215" s="10" t="s">
        <v>39</v>
      </c>
      <c r="F215" s="79" t="s">
        <v>333</v>
      </c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80"/>
    </row>
    <row r="216" spans="1:19" x14ac:dyDescent="0.2">
      <c r="A216" s="138"/>
      <c r="B216" s="114"/>
      <c r="C216" s="82"/>
      <c r="D216" s="114"/>
      <c r="E216" s="7" t="s">
        <v>39</v>
      </c>
      <c r="F216" s="7" t="s">
        <v>334</v>
      </c>
      <c r="G216" s="7" t="s">
        <v>48</v>
      </c>
      <c r="H216" s="7" t="s">
        <v>335</v>
      </c>
      <c r="I216" s="11">
        <v>109.9</v>
      </c>
      <c r="J216" s="11">
        <v>116.8</v>
      </c>
      <c r="K216" s="11">
        <v>116.8</v>
      </c>
      <c r="L216" s="11">
        <v>106.28</v>
      </c>
      <c r="M216" s="12"/>
      <c r="N216" s="109"/>
      <c r="O216" s="110"/>
      <c r="P216" s="12"/>
      <c r="Q216" s="12"/>
      <c r="R216" s="12"/>
      <c r="S216" s="37"/>
    </row>
    <row r="217" spans="1:19" x14ac:dyDescent="0.2">
      <c r="A217" s="138"/>
      <c r="B217" s="114"/>
      <c r="C217" s="82"/>
      <c r="D217" s="114"/>
      <c r="E217" s="118"/>
      <c r="F217" s="64" t="s">
        <v>50</v>
      </c>
      <c r="G217" s="65"/>
      <c r="H217" s="66"/>
      <c r="I217" s="81">
        <v>109.9</v>
      </c>
      <c r="J217" s="81">
        <v>116.8</v>
      </c>
      <c r="K217" s="81">
        <v>116.8</v>
      </c>
      <c r="L217" s="81">
        <v>106.28</v>
      </c>
      <c r="M217" s="16" t="s">
        <v>336</v>
      </c>
      <c r="N217" s="14"/>
      <c r="O217" s="16" t="s">
        <v>337</v>
      </c>
      <c r="P217" s="16" t="s">
        <v>28</v>
      </c>
      <c r="Q217" s="17">
        <v>3</v>
      </c>
      <c r="R217" s="17">
        <v>3</v>
      </c>
      <c r="S217" s="38">
        <v>100</v>
      </c>
    </row>
    <row r="218" spans="1:19" x14ac:dyDescent="0.2">
      <c r="A218" s="138"/>
      <c r="B218" s="114"/>
      <c r="C218" s="82"/>
      <c r="D218" s="114"/>
      <c r="E218" s="82"/>
      <c r="F218" s="119"/>
      <c r="G218" s="120"/>
      <c r="H218" s="121"/>
      <c r="I218" s="82"/>
      <c r="J218" s="82"/>
      <c r="K218" s="82"/>
      <c r="L218" s="82"/>
      <c r="M218" s="16" t="s">
        <v>338</v>
      </c>
      <c r="N218" s="39"/>
      <c r="O218" s="16" t="s">
        <v>339</v>
      </c>
      <c r="P218" s="16" t="s">
        <v>28</v>
      </c>
      <c r="Q218" s="17">
        <v>6.63</v>
      </c>
      <c r="R218" s="17">
        <v>5.98</v>
      </c>
      <c r="S218" s="38">
        <v>90.2</v>
      </c>
    </row>
    <row r="219" spans="1:19" x14ac:dyDescent="0.2">
      <c r="A219" s="138"/>
      <c r="B219" s="114"/>
      <c r="C219" s="82"/>
      <c r="D219" s="114"/>
      <c r="E219" s="82"/>
      <c r="F219" s="119"/>
      <c r="G219" s="120"/>
      <c r="H219" s="121"/>
      <c r="I219" s="82"/>
      <c r="J219" s="82"/>
      <c r="K219" s="82"/>
      <c r="L219" s="82"/>
      <c r="M219" s="16" t="s">
        <v>340</v>
      </c>
      <c r="N219" s="39"/>
      <c r="O219" s="16" t="s">
        <v>341</v>
      </c>
      <c r="P219" s="16" t="s">
        <v>28</v>
      </c>
      <c r="Q219" s="17">
        <v>2</v>
      </c>
      <c r="R219" s="17">
        <v>13</v>
      </c>
      <c r="S219" s="38">
        <v>650</v>
      </c>
    </row>
    <row r="220" spans="1:19" ht="21" x14ac:dyDescent="0.2">
      <c r="A220" s="138"/>
      <c r="B220" s="114"/>
      <c r="C220" s="82"/>
      <c r="D220" s="114"/>
      <c r="E220" s="82"/>
      <c r="F220" s="119"/>
      <c r="G220" s="120"/>
      <c r="H220" s="121"/>
      <c r="I220" s="82"/>
      <c r="J220" s="82"/>
      <c r="K220" s="82"/>
      <c r="L220" s="82"/>
      <c r="M220" s="16" t="s">
        <v>342</v>
      </c>
      <c r="N220" s="39"/>
      <c r="O220" s="16" t="s">
        <v>343</v>
      </c>
      <c r="P220" s="16" t="s">
        <v>28</v>
      </c>
      <c r="Q220" s="17">
        <v>2750</v>
      </c>
      <c r="R220" s="17">
        <v>2678</v>
      </c>
      <c r="S220" s="38">
        <v>97.38</v>
      </c>
    </row>
    <row r="221" spans="1:19" ht="21" x14ac:dyDescent="0.2">
      <c r="A221" s="138"/>
      <c r="B221" s="114"/>
      <c r="C221" s="82"/>
      <c r="D221" s="114"/>
      <c r="E221" s="83"/>
      <c r="F221" s="67"/>
      <c r="G221" s="68"/>
      <c r="H221" s="69"/>
      <c r="I221" s="83"/>
      <c r="J221" s="83"/>
      <c r="K221" s="83"/>
      <c r="L221" s="83"/>
      <c r="M221" s="16" t="s">
        <v>344</v>
      </c>
      <c r="N221" s="18"/>
      <c r="O221" s="16" t="s">
        <v>345</v>
      </c>
      <c r="P221" s="16" t="s">
        <v>28</v>
      </c>
      <c r="Q221" s="17">
        <v>80</v>
      </c>
      <c r="R221" s="17">
        <v>98</v>
      </c>
      <c r="S221" s="38">
        <v>122.5</v>
      </c>
    </row>
    <row r="222" spans="1:19" hidden="1" x14ac:dyDescent="0.2">
      <c r="A222" s="138"/>
      <c r="B222" s="114"/>
      <c r="C222" s="82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1"/>
    </row>
    <row r="223" spans="1:19" ht="21" x14ac:dyDescent="0.2">
      <c r="A223" s="138"/>
      <c r="B223" s="114"/>
      <c r="C223" s="82"/>
      <c r="D223" s="113"/>
      <c r="E223" s="55" t="s">
        <v>608</v>
      </c>
      <c r="F223" s="56"/>
      <c r="G223" s="56"/>
      <c r="H223" s="57"/>
      <c r="I223" s="75">
        <v>109.9</v>
      </c>
      <c r="J223" s="75">
        <v>116.8</v>
      </c>
      <c r="K223" s="75">
        <v>116.8</v>
      </c>
      <c r="L223" s="75">
        <v>106.28</v>
      </c>
      <c r="M223" s="21" t="s">
        <v>346</v>
      </c>
      <c r="N223" s="14"/>
      <c r="O223" s="21" t="s">
        <v>347</v>
      </c>
      <c r="P223" s="21" t="s">
        <v>28</v>
      </c>
      <c r="Q223" s="22">
        <v>210</v>
      </c>
      <c r="R223" s="22">
        <v>422</v>
      </c>
      <c r="S223" s="40">
        <v>200.95</v>
      </c>
    </row>
    <row r="224" spans="1:19" ht="21" x14ac:dyDescent="0.2">
      <c r="A224" s="138"/>
      <c r="B224" s="114"/>
      <c r="C224" s="82"/>
      <c r="D224" s="114"/>
      <c r="E224" s="58"/>
      <c r="F224" s="59"/>
      <c r="G224" s="59"/>
      <c r="H224" s="60"/>
      <c r="I224" s="114"/>
      <c r="J224" s="114"/>
      <c r="K224" s="114"/>
      <c r="L224" s="114"/>
      <c r="M224" s="21" t="s">
        <v>348</v>
      </c>
      <c r="N224" s="39"/>
      <c r="O224" s="21" t="s">
        <v>349</v>
      </c>
      <c r="P224" s="21" t="s">
        <v>28</v>
      </c>
      <c r="Q224" s="22">
        <v>370</v>
      </c>
      <c r="R224" s="22">
        <v>377</v>
      </c>
      <c r="S224" s="40">
        <v>101.89</v>
      </c>
    </row>
    <row r="225" spans="1:19" ht="21" x14ac:dyDescent="0.2">
      <c r="A225" s="138"/>
      <c r="B225" s="114"/>
      <c r="C225" s="82"/>
      <c r="D225" s="114"/>
      <c r="E225" s="58"/>
      <c r="F225" s="59"/>
      <c r="G225" s="59"/>
      <c r="H225" s="60"/>
      <c r="I225" s="114"/>
      <c r="J225" s="114"/>
      <c r="K225" s="114"/>
      <c r="L225" s="114"/>
      <c r="M225" s="21" t="s">
        <v>350</v>
      </c>
      <c r="N225" s="39"/>
      <c r="O225" s="21" t="s">
        <v>351</v>
      </c>
      <c r="P225" s="21" t="s">
        <v>28</v>
      </c>
      <c r="Q225" s="22">
        <v>2</v>
      </c>
      <c r="R225" s="22">
        <v>13</v>
      </c>
      <c r="S225" s="40">
        <v>650</v>
      </c>
    </row>
    <row r="226" spans="1:19" ht="31.5" x14ac:dyDescent="0.2">
      <c r="A226" s="138"/>
      <c r="B226" s="114"/>
      <c r="C226" s="82"/>
      <c r="D226" s="76"/>
      <c r="E226" s="61"/>
      <c r="F226" s="62"/>
      <c r="G226" s="62"/>
      <c r="H226" s="63"/>
      <c r="I226" s="76"/>
      <c r="J226" s="76"/>
      <c r="K226" s="76"/>
      <c r="L226" s="76"/>
      <c r="M226" s="21" t="s">
        <v>352</v>
      </c>
      <c r="N226" s="18"/>
      <c r="O226" s="21" t="s">
        <v>353</v>
      </c>
      <c r="P226" s="21" t="s">
        <v>35</v>
      </c>
      <c r="Q226" s="22">
        <v>77</v>
      </c>
      <c r="R226" s="22">
        <v>80</v>
      </c>
      <c r="S226" s="40">
        <v>103.9</v>
      </c>
    </row>
    <row r="227" spans="1:19" ht="12.75" hidden="1" customHeight="1" x14ac:dyDescent="0.2">
      <c r="A227" s="138"/>
      <c r="B227" s="114"/>
      <c r="C227" s="132"/>
      <c r="D227" s="64" t="s">
        <v>354</v>
      </c>
      <c r="E227" s="92"/>
      <c r="F227" s="92"/>
      <c r="G227" s="92"/>
      <c r="H227" s="93"/>
      <c r="I227" s="81">
        <f>I28+I89+I172+I223</f>
        <v>12416.799999999997</v>
      </c>
      <c r="J227" s="81">
        <f>J28+J89+J172+J223</f>
        <v>11641.699999999999</v>
      </c>
      <c r="K227" s="81">
        <f>K28+K89+K172+K223</f>
        <v>11591.599999999999</v>
      </c>
      <c r="L227" s="81">
        <v>93.4</v>
      </c>
      <c r="M227" s="130" t="s">
        <v>355</v>
      </c>
      <c r="N227" s="14"/>
      <c r="O227" s="130" t="s">
        <v>356</v>
      </c>
      <c r="P227" s="25" t="s">
        <v>609</v>
      </c>
      <c r="Q227" s="131">
        <v>-8</v>
      </c>
      <c r="R227" s="131">
        <v>0</v>
      </c>
      <c r="S227" s="128">
        <v>0</v>
      </c>
    </row>
    <row r="228" spans="1:19" x14ac:dyDescent="0.2">
      <c r="A228" s="138"/>
      <c r="B228" s="114"/>
      <c r="C228" s="82"/>
      <c r="D228" s="94"/>
      <c r="E228" s="95"/>
      <c r="F228" s="95"/>
      <c r="G228" s="95"/>
      <c r="H228" s="96"/>
      <c r="I228" s="82"/>
      <c r="J228" s="82"/>
      <c r="K228" s="82"/>
      <c r="L228" s="82"/>
      <c r="M228" s="83"/>
      <c r="N228" s="39"/>
      <c r="O228" s="83"/>
      <c r="P228" s="25" t="s">
        <v>609</v>
      </c>
      <c r="Q228" s="83"/>
      <c r="R228" s="83"/>
      <c r="S228" s="129"/>
    </row>
    <row r="229" spans="1:19" x14ac:dyDescent="0.2">
      <c r="A229" s="138"/>
      <c r="B229" s="114"/>
      <c r="C229" s="82"/>
      <c r="D229" s="94"/>
      <c r="E229" s="95"/>
      <c r="F229" s="95"/>
      <c r="G229" s="95"/>
      <c r="H229" s="96"/>
      <c r="I229" s="82"/>
      <c r="J229" s="82"/>
      <c r="K229" s="82"/>
      <c r="L229" s="82"/>
      <c r="M229" s="16" t="s">
        <v>357</v>
      </c>
      <c r="N229" s="39"/>
      <c r="O229" s="16" t="s">
        <v>358</v>
      </c>
      <c r="P229" s="25" t="s">
        <v>609</v>
      </c>
      <c r="Q229" s="17">
        <v>1426.2</v>
      </c>
      <c r="R229" s="17">
        <v>0</v>
      </c>
      <c r="S229" s="38">
        <v>0</v>
      </c>
    </row>
    <row r="230" spans="1:19" x14ac:dyDescent="0.2">
      <c r="A230" s="138"/>
      <c r="B230" s="114"/>
      <c r="C230" s="82"/>
      <c r="D230" s="94"/>
      <c r="E230" s="95"/>
      <c r="F230" s="95"/>
      <c r="G230" s="95"/>
      <c r="H230" s="96"/>
      <c r="I230" s="82"/>
      <c r="J230" s="82"/>
      <c r="K230" s="82"/>
      <c r="L230" s="82"/>
      <c r="M230" s="16" t="s">
        <v>359</v>
      </c>
      <c r="N230" s="39"/>
      <c r="O230" s="16" t="s">
        <v>360</v>
      </c>
      <c r="P230" s="16" t="s">
        <v>28</v>
      </c>
      <c r="Q230" s="17">
        <v>-70</v>
      </c>
      <c r="R230" s="17">
        <v>0</v>
      </c>
      <c r="S230" s="38">
        <v>0</v>
      </c>
    </row>
    <row r="231" spans="1:19" x14ac:dyDescent="0.2">
      <c r="A231" s="138"/>
      <c r="B231" s="114"/>
      <c r="C231" s="82"/>
      <c r="D231" s="94"/>
      <c r="E231" s="95"/>
      <c r="F231" s="95"/>
      <c r="G231" s="95"/>
      <c r="H231" s="96"/>
      <c r="I231" s="82"/>
      <c r="J231" s="82"/>
      <c r="K231" s="82"/>
      <c r="L231" s="82"/>
      <c r="M231" s="16" t="s">
        <v>361</v>
      </c>
      <c r="N231" s="39"/>
      <c r="O231" s="16" t="s">
        <v>362</v>
      </c>
      <c r="P231" s="16" t="s">
        <v>363</v>
      </c>
      <c r="Q231" s="17">
        <v>77</v>
      </c>
      <c r="R231" s="17">
        <v>0</v>
      </c>
      <c r="S231" s="38">
        <v>0</v>
      </c>
    </row>
    <row r="232" spans="1:19" ht="21" x14ac:dyDescent="0.2">
      <c r="A232" s="138"/>
      <c r="B232" s="114"/>
      <c r="C232" s="83"/>
      <c r="D232" s="97"/>
      <c r="E232" s="98"/>
      <c r="F232" s="98"/>
      <c r="G232" s="98"/>
      <c r="H232" s="99"/>
      <c r="I232" s="83"/>
      <c r="J232" s="83"/>
      <c r="K232" s="83"/>
      <c r="L232" s="83"/>
      <c r="M232" s="16" t="s">
        <v>364</v>
      </c>
      <c r="N232" s="18"/>
      <c r="O232" s="16" t="s">
        <v>365</v>
      </c>
      <c r="P232" s="16" t="s">
        <v>35</v>
      </c>
      <c r="Q232" s="17">
        <v>10</v>
      </c>
      <c r="R232" s="17">
        <v>0</v>
      </c>
      <c r="S232" s="38">
        <v>0</v>
      </c>
    </row>
    <row r="233" spans="1:19" hidden="1" x14ac:dyDescent="0.2">
      <c r="A233" s="138"/>
      <c r="B233" s="114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41"/>
    </row>
    <row r="234" spans="1:19" x14ac:dyDescent="0.2">
      <c r="A234" s="138"/>
      <c r="B234" s="114"/>
      <c r="C234" s="10" t="s">
        <v>69</v>
      </c>
      <c r="D234" s="77"/>
      <c r="E234" s="78"/>
      <c r="F234" s="79" t="s">
        <v>366</v>
      </c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80"/>
    </row>
    <row r="235" spans="1:19" x14ac:dyDescent="0.2">
      <c r="A235" s="138"/>
      <c r="B235" s="114"/>
      <c r="C235" s="115" t="s">
        <v>69</v>
      </c>
      <c r="D235" s="8" t="s">
        <v>39</v>
      </c>
      <c r="E235" s="9"/>
      <c r="F235" s="116" t="s">
        <v>367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80"/>
    </row>
    <row r="236" spans="1:19" x14ac:dyDescent="0.2">
      <c r="A236" s="138"/>
      <c r="B236" s="114"/>
      <c r="C236" s="82"/>
      <c r="D236" s="117" t="s">
        <v>39</v>
      </c>
      <c r="E236" s="10" t="s">
        <v>39</v>
      </c>
      <c r="F236" s="79" t="s">
        <v>368</v>
      </c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80"/>
    </row>
    <row r="237" spans="1:19" x14ac:dyDescent="0.2">
      <c r="A237" s="138"/>
      <c r="B237" s="114"/>
      <c r="C237" s="82"/>
      <c r="D237" s="114"/>
      <c r="E237" s="122" t="s">
        <v>39</v>
      </c>
      <c r="F237" s="7" t="s">
        <v>369</v>
      </c>
      <c r="G237" s="7" t="s">
        <v>45</v>
      </c>
      <c r="H237" s="7" t="s">
        <v>370</v>
      </c>
      <c r="I237" s="11">
        <v>324.7</v>
      </c>
      <c r="J237" s="11">
        <v>303.7</v>
      </c>
      <c r="K237" s="11">
        <v>303.7</v>
      </c>
      <c r="L237" s="11">
        <v>93.6</v>
      </c>
      <c r="M237" s="12"/>
      <c r="N237" s="109"/>
      <c r="O237" s="110"/>
      <c r="P237" s="12"/>
      <c r="Q237" s="12"/>
      <c r="R237" s="12"/>
      <c r="S237" s="37"/>
    </row>
    <row r="238" spans="1:19" x14ac:dyDescent="0.2">
      <c r="A238" s="138"/>
      <c r="B238" s="114"/>
      <c r="C238" s="82"/>
      <c r="D238" s="114"/>
      <c r="E238" s="82"/>
      <c r="F238" s="7" t="s">
        <v>369</v>
      </c>
      <c r="G238" s="7" t="s">
        <v>47</v>
      </c>
      <c r="H238" s="7" t="s">
        <v>370</v>
      </c>
      <c r="I238" s="11">
        <v>26.9</v>
      </c>
      <c r="J238" s="11">
        <v>13.7</v>
      </c>
      <c r="K238" s="11">
        <v>12.7</v>
      </c>
      <c r="L238" s="11">
        <v>47.3</v>
      </c>
      <c r="M238" s="12"/>
      <c r="N238" s="109"/>
      <c r="O238" s="110"/>
      <c r="P238" s="12"/>
      <c r="Q238" s="12"/>
      <c r="R238" s="12"/>
      <c r="S238" s="37"/>
    </row>
    <row r="239" spans="1:19" x14ac:dyDescent="0.2">
      <c r="A239" s="138"/>
      <c r="B239" s="114"/>
      <c r="C239" s="82"/>
      <c r="D239" s="114"/>
      <c r="E239" s="83"/>
      <c r="F239" s="7" t="s">
        <v>369</v>
      </c>
      <c r="G239" s="7" t="s">
        <v>48</v>
      </c>
      <c r="H239" s="7" t="s">
        <v>370</v>
      </c>
      <c r="I239" s="11">
        <v>40.9</v>
      </c>
      <c r="J239" s="11">
        <v>13.6</v>
      </c>
      <c r="K239" s="11">
        <v>13.6</v>
      </c>
      <c r="L239" s="11">
        <v>33.299999999999997</v>
      </c>
      <c r="M239" s="12"/>
      <c r="N239" s="109"/>
      <c r="O239" s="110"/>
      <c r="P239" s="12"/>
      <c r="Q239" s="12"/>
      <c r="R239" s="12"/>
      <c r="S239" s="37"/>
    </row>
    <row r="240" spans="1:19" ht="21" x14ac:dyDescent="0.2">
      <c r="A240" s="138"/>
      <c r="B240" s="114"/>
      <c r="C240" s="82"/>
      <c r="D240" s="114"/>
      <c r="E240" s="118"/>
      <c r="F240" s="64" t="s">
        <v>50</v>
      </c>
      <c r="G240" s="65"/>
      <c r="H240" s="66"/>
      <c r="I240" s="81">
        <v>392.5</v>
      </c>
      <c r="J240" s="81">
        <v>331</v>
      </c>
      <c r="K240" s="127">
        <f>K237+K238+K239</f>
        <v>330</v>
      </c>
      <c r="L240" s="81">
        <v>84.1</v>
      </c>
      <c r="M240" s="16" t="s">
        <v>371</v>
      </c>
      <c r="N240" s="14"/>
      <c r="O240" s="16" t="s">
        <v>372</v>
      </c>
      <c r="P240" s="25" t="s">
        <v>609</v>
      </c>
      <c r="Q240" s="17">
        <v>1917</v>
      </c>
      <c r="R240" s="17">
        <v>66</v>
      </c>
      <c r="S240" s="38">
        <v>3.44</v>
      </c>
    </row>
    <row r="241" spans="1:19" x14ac:dyDescent="0.2">
      <c r="A241" s="138"/>
      <c r="B241" s="114"/>
      <c r="C241" s="82"/>
      <c r="D241" s="114"/>
      <c r="E241" s="82"/>
      <c r="F241" s="119"/>
      <c r="G241" s="120"/>
      <c r="H241" s="121"/>
      <c r="I241" s="82"/>
      <c r="J241" s="82"/>
      <c r="K241" s="82"/>
      <c r="L241" s="82"/>
      <c r="M241" s="16" t="s">
        <v>373</v>
      </c>
      <c r="N241" s="39"/>
      <c r="O241" s="16" t="s">
        <v>374</v>
      </c>
      <c r="P241" s="25" t="s">
        <v>609</v>
      </c>
      <c r="Q241" s="17">
        <v>1586</v>
      </c>
      <c r="R241" s="17">
        <v>1474</v>
      </c>
      <c r="S241" s="38">
        <v>92.94</v>
      </c>
    </row>
    <row r="242" spans="1:19" x14ac:dyDescent="0.2">
      <c r="A242" s="138"/>
      <c r="B242" s="114"/>
      <c r="C242" s="82"/>
      <c r="D242" s="114"/>
      <c r="E242" s="82"/>
      <c r="F242" s="119"/>
      <c r="G242" s="120"/>
      <c r="H242" s="121"/>
      <c r="I242" s="82"/>
      <c r="J242" s="82"/>
      <c r="K242" s="82"/>
      <c r="L242" s="82"/>
      <c r="M242" s="16" t="s">
        <v>206</v>
      </c>
      <c r="N242" s="39"/>
      <c r="O242" s="16" t="s">
        <v>375</v>
      </c>
      <c r="P242" s="16" t="s">
        <v>28</v>
      </c>
      <c r="Q242" s="17">
        <v>20</v>
      </c>
      <c r="R242" s="17">
        <v>8</v>
      </c>
      <c r="S242" s="38">
        <v>40</v>
      </c>
    </row>
    <row r="243" spans="1:19" x14ac:dyDescent="0.2">
      <c r="A243" s="138"/>
      <c r="B243" s="114"/>
      <c r="C243" s="82"/>
      <c r="D243" s="114"/>
      <c r="E243" s="83"/>
      <c r="F243" s="67"/>
      <c r="G243" s="68"/>
      <c r="H243" s="69"/>
      <c r="I243" s="83"/>
      <c r="J243" s="83"/>
      <c r="K243" s="83"/>
      <c r="L243" s="83"/>
      <c r="M243" s="16" t="s">
        <v>376</v>
      </c>
      <c r="N243" s="18"/>
      <c r="O243" s="16" t="s">
        <v>377</v>
      </c>
      <c r="P243" s="16" t="s">
        <v>28</v>
      </c>
      <c r="Q243" s="17">
        <v>0</v>
      </c>
      <c r="R243" s="17">
        <v>1</v>
      </c>
      <c r="S243" s="38">
        <v>0</v>
      </c>
    </row>
    <row r="244" spans="1:19" hidden="1" x14ac:dyDescent="0.2">
      <c r="A244" s="138"/>
      <c r="B244" s="114"/>
      <c r="C244" s="82"/>
      <c r="D244" s="114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1"/>
    </row>
    <row r="245" spans="1:19" x14ac:dyDescent="0.2">
      <c r="A245" s="138"/>
      <c r="B245" s="114"/>
      <c r="C245" s="82"/>
      <c r="D245" s="114"/>
      <c r="E245" s="10" t="s">
        <v>69</v>
      </c>
      <c r="F245" s="79" t="s">
        <v>378</v>
      </c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80"/>
    </row>
    <row r="246" spans="1:19" x14ac:dyDescent="0.2">
      <c r="A246" s="138"/>
      <c r="B246" s="114"/>
      <c r="C246" s="82"/>
      <c r="D246" s="114"/>
      <c r="E246" s="122" t="s">
        <v>69</v>
      </c>
      <c r="F246" s="7" t="s">
        <v>379</v>
      </c>
      <c r="G246" s="7" t="s">
        <v>45</v>
      </c>
      <c r="H246" s="7" t="s">
        <v>370</v>
      </c>
      <c r="I246" s="11">
        <v>1042.8</v>
      </c>
      <c r="J246" s="11">
        <v>1024.7</v>
      </c>
      <c r="K246" s="11">
        <v>1024.7</v>
      </c>
      <c r="L246" s="11">
        <v>98.26</v>
      </c>
      <c r="M246" s="12"/>
      <c r="N246" s="109"/>
      <c r="O246" s="110"/>
      <c r="P246" s="12"/>
      <c r="Q246" s="12"/>
      <c r="R246" s="12"/>
      <c r="S246" s="37"/>
    </row>
    <row r="247" spans="1:19" x14ac:dyDescent="0.2">
      <c r="A247" s="138"/>
      <c r="B247" s="114"/>
      <c r="C247" s="82"/>
      <c r="D247" s="114"/>
      <c r="E247" s="82"/>
      <c r="F247" s="7" t="s">
        <v>379</v>
      </c>
      <c r="G247" s="7" t="s">
        <v>47</v>
      </c>
      <c r="H247" s="7" t="s">
        <v>370</v>
      </c>
      <c r="I247" s="11">
        <v>86.3</v>
      </c>
      <c r="J247" s="11">
        <v>65.099999999999994</v>
      </c>
      <c r="K247" s="11">
        <v>52.3</v>
      </c>
      <c r="L247" s="11">
        <v>60.6</v>
      </c>
      <c r="M247" s="12"/>
      <c r="N247" s="109"/>
      <c r="O247" s="110"/>
      <c r="P247" s="12"/>
      <c r="Q247" s="12"/>
      <c r="R247" s="12"/>
      <c r="S247" s="37"/>
    </row>
    <row r="248" spans="1:19" x14ac:dyDescent="0.2">
      <c r="A248" s="138"/>
      <c r="B248" s="114"/>
      <c r="C248" s="82"/>
      <c r="D248" s="114"/>
      <c r="E248" s="83"/>
      <c r="F248" s="7" t="s">
        <v>379</v>
      </c>
      <c r="G248" s="7" t="s">
        <v>48</v>
      </c>
      <c r="H248" s="7" t="s">
        <v>370</v>
      </c>
      <c r="I248" s="11">
        <v>105.4</v>
      </c>
      <c r="J248" s="11">
        <v>39.4</v>
      </c>
      <c r="K248" s="11">
        <v>39.4</v>
      </c>
      <c r="L248" s="11">
        <v>37.380000000000003</v>
      </c>
      <c r="M248" s="12"/>
      <c r="N248" s="109"/>
      <c r="O248" s="110"/>
      <c r="P248" s="12"/>
      <c r="Q248" s="12"/>
      <c r="R248" s="12"/>
      <c r="S248" s="37"/>
    </row>
    <row r="249" spans="1:19" ht="31.5" x14ac:dyDescent="0.2">
      <c r="A249" s="138"/>
      <c r="B249" s="114"/>
      <c r="C249" s="82"/>
      <c r="D249" s="114"/>
      <c r="E249" s="118"/>
      <c r="F249" s="64" t="s">
        <v>50</v>
      </c>
      <c r="G249" s="65"/>
      <c r="H249" s="66"/>
      <c r="I249" s="81">
        <v>1234.5</v>
      </c>
      <c r="J249" s="81">
        <v>1129.2</v>
      </c>
      <c r="K249" s="81">
        <v>1116.4000000000001</v>
      </c>
      <c r="L249" s="81">
        <v>90.43</v>
      </c>
      <c r="M249" s="16" t="s">
        <v>79</v>
      </c>
      <c r="N249" s="14"/>
      <c r="O249" s="16" t="s">
        <v>380</v>
      </c>
      <c r="P249" s="16" t="s">
        <v>35</v>
      </c>
      <c r="Q249" s="17">
        <v>45</v>
      </c>
      <c r="R249" s="17">
        <v>56</v>
      </c>
      <c r="S249" s="38">
        <v>124.44</v>
      </c>
    </row>
    <row r="250" spans="1:19" x14ac:dyDescent="0.2">
      <c r="A250" s="138"/>
      <c r="B250" s="114"/>
      <c r="C250" s="82"/>
      <c r="D250" s="114"/>
      <c r="E250" s="82"/>
      <c r="F250" s="119"/>
      <c r="G250" s="120"/>
      <c r="H250" s="121"/>
      <c r="I250" s="82"/>
      <c r="J250" s="82"/>
      <c r="K250" s="82"/>
      <c r="L250" s="82"/>
      <c r="M250" s="16" t="s">
        <v>381</v>
      </c>
      <c r="N250" s="39"/>
      <c r="O250" s="16" t="s">
        <v>382</v>
      </c>
      <c r="P250" s="16" t="s">
        <v>28</v>
      </c>
      <c r="Q250" s="17">
        <v>30</v>
      </c>
      <c r="R250" s="17">
        <v>37</v>
      </c>
      <c r="S250" s="38">
        <v>123.33</v>
      </c>
    </row>
    <row r="251" spans="1:19" ht="21" x14ac:dyDescent="0.2">
      <c r="A251" s="138"/>
      <c r="B251" s="114"/>
      <c r="C251" s="82"/>
      <c r="D251" s="114"/>
      <c r="E251" s="82"/>
      <c r="F251" s="119"/>
      <c r="G251" s="120"/>
      <c r="H251" s="121"/>
      <c r="I251" s="82"/>
      <c r="J251" s="82"/>
      <c r="K251" s="82"/>
      <c r="L251" s="82"/>
      <c r="M251" s="16" t="s">
        <v>383</v>
      </c>
      <c r="N251" s="39"/>
      <c r="O251" s="16" t="s">
        <v>384</v>
      </c>
      <c r="P251" s="25" t="s">
        <v>609</v>
      </c>
      <c r="Q251" s="17">
        <v>65</v>
      </c>
      <c r="R251" s="17">
        <v>101</v>
      </c>
      <c r="S251" s="38">
        <v>155.38</v>
      </c>
    </row>
    <row r="252" spans="1:19" ht="21" x14ac:dyDescent="0.2">
      <c r="A252" s="138"/>
      <c r="B252" s="114"/>
      <c r="C252" s="82"/>
      <c r="D252" s="114"/>
      <c r="E252" s="82"/>
      <c r="F252" s="119"/>
      <c r="G252" s="120"/>
      <c r="H252" s="121"/>
      <c r="I252" s="82"/>
      <c r="J252" s="82"/>
      <c r="K252" s="82"/>
      <c r="L252" s="82"/>
      <c r="M252" s="16" t="s">
        <v>385</v>
      </c>
      <c r="N252" s="39"/>
      <c r="O252" s="16" t="s">
        <v>386</v>
      </c>
      <c r="P252" s="25" t="s">
        <v>609</v>
      </c>
      <c r="Q252" s="17">
        <v>1738</v>
      </c>
      <c r="R252" s="17">
        <v>1738</v>
      </c>
      <c r="S252" s="38">
        <v>100</v>
      </c>
    </row>
    <row r="253" spans="1:19" ht="21" x14ac:dyDescent="0.2">
      <c r="A253" s="138"/>
      <c r="B253" s="114"/>
      <c r="C253" s="82"/>
      <c r="D253" s="114"/>
      <c r="E253" s="82"/>
      <c r="F253" s="119"/>
      <c r="G253" s="120"/>
      <c r="H253" s="121"/>
      <c r="I253" s="82"/>
      <c r="J253" s="82"/>
      <c r="K253" s="82"/>
      <c r="L253" s="82"/>
      <c r="M253" s="16" t="s">
        <v>387</v>
      </c>
      <c r="N253" s="39"/>
      <c r="O253" s="16" t="s">
        <v>388</v>
      </c>
      <c r="P253" s="16" t="s">
        <v>35</v>
      </c>
      <c r="Q253" s="17">
        <v>90</v>
      </c>
      <c r="R253" s="17">
        <v>90</v>
      </c>
      <c r="S253" s="38">
        <v>100</v>
      </c>
    </row>
    <row r="254" spans="1:19" ht="21" x14ac:dyDescent="0.2">
      <c r="A254" s="138"/>
      <c r="B254" s="114"/>
      <c r="C254" s="82"/>
      <c r="D254" s="114"/>
      <c r="E254" s="83"/>
      <c r="F254" s="67"/>
      <c r="G254" s="68"/>
      <c r="H254" s="69"/>
      <c r="I254" s="83"/>
      <c r="J254" s="83"/>
      <c r="K254" s="83"/>
      <c r="L254" s="83"/>
      <c r="M254" s="16" t="s">
        <v>120</v>
      </c>
      <c r="N254" s="18"/>
      <c r="O254" s="16" t="s">
        <v>389</v>
      </c>
      <c r="P254" s="16" t="s">
        <v>28</v>
      </c>
      <c r="Q254" s="17">
        <v>3</v>
      </c>
      <c r="R254" s="17">
        <v>3</v>
      </c>
      <c r="S254" s="38">
        <v>100</v>
      </c>
    </row>
    <row r="255" spans="1:19" hidden="1" x14ac:dyDescent="0.2">
      <c r="A255" s="138"/>
      <c r="B255" s="114"/>
      <c r="C255" s="82"/>
      <c r="D255" s="114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41"/>
    </row>
    <row r="256" spans="1:19" x14ac:dyDescent="0.2">
      <c r="A256" s="138"/>
      <c r="B256" s="114"/>
      <c r="C256" s="82"/>
      <c r="D256" s="114"/>
      <c r="E256" s="10" t="s">
        <v>99</v>
      </c>
      <c r="F256" s="79" t="s">
        <v>390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80"/>
    </row>
    <row r="257" spans="1:19" x14ac:dyDescent="0.2">
      <c r="A257" s="138"/>
      <c r="B257" s="114"/>
      <c r="C257" s="82"/>
      <c r="D257" s="114"/>
      <c r="E257" s="122" t="s">
        <v>99</v>
      </c>
      <c r="F257" s="7" t="s">
        <v>391</v>
      </c>
      <c r="G257" s="7" t="s">
        <v>45</v>
      </c>
      <c r="H257" s="7" t="s">
        <v>370</v>
      </c>
      <c r="I257" s="11">
        <v>480</v>
      </c>
      <c r="J257" s="11">
        <v>479.3</v>
      </c>
      <c r="K257" s="11">
        <v>479.3</v>
      </c>
      <c r="L257" s="11">
        <v>99.9</v>
      </c>
      <c r="M257" s="12"/>
      <c r="N257" s="109"/>
      <c r="O257" s="110"/>
      <c r="P257" s="12"/>
      <c r="Q257" s="12"/>
      <c r="R257" s="12"/>
      <c r="S257" s="37"/>
    </row>
    <row r="258" spans="1:19" x14ac:dyDescent="0.2">
      <c r="A258" s="138"/>
      <c r="B258" s="114"/>
      <c r="C258" s="82"/>
      <c r="D258" s="114"/>
      <c r="E258" s="82"/>
      <c r="F258" s="7" t="s">
        <v>391</v>
      </c>
      <c r="G258" s="7" t="s">
        <v>47</v>
      </c>
      <c r="H258" s="7" t="s">
        <v>370</v>
      </c>
      <c r="I258" s="11">
        <v>48</v>
      </c>
      <c r="J258" s="11">
        <v>43.7</v>
      </c>
      <c r="K258" s="11">
        <v>37.5</v>
      </c>
      <c r="L258" s="11">
        <v>78.13</v>
      </c>
      <c r="M258" s="12"/>
      <c r="N258" s="109"/>
      <c r="O258" s="110"/>
      <c r="P258" s="12"/>
      <c r="Q258" s="12"/>
      <c r="R258" s="12"/>
      <c r="S258" s="37"/>
    </row>
    <row r="259" spans="1:19" x14ac:dyDescent="0.2">
      <c r="A259" s="138"/>
      <c r="B259" s="114"/>
      <c r="C259" s="82"/>
      <c r="D259" s="114"/>
      <c r="E259" s="82"/>
      <c r="F259" s="7" t="s">
        <v>391</v>
      </c>
      <c r="G259" s="7" t="s">
        <v>48</v>
      </c>
      <c r="H259" s="7" t="s">
        <v>370</v>
      </c>
      <c r="I259" s="11">
        <v>30</v>
      </c>
      <c r="J259" s="11">
        <v>28.2</v>
      </c>
      <c r="K259" s="11">
        <v>28.2</v>
      </c>
      <c r="L259" s="11">
        <v>94</v>
      </c>
      <c r="M259" s="12"/>
      <c r="N259" s="109"/>
      <c r="O259" s="110"/>
      <c r="P259" s="12"/>
      <c r="Q259" s="12"/>
      <c r="R259" s="12"/>
      <c r="S259" s="37"/>
    </row>
    <row r="260" spans="1:19" ht="21" x14ac:dyDescent="0.2">
      <c r="A260" s="138"/>
      <c r="B260" s="114"/>
      <c r="C260" s="82"/>
      <c r="D260" s="114"/>
      <c r="E260" s="118"/>
      <c r="F260" s="64" t="s">
        <v>50</v>
      </c>
      <c r="G260" s="65"/>
      <c r="H260" s="66"/>
      <c r="I260" s="81">
        <f>I257+I258+I259</f>
        <v>558</v>
      </c>
      <c r="J260" s="81">
        <v>551.20000000000005</v>
      </c>
      <c r="K260" s="81">
        <f>K257+K258+K259</f>
        <v>545</v>
      </c>
      <c r="L260" s="81">
        <v>97.7</v>
      </c>
      <c r="M260" s="16" t="s">
        <v>392</v>
      </c>
      <c r="N260" s="14"/>
      <c r="O260" s="16" t="s">
        <v>393</v>
      </c>
      <c r="P260" s="16" t="s">
        <v>28</v>
      </c>
      <c r="Q260" s="17">
        <v>12</v>
      </c>
      <c r="R260" s="17">
        <v>15</v>
      </c>
      <c r="S260" s="38">
        <v>125</v>
      </c>
    </row>
    <row r="261" spans="1:19" ht="21" x14ac:dyDescent="0.2">
      <c r="A261" s="138"/>
      <c r="B261" s="114"/>
      <c r="C261" s="82"/>
      <c r="D261" s="114"/>
      <c r="E261" s="82"/>
      <c r="F261" s="119"/>
      <c r="G261" s="120"/>
      <c r="H261" s="121"/>
      <c r="I261" s="82"/>
      <c r="J261" s="82"/>
      <c r="K261" s="82"/>
      <c r="L261" s="82"/>
      <c r="M261" s="16" t="s">
        <v>394</v>
      </c>
      <c r="N261" s="39"/>
      <c r="O261" s="16" t="s">
        <v>395</v>
      </c>
      <c r="P261" s="16" t="s">
        <v>28</v>
      </c>
      <c r="Q261" s="17">
        <v>60</v>
      </c>
      <c r="R261" s="17">
        <v>48</v>
      </c>
      <c r="S261" s="38">
        <v>80</v>
      </c>
    </row>
    <row r="262" spans="1:19" ht="21" x14ac:dyDescent="0.2">
      <c r="A262" s="138"/>
      <c r="B262" s="114"/>
      <c r="C262" s="82"/>
      <c r="D262" s="114"/>
      <c r="E262" s="83"/>
      <c r="F262" s="67"/>
      <c r="G262" s="68"/>
      <c r="H262" s="69"/>
      <c r="I262" s="83"/>
      <c r="J262" s="83"/>
      <c r="K262" s="83"/>
      <c r="L262" s="83"/>
      <c r="M262" s="16" t="s">
        <v>396</v>
      </c>
      <c r="N262" s="18"/>
      <c r="O262" s="16" t="s">
        <v>397</v>
      </c>
      <c r="P262" s="16" t="s">
        <v>28</v>
      </c>
      <c r="Q262" s="17">
        <v>2000</v>
      </c>
      <c r="R262" s="17">
        <v>0</v>
      </c>
      <c r="S262" s="38">
        <v>0</v>
      </c>
    </row>
    <row r="263" spans="1:19" hidden="1" x14ac:dyDescent="0.2">
      <c r="A263" s="138"/>
      <c r="B263" s="114"/>
      <c r="C263" s="82"/>
      <c r="D263" s="114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41"/>
    </row>
    <row r="264" spans="1:19" x14ac:dyDescent="0.2">
      <c r="A264" s="138"/>
      <c r="B264" s="114"/>
      <c r="C264" s="82"/>
      <c r="D264" s="114"/>
      <c r="E264" s="10" t="s">
        <v>115</v>
      </c>
      <c r="F264" s="79" t="s">
        <v>398</v>
      </c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80"/>
    </row>
    <row r="265" spans="1:19" x14ac:dyDescent="0.2">
      <c r="A265" s="138"/>
      <c r="B265" s="114"/>
      <c r="C265" s="82"/>
      <c r="D265" s="114"/>
      <c r="E265" s="7" t="s">
        <v>115</v>
      </c>
      <c r="F265" s="7" t="s">
        <v>399</v>
      </c>
      <c r="G265" s="7" t="s">
        <v>48</v>
      </c>
      <c r="H265" s="7" t="s">
        <v>400</v>
      </c>
      <c r="I265" s="11">
        <v>38.5</v>
      </c>
      <c r="J265" s="11">
        <v>24.6</v>
      </c>
      <c r="K265" s="11">
        <v>24.3</v>
      </c>
      <c r="L265" s="11">
        <v>63.12</v>
      </c>
      <c r="M265" s="12"/>
      <c r="N265" s="109"/>
      <c r="O265" s="110"/>
      <c r="P265" s="12"/>
      <c r="Q265" s="12"/>
      <c r="R265" s="12"/>
      <c r="S265" s="37"/>
    </row>
    <row r="266" spans="1:19" ht="21" x14ac:dyDescent="0.2">
      <c r="A266" s="138"/>
      <c r="B266" s="114"/>
      <c r="C266" s="82"/>
      <c r="D266" s="114"/>
      <c r="E266" s="13"/>
      <c r="F266" s="52" t="s">
        <v>50</v>
      </c>
      <c r="G266" s="111"/>
      <c r="H266" s="112"/>
      <c r="I266" s="15">
        <v>38.5</v>
      </c>
      <c r="J266" s="15">
        <v>24.6</v>
      </c>
      <c r="K266" s="15">
        <v>24.3</v>
      </c>
      <c r="L266" s="15">
        <v>63.12</v>
      </c>
      <c r="M266" s="16" t="s">
        <v>383</v>
      </c>
      <c r="N266" s="4"/>
      <c r="O266" s="16" t="s">
        <v>401</v>
      </c>
      <c r="P266" s="25" t="s">
        <v>609</v>
      </c>
      <c r="Q266" s="17">
        <v>2140</v>
      </c>
      <c r="R266" s="17">
        <v>0</v>
      </c>
      <c r="S266" s="38">
        <v>0</v>
      </c>
    </row>
    <row r="267" spans="1:19" ht="21" x14ac:dyDescent="0.2">
      <c r="A267" s="138"/>
      <c r="B267" s="114"/>
      <c r="C267" s="82"/>
      <c r="D267" s="113"/>
      <c r="E267" s="100" t="s">
        <v>608</v>
      </c>
      <c r="F267" s="101"/>
      <c r="G267" s="101"/>
      <c r="H267" s="102"/>
      <c r="I267" s="75">
        <f>I240+I249+I260+I266</f>
        <v>2223.5</v>
      </c>
      <c r="J267" s="75">
        <f>J240+J249+J260+J266</f>
        <v>2036</v>
      </c>
      <c r="K267" s="75">
        <f>K240+K249+K260+K266</f>
        <v>2015.7</v>
      </c>
      <c r="L267" s="75">
        <v>90.7</v>
      </c>
      <c r="M267" s="21" t="s">
        <v>402</v>
      </c>
      <c r="N267" s="14"/>
      <c r="O267" s="21" t="s">
        <v>403</v>
      </c>
      <c r="P267" s="21" t="s">
        <v>28</v>
      </c>
      <c r="Q267" s="22">
        <v>27</v>
      </c>
      <c r="R267" s="22">
        <v>0</v>
      </c>
      <c r="S267" s="40">
        <v>0</v>
      </c>
    </row>
    <row r="268" spans="1:19" ht="31.5" x14ac:dyDescent="0.2">
      <c r="A268" s="138"/>
      <c r="B268" s="114"/>
      <c r="C268" s="82"/>
      <c r="D268" s="114"/>
      <c r="E268" s="103"/>
      <c r="F268" s="104"/>
      <c r="G268" s="104"/>
      <c r="H268" s="105"/>
      <c r="I268" s="114"/>
      <c r="J268" s="114"/>
      <c r="K268" s="114"/>
      <c r="L268" s="114"/>
      <c r="M268" s="21" t="s">
        <v>404</v>
      </c>
      <c r="N268" s="39"/>
      <c r="O268" s="28" t="s">
        <v>405</v>
      </c>
      <c r="P268" s="26" t="s">
        <v>609</v>
      </c>
      <c r="Q268" s="22">
        <v>100</v>
      </c>
      <c r="R268" s="22">
        <v>0</v>
      </c>
      <c r="S268" s="40">
        <v>0</v>
      </c>
    </row>
    <row r="269" spans="1:19" ht="21" x14ac:dyDescent="0.2">
      <c r="A269" s="138"/>
      <c r="B269" s="114"/>
      <c r="C269" s="82"/>
      <c r="D269" s="114"/>
      <c r="E269" s="103"/>
      <c r="F269" s="104"/>
      <c r="G269" s="104"/>
      <c r="H269" s="105"/>
      <c r="I269" s="114"/>
      <c r="J269" s="114"/>
      <c r="K269" s="114"/>
      <c r="L269" s="114"/>
      <c r="M269" s="21" t="s">
        <v>406</v>
      </c>
      <c r="N269" s="39"/>
      <c r="O269" s="21" t="s">
        <v>407</v>
      </c>
      <c r="P269" s="21" t="s">
        <v>28</v>
      </c>
      <c r="Q269" s="22">
        <v>10</v>
      </c>
      <c r="R269" s="22">
        <v>0</v>
      </c>
      <c r="S269" s="40">
        <v>0</v>
      </c>
    </row>
    <row r="270" spans="1:19" ht="21" x14ac:dyDescent="0.2">
      <c r="A270" s="138"/>
      <c r="B270" s="114"/>
      <c r="C270" s="82"/>
      <c r="D270" s="114"/>
      <c r="E270" s="103"/>
      <c r="F270" s="104"/>
      <c r="G270" s="104"/>
      <c r="H270" s="105"/>
      <c r="I270" s="114"/>
      <c r="J270" s="114"/>
      <c r="K270" s="114"/>
      <c r="L270" s="114"/>
      <c r="M270" s="21" t="s">
        <v>408</v>
      </c>
      <c r="N270" s="39"/>
      <c r="O270" s="21" t="s">
        <v>409</v>
      </c>
      <c r="P270" s="21" t="s">
        <v>35</v>
      </c>
      <c r="Q270" s="22">
        <v>71</v>
      </c>
      <c r="R270" s="22">
        <v>77</v>
      </c>
      <c r="S270" s="40">
        <v>108.45</v>
      </c>
    </row>
    <row r="271" spans="1:19" ht="21" x14ac:dyDescent="0.2">
      <c r="A271" s="138"/>
      <c r="B271" s="114"/>
      <c r="C271" s="82"/>
      <c r="D271" s="114"/>
      <c r="E271" s="103"/>
      <c r="F271" s="104"/>
      <c r="G271" s="104"/>
      <c r="H271" s="105"/>
      <c r="I271" s="114"/>
      <c r="J271" s="114"/>
      <c r="K271" s="114"/>
      <c r="L271" s="114"/>
      <c r="M271" s="21" t="s">
        <v>410</v>
      </c>
      <c r="N271" s="39"/>
      <c r="O271" s="21" t="s">
        <v>411</v>
      </c>
      <c r="P271" s="21" t="s">
        <v>28</v>
      </c>
      <c r="Q271" s="22">
        <v>11.5</v>
      </c>
      <c r="R271" s="22">
        <v>11.4</v>
      </c>
      <c r="S271" s="40">
        <v>99.13</v>
      </c>
    </row>
    <row r="272" spans="1:19" ht="31.5" x14ac:dyDescent="0.2">
      <c r="A272" s="138"/>
      <c r="B272" s="114"/>
      <c r="C272" s="82"/>
      <c r="D272" s="114"/>
      <c r="E272" s="103"/>
      <c r="F272" s="104"/>
      <c r="G272" s="104"/>
      <c r="H272" s="105"/>
      <c r="I272" s="114"/>
      <c r="J272" s="114"/>
      <c r="K272" s="114"/>
      <c r="L272" s="114"/>
      <c r="M272" s="21" t="s">
        <v>412</v>
      </c>
      <c r="N272" s="39"/>
      <c r="O272" s="21" t="s">
        <v>413</v>
      </c>
      <c r="P272" s="21" t="s">
        <v>28</v>
      </c>
      <c r="Q272" s="22">
        <v>104</v>
      </c>
      <c r="R272" s="22">
        <v>170</v>
      </c>
      <c r="S272" s="40">
        <v>163.46</v>
      </c>
    </row>
    <row r="273" spans="1:19" ht="31.5" x14ac:dyDescent="0.2">
      <c r="A273" s="138"/>
      <c r="B273" s="114"/>
      <c r="C273" s="82"/>
      <c r="D273" s="114"/>
      <c r="E273" s="103"/>
      <c r="F273" s="104"/>
      <c r="G273" s="104"/>
      <c r="H273" s="105"/>
      <c r="I273" s="114"/>
      <c r="J273" s="114"/>
      <c r="K273" s="114"/>
      <c r="L273" s="114"/>
      <c r="M273" s="21" t="s">
        <v>414</v>
      </c>
      <c r="N273" s="39"/>
      <c r="O273" s="21" t="s">
        <v>415</v>
      </c>
      <c r="P273" s="21" t="s">
        <v>28</v>
      </c>
      <c r="Q273" s="22">
        <v>9</v>
      </c>
      <c r="R273" s="22">
        <v>9</v>
      </c>
      <c r="S273" s="40">
        <v>100</v>
      </c>
    </row>
    <row r="274" spans="1:19" ht="31.5" x14ac:dyDescent="0.2">
      <c r="A274" s="138"/>
      <c r="B274" s="114"/>
      <c r="C274" s="82"/>
      <c r="D274" s="114"/>
      <c r="E274" s="103"/>
      <c r="F274" s="104"/>
      <c r="G274" s="104"/>
      <c r="H274" s="105"/>
      <c r="I274" s="114"/>
      <c r="J274" s="114"/>
      <c r="K274" s="114"/>
      <c r="L274" s="114"/>
      <c r="M274" s="21" t="s">
        <v>416</v>
      </c>
      <c r="N274" s="39"/>
      <c r="O274" s="21" t="s">
        <v>417</v>
      </c>
      <c r="P274" s="21" t="s">
        <v>28</v>
      </c>
      <c r="Q274" s="22">
        <v>35</v>
      </c>
      <c r="R274" s="22">
        <v>36</v>
      </c>
      <c r="S274" s="40">
        <v>102.86</v>
      </c>
    </row>
    <row r="275" spans="1:19" ht="31.5" x14ac:dyDescent="0.2">
      <c r="A275" s="138"/>
      <c r="B275" s="114"/>
      <c r="C275" s="82"/>
      <c r="D275" s="114"/>
      <c r="E275" s="103"/>
      <c r="F275" s="104"/>
      <c r="G275" s="104"/>
      <c r="H275" s="105"/>
      <c r="I275" s="114"/>
      <c r="J275" s="114"/>
      <c r="K275" s="114"/>
      <c r="L275" s="114"/>
      <c r="M275" s="21" t="s">
        <v>418</v>
      </c>
      <c r="N275" s="39"/>
      <c r="O275" s="21" t="s">
        <v>419</v>
      </c>
      <c r="P275" s="21" t="s">
        <v>28</v>
      </c>
      <c r="Q275" s="22">
        <v>590</v>
      </c>
      <c r="R275" s="22">
        <v>582</v>
      </c>
      <c r="S275" s="40">
        <v>98.64</v>
      </c>
    </row>
    <row r="276" spans="1:19" ht="21" x14ac:dyDescent="0.2">
      <c r="A276" s="138"/>
      <c r="B276" s="114"/>
      <c r="C276" s="82"/>
      <c r="D276" s="114"/>
      <c r="E276" s="103"/>
      <c r="F276" s="104"/>
      <c r="G276" s="104"/>
      <c r="H276" s="105"/>
      <c r="I276" s="114"/>
      <c r="J276" s="114"/>
      <c r="K276" s="114"/>
      <c r="L276" s="114"/>
      <c r="M276" s="21" t="s">
        <v>420</v>
      </c>
      <c r="N276" s="39"/>
      <c r="O276" s="21" t="s">
        <v>421</v>
      </c>
      <c r="P276" s="21" t="s">
        <v>28</v>
      </c>
      <c r="Q276" s="22">
        <v>499</v>
      </c>
      <c r="R276" s="22">
        <v>510</v>
      </c>
      <c r="S276" s="40">
        <v>102.2</v>
      </c>
    </row>
    <row r="277" spans="1:19" ht="21" x14ac:dyDescent="0.2">
      <c r="A277" s="138"/>
      <c r="B277" s="114"/>
      <c r="C277" s="82"/>
      <c r="D277" s="114"/>
      <c r="E277" s="103"/>
      <c r="F277" s="104"/>
      <c r="G277" s="104"/>
      <c r="H277" s="105"/>
      <c r="I277" s="114"/>
      <c r="J277" s="114"/>
      <c r="K277" s="114"/>
      <c r="L277" s="114"/>
      <c r="M277" s="21" t="s">
        <v>422</v>
      </c>
      <c r="N277" s="39"/>
      <c r="O277" s="21" t="s">
        <v>423</v>
      </c>
      <c r="P277" s="21" t="s">
        <v>35</v>
      </c>
      <c r="Q277" s="22">
        <v>70</v>
      </c>
      <c r="R277" s="22">
        <v>60</v>
      </c>
      <c r="S277" s="40">
        <v>85.71</v>
      </c>
    </row>
    <row r="278" spans="1:19" ht="21" x14ac:dyDescent="0.2">
      <c r="A278" s="138"/>
      <c r="B278" s="114"/>
      <c r="C278" s="82"/>
      <c r="D278" s="114"/>
      <c r="E278" s="103"/>
      <c r="F278" s="104"/>
      <c r="G278" s="104"/>
      <c r="H278" s="105"/>
      <c r="I278" s="114"/>
      <c r="J278" s="114"/>
      <c r="K278" s="114"/>
      <c r="L278" s="114"/>
      <c r="M278" s="21" t="s">
        <v>424</v>
      </c>
      <c r="N278" s="39"/>
      <c r="O278" s="21" t="s">
        <v>425</v>
      </c>
      <c r="P278" s="21" t="s">
        <v>28</v>
      </c>
      <c r="Q278" s="22">
        <v>3</v>
      </c>
      <c r="R278" s="22">
        <v>3</v>
      </c>
      <c r="S278" s="40">
        <v>100</v>
      </c>
    </row>
    <row r="279" spans="1:19" ht="31.5" x14ac:dyDescent="0.2">
      <c r="A279" s="138"/>
      <c r="B279" s="114"/>
      <c r="C279" s="82"/>
      <c r="D279" s="114"/>
      <c r="E279" s="103"/>
      <c r="F279" s="104"/>
      <c r="G279" s="104"/>
      <c r="H279" s="105"/>
      <c r="I279" s="114"/>
      <c r="J279" s="114"/>
      <c r="K279" s="114"/>
      <c r="L279" s="114"/>
      <c r="M279" s="21" t="s">
        <v>426</v>
      </c>
      <c r="N279" s="39"/>
      <c r="O279" s="21" t="s">
        <v>427</v>
      </c>
      <c r="P279" s="21" t="s">
        <v>28</v>
      </c>
      <c r="Q279" s="22">
        <v>14</v>
      </c>
      <c r="R279" s="22">
        <v>14</v>
      </c>
      <c r="S279" s="40">
        <v>100</v>
      </c>
    </row>
    <row r="280" spans="1:19" ht="21" x14ac:dyDescent="0.2">
      <c r="A280" s="138"/>
      <c r="B280" s="114"/>
      <c r="C280" s="82"/>
      <c r="D280" s="76"/>
      <c r="E280" s="106"/>
      <c r="F280" s="107"/>
      <c r="G280" s="107"/>
      <c r="H280" s="108"/>
      <c r="I280" s="76"/>
      <c r="J280" s="76"/>
      <c r="K280" s="76"/>
      <c r="L280" s="76"/>
      <c r="M280" s="21" t="s">
        <v>428</v>
      </c>
      <c r="N280" s="18"/>
      <c r="O280" s="21" t="s">
        <v>429</v>
      </c>
      <c r="P280" s="21" t="s">
        <v>28</v>
      </c>
      <c r="Q280" s="22">
        <v>4</v>
      </c>
      <c r="R280" s="22">
        <v>4</v>
      </c>
      <c r="S280" s="40">
        <v>100</v>
      </c>
    </row>
    <row r="281" spans="1:19" ht="12.75" customHeight="1" x14ac:dyDescent="0.2">
      <c r="A281" s="138"/>
      <c r="B281" s="114"/>
      <c r="C281" s="24"/>
      <c r="D281" s="52" t="s">
        <v>354</v>
      </c>
      <c r="E281" s="53"/>
      <c r="F281" s="53"/>
      <c r="G281" s="53"/>
      <c r="H281" s="54"/>
      <c r="I281" s="15">
        <f>I267</f>
        <v>2223.5</v>
      </c>
      <c r="J281" s="15">
        <f>J267</f>
        <v>2036</v>
      </c>
      <c r="K281" s="15">
        <f>K267</f>
        <v>2015.7</v>
      </c>
      <c r="L281" s="15">
        <v>90.7</v>
      </c>
      <c r="M281" s="16"/>
      <c r="N281" s="4"/>
      <c r="O281" s="16"/>
      <c r="P281" s="16"/>
      <c r="Q281" s="23"/>
      <c r="R281" s="23"/>
      <c r="S281" s="42"/>
    </row>
    <row r="282" spans="1:19" hidden="1" x14ac:dyDescent="0.2">
      <c r="A282" s="138"/>
      <c r="B282" s="114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41"/>
    </row>
    <row r="283" spans="1:19" x14ac:dyDescent="0.2">
      <c r="A283" s="138"/>
      <c r="B283" s="114"/>
      <c r="C283" s="10" t="s">
        <v>99</v>
      </c>
      <c r="D283" s="77"/>
      <c r="E283" s="78"/>
      <c r="F283" s="79" t="s">
        <v>430</v>
      </c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80"/>
    </row>
    <row r="284" spans="1:19" x14ac:dyDescent="0.2">
      <c r="A284" s="138"/>
      <c r="B284" s="114"/>
      <c r="C284" s="115" t="s">
        <v>99</v>
      </c>
      <c r="D284" s="8" t="s">
        <v>39</v>
      </c>
      <c r="E284" s="9"/>
      <c r="F284" s="116" t="s">
        <v>431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80"/>
    </row>
    <row r="285" spans="1:19" x14ac:dyDescent="0.2">
      <c r="A285" s="138"/>
      <c r="B285" s="114"/>
      <c r="C285" s="82"/>
      <c r="D285" s="117" t="s">
        <v>39</v>
      </c>
      <c r="E285" s="10" t="s">
        <v>39</v>
      </c>
      <c r="F285" s="79" t="s">
        <v>432</v>
      </c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80"/>
    </row>
    <row r="286" spans="1:19" x14ac:dyDescent="0.2">
      <c r="A286" s="138"/>
      <c r="B286" s="114"/>
      <c r="C286" s="82"/>
      <c r="D286" s="114"/>
      <c r="E286" s="122" t="s">
        <v>39</v>
      </c>
      <c r="F286" s="7" t="s">
        <v>433</v>
      </c>
      <c r="G286" s="7" t="s">
        <v>45</v>
      </c>
      <c r="H286" s="7" t="s">
        <v>400</v>
      </c>
      <c r="I286" s="11">
        <v>316.5</v>
      </c>
      <c r="J286" s="11">
        <v>293.10000000000002</v>
      </c>
      <c r="K286" s="11">
        <v>293.10000000000002</v>
      </c>
      <c r="L286" s="11">
        <v>92.61</v>
      </c>
      <c r="M286" s="12"/>
      <c r="N286" s="109"/>
      <c r="O286" s="110"/>
      <c r="P286" s="12"/>
      <c r="Q286" s="12"/>
      <c r="R286" s="12"/>
      <c r="S286" s="37"/>
    </row>
    <row r="287" spans="1:19" x14ac:dyDescent="0.2">
      <c r="A287" s="138"/>
      <c r="B287" s="114"/>
      <c r="C287" s="82"/>
      <c r="D287" s="114"/>
      <c r="E287" s="82"/>
      <c r="F287" s="7" t="s">
        <v>433</v>
      </c>
      <c r="G287" s="7" t="s">
        <v>47</v>
      </c>
      <c r="H287" s="7" t="s">
        <v>400</v>
      </c>
      <c r="I287" s="11">
        <v>58.3</v>
      </c>
      <c r="J287" s="11">
        <v>48.2</v>
      </c>
      <c r="K287" s="11">
        <v>47.7</v>
      </c>
      <c r="L287" s="11">
        <v>81.819999999999993</v>
      </c>
      <c r="M287" s="12"/>
      <c r="N287" s="109"/>
      <c r="O287" s="110"/>
      <c r="P287" s="12"/>
      <c r="Q287" s="12"/>
      <c r="R287" s="12"/>
      <c r="S287" s="37"/>
    </row>
    <row r="288" spans="1:19" x14ac:dyDescent="0.2">
      <c r="A288" s="138"/>
      <c r="B288" s="114"/>
      <c r="C288" s="82"/>
      <c r="D288" s="114"/>
      <c r="E288" s="82"/>
      <c r="F288" s="7" t="s">
        <v>433</v>
      </c>
      <c r="G288" s="7" t="s">
        <v>48</v>
      </c>
      <c r="H288" s="7" t="s">
        <v>400</v>
      </c>
      <c r="I288" s="11">
        <v>275.39999999999998</v>
      </c>
      <c r="J288" s="11">
        <v>279.8</v>
      </c>
      <c r="K288" s="11">
        <v>255.2</v>
      </c>
      <c r="L288" s="11">
        <v>98.91</v>
      </c>
      <c r="M288" s="12"/>
      <c r="N288" s="109"/>
      <c r="O288" s="110"/>
      <c r="P288" s="12"/>
      <c r="Q288" s="12"/>
      <c r="R288" s="12"/>
      <c r="S288" s="37"/>
    </row>
    <row r="289" spans="1:19" ht="21" x14ac:dyDescent="0.2">
      <c r="A289" s="138"/>
      <c r="B289" s="114"/>
      <c r="C289" s="82"/>
      <c r="D289" s="114"/>
      <c r="E289" s="118"/>
      <c r="F289" s="64" t="s">
        <v>50</v>
      </c>
      <c r="G289" s="65"/>
      <c r="H289" s="66"/>
      <c r="I289" s="81">
        <f>I286+I287+I288</f>
        <v>650.20000000000005</v>
      </c>
      <c r="J289" s="81">
        <f>J286+J287+J288</f>
        <v>621.1</v>
      </c>
      <c r="K289" s="81">
        <v>596</v>
      </c>
      <c r="L289" s="81">
        <v>91.66</v>
      </c>
      <c r="M289" s="16" t="s">
        <v>434</v>
      </c>
      <c r="N289" s="14"/>
      <c r="O289" s="16" t="s">
        <v>435</v>
      </c>
      <c r="P289" s="25" t="s">
        <v>609</v>
      </c>
      <c r="Q289" s="17">
        <v>1710</v>
      </c>
      <c r="R289" s="17">
        <v>1948.23</v>
      </c>
      <c r="S289" s="38">
        <v>113.93</v>
      </c>
    </row>
    <row r="290" spans="1:19" ht="21" x14ac:dyDescent="0.2">
      <c r="A290" s="138"/>
      <c r="B290" s="114"/>
      <c r="C290" s="82"/>
      <c r="D290" s="114"/>
      <c r="E290" s="82"/>
      <c r="F290" s="119"/>
      <c r="G290" s="120"/>
      <c r="H290" s="121"/>
      <c r="I290" s="82"/>
      <c r="J290" s="82"/>
      <c r="K290" s="82"/>
      <c r="L290" s="82"/>
      <c r="M290" s="16" t="s">
        <v>436</v>
      </c>
      <c r="N290" s="39"/>
      <c r="O290" s="16" t="s">
        <v>437</v>
      </c>
      <c r="P290" s="25" t="s">
        <v>609</v>
      </c>
      <c r="Q290" s="17">
        <v>2492</v>
      </c>
      <c r="R290" s="17">
        <v>2237</v>
      </c>
      <c r="S290" s="38">
        <v>89.77</v>
      </c>
    </row>
    <row r="291" spans="1:19" ht="31.5" x14ac:dyDescent="0.2">
      <c r="A291" s="138"/>
      <c r="B291" s="114"/>
      <c r="C291" s="82"/>
      <c r="D291" s="114"/>
      <c r="E291" s="82"/>
      <c r="F291" s="119"/>
      <c r="G291" s="120"/>
      <c r="H291" s="121"/>
      <c r="I291" s="82"/>
      <c r="J291" s="82"/>
      <c r="K291" s="82"/>
      <c r="L291" s="82"/>
      <c r="M291" s="16" t="s">
        <v>79</v>
      </c>
      <c r="N291" s="39"/>
      <c r="O291" s="16" t="s">
        <v>438</v>
      </c>
      <c r="P291" s="16" t="s">
        <v>35</v>
      </c>
      <c r="Q291" s="17">
        <v>50</v>
      </c>
      <c r="R291" s="17">
        <v>50</v>
      </c>
      <c r="S291" s="38">
        <v>100</v>
      </c>
    </row>
    <row r="292" spans="1:19" ht="21" x14ac:dyDescent="0.2">
      <c r="A292" s="138"/>
      <c r="B292" s="114"/>
      <c r="C292" s="82"/>
      <c r="D292" s="114"/>
      <c r="E292" s="82"/>
      <c r="F292" s="119"/>
      <c r="G292" s="120"/>
      <c r="H292" s="121"/>
      <c r="I292" s="82"/>
      <c r="J292" s="82"/>
      <c r="K292" s="82"/>
      <c r="L292" s="82"/>
      <c r="M292" s="16" t="s">
        <v>110</v>
      </c>
      <c r="N292" s="39"/>
      <c r="O292" s="16" t="s">
        <v>439</v>
      </c>
      <c r="P292" s="16" t="s">
        <v>35</v>
      </c>
      <c r="Q292" s="17">
        <v>85</v>
      </c>
      <c r="R292" s="17">
        <v>85</v>
      </c>
      <c r="S292" s="38">
        <v>100</v>
      </c>
    </row>
    <row r="293" spans="1:19" ht="21" x14ac:dyDescent="0.2">
      <c r="A293" s="138"/>
      <c r="B293" s="114"/>
      <c r="C293" s="82"/>
      <c r="D293" s="114"/>
      <c r="E293" s="82"/>
      <c r="F293" s="119"/>
      <c r="G293" s="120"/>
      <c r="H293" s="121"/>
      <c r="I293" s="82"/>
      <c r="J293" s="82"/>
      <c r="K293" s="82"/>
      <c r="L293" s="82"/>
      <c r="M293" s="16" t="s">
        <v>120</v>
      </c>
      <c r="N293" s="39"/>
      <c r="O293" s="16" t="s">
        <v>440</v>
      </c>
      <c r="P293" s="16" t="s">
        <v>28</v>
      </c>
      <c r="Q293" s="17">
        <v>2</v>
      </c>
      <c r="R293" s="17">
        <v>2</v>
      </c>
      <c r="S293" s="38">
        <v>100</v>
      </c>
    </row>
    <row r="294" spans="1:19" ht="21" x14ac:dyDescent="0.2">
      <c r="A294" s="138"/>
      <c r="B294" s="114"/>
      <c r="C294" s="82"/>
      <c r="D294" s="114"/>
      <c r="E294" s="83"/>
      <c r="F294" s="67"/>
      <c r="G294" s="68"/>
      <c r="H294" s="69"/>
      <c r="I294" s="83"/>
      <c r="J294" s="83"/>
      <c r="K294" s="83"/>
      <c r="L294" s="83"/>
      <c r="M294" s="16" t="s">
        <v>441</v>
      </c>
      <c r="N294" s="18"/>
      <c r="O294" s="16" t="s">
        <v>442</v>
      </c>
      <c r="P294" s="16" t="s">
        <v>28</v>
      </c>
      <c r="Q294" s="17">
        <v>2</v>
      </c>
      <c r="R294" s="17">
        <v>2</v>
      </c>
      <c r="S294" s="38">
        <v>100</v>
      </c>
    </row>
    <row r="295" spans="1:19" hidden="1" x14ac:dyDescent="0.2">
      <c r="A295" s="138"/>
      <c r="B295" s="114"/>
      <c r="C295" s="82"/>
      <c r="D295" s="114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41"/>
    </row>
    <row r="296" spans="1:19" x14ac:dyDescent="0.2">
      <c r="A296" s="138"/>
      <c r="B296" s="114"/>
      <c r="C296" s="82"/>
      <c r="D296" s="114"/>
      <c r="E296" s="10" t="s">
        <v>69</v>
      </c>
      <c r="F296" s="79" t="s">
        <v>443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80"/>
    </row>
    <row r="297" spans="1:19" x14ac:dyDescent="0.2">
      <c r="A297" s="138"/>
      <c r="B297" s="114"/>
      <c r="C297" s="82"/>
      <c r="D297" s="114"/>
      <c r="E297" s="122" t="s">
        <v>69</v>
      </c>
      <c r="F297" s="7" t="s">
        <v>444</v>
      </c>
      <c r="G297" s="7" t="s">
        <v>45</v>
      </c>
      <c r="H297" s="7" t="s">
        <v>400</v>
      </c>
      <c r="I297" s="11">
        <v>500</v>
      </c>
      <c r="J297" s="11">
        <v>468.8</v>
      </c>
      <c r="K297" s="11">
        <v>468.6</v>
      </c>
      <c r="L297" s="11">
        <v>93.72</v>
      </c>
      <c r="M297" s="12"/>
      <c r="N297" s="109"/>
      <c r="O297" s="110"/>
      <c r="P297" s="12"/>
      <c r="Q297" s="12"/>
      <c r="R297" s="12"/>
      <c r="S297" s="37"/>
    </row>
    <row r="298" spans="1:19" x14ac:dyDescent="0.2">
      <c r="A298" s="138"/>
      <c r="B298" s="114"/>
      <c r="C298" s="82"/>
      <c r="D298" s="114"/>
      <c r="E298" s="82"/>
      <c r="F298" s="7" t="s">
        <v>444</v>
      </c>
      <c r="G298" s="7" t="s">
        <v>47</v>
      </c>
      <c r="H298" s="7" t="s">
        <v>400</v>
      </c>
      <c r="I298" s="11">
        <v>79</v>
      </c>
      <c r="J298" s="11">
        <v>61.3</v>
      </c>
      <c r="K298" s="11">
        <v>60.2</v>
      </c>
      <c r="L298" s="11">
        <v>76.2</v>
      </c>
      <c r="M298" s="12"/>
      <c r="N298" s="109"/>
      <c r="O298" s="110"/>
      <c r="P298" s="12"/>
      <c r="Q298" s="12"/>
      <c r="R298" s="12"/>
      <c r="S298" s="37"/>
    </row>
    <row r="299" spans="1:19" x14ac:dyDescent="0.2">
      <c r="A299" s="138"/>
      <c r="B299" s="114"/>
      <c r="C299" s="82"/>
      <c r="D299" s="114"/>
      <c r="E299" s="83"/>
      <c r="F299" s="7" t="s">
        <v>444</v>
      </c>
      <c r="G299" s="7" t="s">
        <v>48</v>
      </c>
      <c r="H299" s="7" t="s">
        <v>400</v>
      </c>
      <c r="I299" s="11">
        <v>480</v>
      </c>
      <c r="J299" s="11">
        <v>465.7</v>
      </c>
      <c r="K299" s="11">
        <v>465.6</v>
      </c>
      <c r="L299" s="11">
        <v>97</v>
      </c>
      <c r="M299" s="12"/>
      <c r="N299" s="109"/>
      <c r="O299" s="110"/>
      <c r="P299" s="12"/>
      <c r="Q299" s="12"/>
      <c r="R299" s="12"/>
      <c r="S299" s="37"/>
    </row>
    <row r="300" spans="1:19" ht="21" x14ac:dyDescent="0.2">
      <c r="A300" s="138"/>
      <c r="B300" s="114"/>
      <c r="C300" s="82"/>
      <c r="D300" s="114"/>
      <c r="E300" s="118"/>
      <c r="F300" s="64" t="s">
        <v>50</v>
      </c>
      <c r="G300" s="65"/>
      <c r="H300" s="66"/>
      <c r="I300" s="81">
        <v>1059</v>
      </c>
      <c r="J300" s="81">
        <v>995.8</v>
      </c>
      <c r="K300" s="81">
        <v>994.4</v>
      </c>
      <c r="L300" s="81">
        <v>93.9</v>
      </c>
      <c r="M300" s="16" t="s">
        <v>445</v>
      </c>
      <c r="N300" s="14"/>
      <c r="O300" s="16" t="s">
        <v>446</v>
      </c>
      <c r="P300" s="25" t="s">
        <v>609</v>
      </c>
      <c r="Q300" s="17">
        <v>1941</v>
      </c>
      <c r="R300" s="17">
        <v>0</v>
      </c>
      <c r="S300" s="38">
        <v>0</v>
      </c>
    </row>
    <row r="301" spans="1:19" ht="21" x14ac:dyDescent="0.2">
      <c r="A301" s="138"/>
      <c r="B301" s="114"/>
      <c r="C301" s="82"/>
      <c r="D301" s="114"/>
      <c r="E301" s="83"/>
      <c r="F301" s="67"/>
      <c r="G301" s="68"/>
      <c r="H301" s="69"/>
      <c r="I301" s="83"/>
      <c r="J301" s="83"/>
      <c r="K301" s="83"/>
      <c r="L301" s="83"/>
      <c r="M301" s="16" t="s">
        <v>53</v>
      </c>
      <c r="N301" s="18"/>
      <c r="O301" s="16" t="s">
        <v>447</v>
      </c>
      <c r="P301" s="25" t="s">
        <v>609</v>
      </c>
      <c r="Q301" s="17">
        <v>2273</v>
      </c>
      <c r="R301" s="17">
        <v>0</v>
      </c>
      <c r="S301" s="38">
        <v>0</v>
      </c>
    </row>
    <row r="302" spans="1:19" hidden="1" x14ac:dyDescent="0.2">
      <c r="A302" s="138"/>
      <c r="B302" s="114"/>
      <c r="C302" s="82"/>
      <c r="D302" s="114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41"/>
    </row>
    <row r="303" spans="1:19" x14ac:dyDescent="0.2">
      <c r="A303" s="138"/>
      <c r="B303" s="114"/>
      <c r="C303" s="82"/>
      <c r="D303" s="114"/>
      <c r="E303" s="10" t="s">
        <v>99</v>
      </c>
      <c r="F303" s="79" t="s">
        <v>448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80"/>
    </row>
    <row r="304" spans="1:19" x14ac:dyDescent="0.2">
      <c r="A304" s="138"/>
      <c r="B304" s="114"/>
      <c r="C304" s="82"/>
      <c r="D304" s="114"/>
      <c r="E304" s="122" t="s">
        <v>99</v>
      </c>
      <c r="F304" s="7" t="s">
        <v>449</v>
      </c>
      <c r="G304" s="7" t="s">
        <v>45</v>
      </c>
      <c r="H304" s="7" t="s">
        <v>400</v>
      </c>
      <c r="I304" s="11">
        <v>409.6</v>
      </c>
      <c r="J304" s="11">
        <v>389.1</v>
      </c>
      <c r="K304" s="11">
        <v>389.1</v>
      </c>
      <c r="L304" s="11">
        <v>95</v>
      </c>
      <c r="M304" s="12"/>
      <c r="N304" s="109"/>
      <c r="O304" s="110"/>
      <c r="P304" s="12"/>
      <c r="Q304" s="12"/>
      <c r="R304" s="12"/>
      <c r="S304" s="37"/>
    </row>
    <row r="305" spans="1:19" x14ac:dyDescent="0.2">
      <c r="A305" s="138"/>
      <c r="B305" s="114"/>
      <c r="C305" s="82"/>
      <c r="D305" s="114"/>
      <c r="E305" s="82"/>
      <c r="F305" s="7" t="s">
        <v>449</v>
      </c>
      <c r="G305" s="7" t="s">
        <v>47</v>
      </c>
      <c r="H305" s="7" t="s">
        <v>400</v>
      </c>
      <c r="I305" s="11">
        <v>71.099999999999994</v>
      </c>
      <c r="J305" s="11">
        <v>71.099999999999994</v>
      </c>
      <c r="K305" s="11">
        <v>69.599999999999994</v>
      </c>
      <c r="L305" s="11">
        <v>97.89</v>
      </c>
      <c r="M305" s="12"/>
      <c r="N305" s="109"/>
      <c r="O305" s="110"/>
      <c r="P305" s="12"/>
      <c r="Q305" s="12"/>
      <c r="R305" s="12"/>
      <c r="S305" s="37"/>
    </row>
    <row r="306" spans="1:19" x14ac:dyDescent="0.2">
      <c r="A306" s="138"/>
      <c r="B306" s="114"/>
      <c r="C306" s="82"/>
      <c r="D306" s="114"/>
      <c r="E306" s="83"/>
      <c r="F306" s="7" t="s">
        <v>449</v>
      </c>
      <c r="G306" s="7" t="s">
        <v>48</v>
      </c>
      <c r="H306" s="7" t="s">
        <v>400</v>
      </c>
      <c r="I306" s="11">
        <v>340.5</v>
      </c>
      <c r="J306" s="11">
        <v>343.2</v>
      </c>
      <c r="K306" s="11">
        <v>343.2</v>
      </c>
      <c r="L306" s="11">
        <v>100.79</v>
      </c>
      <c r="M306" s="12"/>
      <c r="N306" s="109"/>
      <c r="O306" s="110"/>
      <c r="P306" s="12"/>
      <c r="Q306" s="12"/>
      <c r="R306" s="12"/>
      <c r="S306" s="37"/>
    </row>
    <row r="307" spans="1:19" ht="21" x14ac:dyDescent="0.2">
      <c r="A307" s="138"/>
      <c r="B307" s="114"/>
      <c r="C307" s="82"/>
      <c r="D307" s="114"/>
      <c r="E307" s="118"/>
      <c r="F307" s="64" t="s">
        <v>50</v>
      </c>
      <c r="G307" s="65"/>
      <c r="H307" s="66"/>
      <c r="I307" s="81">
        <v>821.2</v>
      </c>
      <c r="J307" s="81">
        <v>803.4</v>
      </c>
      <c r="K307" s="81">
        <v>801.9</v>
      </c>
      <c r="L307" s="81">
        <v>97.65</v>
      </c>
      <c r="M307" s="16" t="s">
        <v>445</v>
      </c>
      <c r="N307" s="14"/>
      <c r="O307" s="16" t="s">
        <v>450</v>
      </c>
      <c r="P307" s="25" t="s">
        <v>609</v>
      </c>
      <c r="Q307" s="17">
        <v>1446</v>
      </c>
      <c r="R307" s="17">
        <v>1760</v>
      </c>
      <c r="S307" s="38">
        <v>121.72</v>
      </c>
    </row>
    <row r="308" spans="1:19" ht="21" x14ac:dyDescent="0.2">
      <c r="A308" s="138"/>
      <c r="B308" s="114"/>
      <c r="C308" s="82"/>
      <c r="D308" s="114"/>
      <c r="E308" s="82"/>
      <c r="F308" s="119"/>
      <c r="G308" s="120"/>
      <c r="H308" s="121"/>
      <c r="I308" s="82"/>
      <c r="J308" s="82"/>
      <c r="K308" s="82"/>
      <c r="L308" s="82"/>
      <c r="M308" s="16" t="s">
        <v>223</v>
      </c>
      <c r="N308" s="39"/>
      <c r="O308" s="16" t="s">
        <v>451</v>
      </c>
      <c r="P308" s="25" t="s">
        <v>609</v>
      </c>
      <c r="Q308" s="17">
        <v>2027</v>
      </c>
      <c r="R308" s="17">
        <v>1995</v>
      </c>
      <c r="S308" s="38">
        <v>98.42</v>
      </c>
    </row>
    <row r="309" spans="1:19" ht="31.5" x14ac:dyDescent="0.2">
      <c r="A309" s="138"/>
      <c r="B309" s="114"/>
      <c r="C309" s="82"/>
      <c r="D309" s="114"/>
      <c r="E309" s="82"/>
      <c r="F309" s="119"/>
      <c r="G309" s="120"/>
      <c r="H309" s="121"/>
      <c r="I309" s="82"/>
      <c r="J309" s="82"/>
      <c r="K309" s="82"/>
      <c r="L309" s="82"/>
      <c r="M309" s="16" t="s">
        <v>79</v>
      </c>
      <c r="N309" s="39"/>
      <c r="O309" s="16" t="s">
        <v>452</v>
      </c>
      <c r="P309" s="16" t="s">
        <v>35</v>
      </c>
      <c r="Q309" s="17">
        <v>60</v>
      </c>
      <c r="R309" s="17">
        <v>60</v>
      </c>
      <c r="S309" s="38">
        <v>100</v>
      </c>
    </row>
    <row r="310" spans="1:19" ht="21" x14ac:dyDescent="0.2">
      <c r="A310" s="138"/>
      <c r="B310" s="114"/>
      <c r="C310" s="82"/>
      <c r="D310" s="114"/>
      <c r="E310" s="82"/>
      <c r="F310" s="119"/>
      <c r="G310" s="120"/>
      <c r="H310" s="121"/>
      <c r="I310" s="82"/>
      <c r="J310" s="82"/>
      <c r="K310" s="82"/>
      <c r="L310" s="82"/>
      <c r="M310" s="16" t="s">
        <v>453</v>
      </c>
      <c r="N310" s="39"/>
      <c r="O310" s="16" t="s">
        <v>454</v>
      </c>
      <c r="P310" s="16" t="s">
        <v>35</v>
      </c>
      <c r="Q310" s="17">
        <v>12</v>
      </c>
      <c r="R310" s="17">
        <v>12</v>
      </c>
      <c r="S310" s="38">
        <v>100</v>
      </c>
    </row>
    <row r="311" spans="1:19" ht="21" x14ac:dyDescent="0.2">
      <c r="A311" s="138"/>
      <c r="B311" s="114"/>
      <c r="C311" s="82"/>
      <c r="D311" s="114"/>
      <c r="E311" s="83"/>
      <c r="F311" s="67"/>
      <c r="G311" s="68"/>
      <c r="H311" s="69"/>
      <c r="I311" s="83"/>
      <c r="J311" s="83"/>
      <c r="K311" s="83"/>
      <c r="L311" s="83"/>
      <c r="M311" s="16" t="s">
        <v>120</v>
      </c>
      <c r="N311" s="18"/>
      <c r="O311" s="16" t="s">
        <v>455</v>
      </c>
      <c r="P311" s="16" t="s">
        <v>28</v>
      </c>
      <c r="Q311" s="17">
        <v>2</v>
      </c>
      <c r="R311" s="17">
        <v>2</v>
      </c>
      <c r="S311" s="38">
        <v>100</v>
      </c>
    </row>
    <row r="312" spans="1:19" hidden="1" x14ac:dyDescent="0.2">
      <c r="A312" s="138"/>
      <c r="B312" s="114"/>
      <c r="C312" s="82"/>
      <c r="D312" s="114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41"/>
    </row>
    <row r="313" spans="1:19" x14ac:dyDescent="0.2">
      <c r="A313" s="138"/>
      <c r="B313" s="114"/>
      <c r="C313" s="82"/>
      <c r="D313" s="114"/>
      <c r="E313" s="10" t="s">
        <v>115</v>
      </c>
      <c r="F313" s="79" t="s">
        <v>456</v>
      </c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80"/>
    </row>
    <row r="314" spans="1:19" x14ac:dyDescent="0.2">
      <c r="A314" s="138"/>
      <c r="B314" s="114"/>
      <c r="C314" s="82"/>
      <c r="D314" s="114"/>
      <c r="E314" s="122" t="s">
        <v>115</v>
      </c>
      <c r="F314" s="7" t="s">
        <v>457</v>
      </c>
      <c r="G314" s="7" t="s">
        <v>45</v>
      </c>
      <c r="H314" s="7" t="s">
        <v>400</v>
      </c>
      <c r="I314" s="11">
        <v>440.6</v>
      </c>
      <c r="J314" s="11">
        <v>431.5</v>
      </c>
      <c r="K314" s="11">
        <v>431.5</v>
      </c>
      <c r="L314" s="11">
        <v>97.93</v>
      </c>
      <c r="M314" s="12"/>
      <c r="N314" s="109"/>
      <c r="O314" s="110"/>
      <c r="P314" s="12"/>
      <c r="Q314" s="12"/>
      <c r="R314" s="12"/>
      <c r="S314" s="37"/>
    </row>
    <row r="315" spans="1:19" x14ac:dyDescent="0.2">
      <c r="A315" s="138"/>
      <c r="B315" s="114"/>
      <c r="C315" s="82"/>
      <c r="D315" s="114"/>
      <c r="E315" s="82"/>
      <c r="F315" s="7" t="s">
        <v>457</v>
      </c>
      <c r="G315" s="7" t="s">
        <v>47</v>
      </c>
      <c r="H315" s="7" t="s">
        <v>400</v>
      </c>
      <c r="I315" s="11">
        <v>95</v>
      </c>
      <c r="J315" s="11">
        <v>86</v>
      </c>
      <c r="K315" s="11">
        <v>81.5</v>
      </c>
      <c r="L315" s="11">
        <v>85.79</v>
      </c>
      <c r="M315" s="12"/>
      <c r="N315" s="109"/>
      <c r="O315" s="110"/>
      <c r="P315" s="12"/>
      <c r="Q315" s="12"/>
      <c r="R315" s="12"/>
      <c r="S315" s="37"/>
    </row>
    <row r="316" spans="1:19" x14ac:dyDescent="0.2">
      <c r="A316" s="138"/>
      <c r="B316" s="114"/>
      <c r="C316" s="82"/>
      <c r="D316" s="114"/>
      <c r="E316" s="82"/>
      <c r="F316" s="7" t="s">
        <v>457</v>
      </c>
      <c r="G316" s="7" t="s">
        <v>48</v>
      </c>
      <c r="H316" s="7" t="s">
        <v>400</v>
      </c>
      <c r="I316" s="11">
        <v>350</v>
      </c>
      <c r="J316" s="11">
        <v>350.5</v>
      </c>
      <c r="K316" s="11">
        <v>350.5</v>
      </c>
      <c r="L316" s="11">
        <v>100.14</v>
      </c>
      <c r="M316" s="12"/>
      <c r="N316" s="109"/>
      <c r="O316" s="110"/>
      <c r="P316" s="12"/>
      <c r="Q316" s="12"/>
      <c r="R316" s="12"/>
      <c r="S316" s="37"/>
    </row>
    <row r="317" spans="1:19" ht="21" x14ac:dyDescent="0.2">
      <c r="A317" s="138"/>
      <c r="B317" s="114"/>
      <c r="C317" s="82"/>
      <c r="D317" s="114"/>
      <c r="E317" s="118"/>
      <c r="F317" s="64" t="s">
        <v>50</v>
      </c>
      <c r="G317" s="65"/>
      <c r="H317" s="66"/>
      <c r="I317" s="81">
        <v>891.8</v>
      </c>
      <c r="J317" s="81">
        <v>868</v>
      </c>
      <c r="K317" s="81">
        <v>863.5</v>
      </c>
      <c r="L317" s="81">
        <v>96.83</v>
      </c>
      <c r="M317" s="16" t="s">
        <v>102</v>
      </c>
      <c r="N317" s="14"/>
      <c r="O317" s="16" t="s">
        <v>458</v>
      </c>
      <c r="P317" s="25" t="s">
        <v>609</v>
      </c>
      <c r="Q317" s="17">
        <v>1338</v>
      </c>
      <c r="R317" s="17">
        <v>1558</v>
      </c>
      <c r="S317" s="38">
        <v>116.44</v>
      </c>
    </row>
    <row r="318" spans="1:19" ht="21" x14ac:dyDescent="0.2">
      <c r="A318" s="138"/>
      <c r="B318" s="114"/>
      <c r="C318" s="82"/>
      <c r="D318" s="114"/>
      <c r="E318" s="82"/>
      <c r="F318" s="119"/>
      <c r="G318" s="120"/>
      <c r="H318" s="121"/>
      <c r="I318" s="82"/>
      <c r="J318" s="82"/>
      <c r="K318" s="82"/>
      <c r="L318" s="82"/>
      <c r="M318" s="16" t="s">
        <v>223</v>
      </c>
      <c r="N318" s="39"/>
      <c r="O318" s="16" t="s">
        <v>459</v>
      </c>
      <c r="P318" s="25" t="s">
        <v>609</v>
      </c>
      <c r="Q318" s="17">
        <v>1627</v>
      </c>
      <c r="R318" s="17">
        <v>1918</v>
      </c>
      <c r="S318" s="38">
        <v>117.89</v>
      </c>
    </row>
    <row r="319" spans="1:19" ht="31.5" x14ac:dyDescent="0.2">
      <c r="A319" s="138"/>
      <c r="B319" s="114"/>
      <c r="C319" s="82"/>
      <c r="D319" s="114"/>
      <c r="E319" s="82"/>
      <c r="F319" s="119"/>
      <c r="G319" s="120"/>
      <c r="H319" s="121"/>
      <c r="I319" s="82"/>
      <c r="J319" s="82"/>
      <c r="K319" s="82"/>
      <c r="L319" s="82"/>
      <c r="M319" s="16" t="s">
        <v>79</v>
      </c>
      <c r="N319" s="39"/>
      <c r="O319" s="16" t="s">
        <v>460</v>
      </c>
      <c r="P319" s="16" t="s">
        <v>35</v>
      </c>
      <c r="Q319" s="17">
        <v>30</v>
      </c>
      <c r="R319" s="17">
        <v>30</v>
      </c>
      <c r="S319" s="38">
        <v>100</v>
      </c>
    </row>
    <row r="320" spans="1:19" ht="21" x14ac:dyDescent="0.2">
      <c r="A320" s="138"/>
      <c r="B320" s="114"/>
      <c r="C320" s="82"/>
      <c r="D320" s="114"/>
      <c r="E320" s="82"/>
      <c r="F320" s="119"/>
      <c r="G320" s="120"/>
      <c r="H320" s="121"/>
      <c r="I320" s="82"/>
      <c r="J320" s="82"/>
      <c r="K320" s="82"/>
      <c r="L320" s="82"/>
      <c r="M320" s="16" t="s">
        <v>110</v>
      </c>
      <c r="N320" s="39"/>
      <c r="O320" s="16" t="s">
        <v>461</v>
      </c>
      <c r="P320" s="16" t="s">
        <v>35</v>
      </c>
      <c r="Q320" s="17">
        <v>85</v>
      </c>
      <c r="R320" s="17">
        <v>85</v>
      </c>
      <c r="S320" s="38">
        <v>100</v>
      </c>
    </row>
    <row r="321" spans="1:19" x14ac:dyDescent="0.2">
      <c r="A321" s="138"/>
      <c r="B321" s="114"/>
      <c r="C321" s="82"/>
      <c r="D321" s="114"/>
      <c r="E321" s="82"/>
      <c r="F321" s="119"/>
      <c r="G321" s="120"/>
      <c r="H321" s="121"/>
      <c r="I321" s="82"/>
      <c r="J321" s="82"/>
      <c r="K321" s="82"/>
      <c r="L321" s="82"/>
      <c r="M321" s="16" t="s">
        <v>462</v>
      </c>
      <c r="N321" s="39"/>
      <c r="O321" s="16" t="s">
        <v>463</v>
      </c>
      <c r="P321" s="16" t="s">
        <v>28</v>
      </c>
      <c r="Q321" s="17">
        <v>1</v>
      </c>
      <c r="R321" s="17">
        <v>1</v>
      </c>
      <c r="S321" s="38">
        <v>100</v>
      </c>
    </row>
    <row r="322" spans="1:19" ht="31.5" x14ac:dyDescent="0.2">
      <c r="A322" s="138"/>
      <c r="B322" s="114"/>
      <c r="C322" s="82"/>
      <c r="D322" s="114"/>
      <c r="E322" s="83"/>
      <c r="F322" s="67"/>
      <c r="G322" s="68"/>
      <c r="H322" s="69"/>
      <c r="I322" s="83"/>
      <c r="J322" s="83"/>
      <c r="K322" s="83"/>
      <c r="L322" s="83"/>
      <c r="M322" s="16" t="s">
        <v>85</v>
      </c>
      <c r="N322" s="18"/>
      <c r="O322" s="16" t="s">
        <v>464</v>
      </c>
      <c r="P322" s="16" t="s">
        <v>28</v>
      </c>
      <c r="Q322" s="17">
        <v>1</v>
      </c>
      <c r="R322" s="17">
        <v>1</v>
      </c>
      <c r="S322" s="38">
        <v>100</v>
      </c>
    </row>
    <row r="323" spans="1:19" hidden="1" x14ac:dyDescent="0.2">
      <c r="A323" s="138"/>
      <c r="B323" s="114"/>
      <c r="C323" s="82"/>
      <c r="D323" s="114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41"/>
    </row>
    <row r="324" spans="1:19" x14ac:dyDescent="0.2">
      <c r="A324" s="138"/>
      <c r="B324" s="114"/>
      <c r="C324" s="82"/>
      <c r="D324" s="114"/>
      <c r="E324" s="10" t="s">
        <v>122</v>
      </c>
      <c r="F324" s="79" t="s">
        <v>465</v>
      </c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80"/>
    </row>
    <row r="325" spans="1:19" x14ac:dyDescent="0.2">
      <c r="A325" s="138"/>
      <c r="B325" s="114"/>
      <c r="C325" s="82"/>
      <c r="D325" s="114"/>
      <c r="E325" s="122" t="s">
        <v>122</v>
      </c>
      <c r="F325" s="7" t="s">
        <v>466</v>
      </c>
      <c r="G325" s="7" t="s">
        <v>45</v>
      </c>
      <c r="H325" s="7" t="s">
        <v>400</v>
      </c>
      <c r="I325" s="11">
        <v>421</v>
      </c>
      <c r="J325" s="11">
        <v>421.4</v>
      </c>
      <c r="K325" s="11">
        <v>421.3</v>
      </c>
      <c r="L325" s="11">
        <v>100.07</v>
      </c>
      <c r="M325" s="12"/>
      <c r="N325" s="109"/>
      <c r="O325" s="110"/>
      <c r="P325" s="12"/>
      <c r="Q325" s="12"/>
      <c r="R325" s="12"/>
      <c r="S325" s="37"/>
    </row>
    <row r="326" spans="1:19" x14ac:dyDescent="0.2">
      <c r="A326" s="138"/>
      <c r="B326" s="114"/>
      <c r="C326" s="82"/>
      <c r="D326" s="114"/>
      <c r="E326" s="82"/>
      <c r="F326" s="7" t="s">
        <v>466</v>
      </c>
      <c r="G326" s="7" t="s">
        <v>47</v>
      </c>
      <c r="H326" s="7" t="s">
        <v>400</v>
      </c>
      <c r="I326" s="11">
        <v>79.3</v>
      </c>
      <c r="J326" s="11">
        <v>75.3</v>
      </c>
      <c r="K326" s="11">
        <v>74.7</v>
      </c>
      <c r="L326" s="11">
        <v>94.2</v>
      </c>
      <c r="M326" s="12"/>
      <c r="N326" s="109"/>
      <c r="O326" s="110"/>
      <c r="P326" s="12"/>
      <c r="Q326" s="12"/>
      <c r="R326" s="12"/>
      <c r="S326" s="37"/>
    </row>
    <row r="327" spans="1:19" x14ac:dyDescent="0.2">
      <c r="A327" s="138"/>
      <c r="B327" s="114"/>
      <c r="C327" s="82"/>
      <c r="D327" s="114"/>
      <c r="E327" s="83"/>
      <c r="F327" s="7" t="s">
        <v>466</v>
      </c>
      <c r="G327" s="7" t="s">
        <v>48</v>
      </c>
      <c r="H327" s="7" t="s">
        <v>400</v>
      </c>
      <c r="I327" s="11">
        <v>335.5</v>
      </c>
      <c r="J327" s="11">
        <v>331.2</v>
      </c>
      <c r="K327" s="11">
        <v>331.2</v>
      </c>
      <c r="L327" s="11">
        <v>98.72</v>
      </c>
      <c r="M327" s="12"/>
      <c r="N327" s="109"/>
      <c r="O327" s="110"/>
      <c r="P327" s="12"/>
      <c r="Q327" s="12"/>
      <c r="R327" s="12"/>
      <c r="S327" s="37"/>
    </row>
    <row r="328" spans="1:19" ht="21" x14ac:dyDescent="0.2">
      <c r="A328" s="138"/>
      <c r="B328" s="114"/>
      <c r="C328" s="82"/>
      <c r="D328" s="114"/>
      <c r="E328" s="118"/>
      <c r="F328" s="64" t="s">
        <v>50</v>
      </c>
      <c r="G328" s="65"/>
      <c r="H328" s="66"/>
      <c r="I328" s="81">
        <v>835.8</v>
      </c>
      <c r="J328" s="81">
        <v>827.9</v>
      </c>
      <c r="K328" s="81">
        <v>827.2</v>
      </c>
      <c r="L328" s="81">
        <v>98.97</v>
      </c>
      <c r="M328" s="16" t="s">
        <v>51</v>
      </c>
      <c r="N328" s="14"/>
      <c r="O328" s="16" t="s">
        <v>467</v>
      </c>
      <c r="P328" s="25" t="s">
        <v>609</v>
      </c>
      <c r="Q328" s="17">
        <v>1329</v>
      </c>
      <c r="R328" s="17">
        <v>1479</v>
      </c>
      <c r="S328" s="38">
        <v>111.29</v>
      </c>
    </row>
    <row r="329" spans="1:19" ht="21" x14ac:dyDescent="0.2">
      <c r="A329" s="138"/>
      <c r="B329" s="114"/>
      <c r="C329" s="82"/>
      <c r="D329" s="114"/>
      <c r="E329" s="82"/>
      <c r="F329" s="119"/>
      <c r="G329" s="120"/>
      <c r="H329" s="121"/>
      <c r="I329" s="82"/>
      <c r="J329" s="82"/>
      <c r="K329" s="82"/>
      <c r="L329" s="82"/>
      <c r="M329" s="16" t="s">
        <v>53</v>
      </c>
      <c r="N329" s="39"/>
      <c r="O329" s="16" t="s">
        <v>468</v>
      </c>
      <c r="P329" s="25" t="s">
        <v>609</v>
      </c>
      <c r="Q329" s="17">
        <v>1808</v>
      </c>
      <c r="R329" s="17">
        <v>1881</v>
      </c>
      <c r="S329" s="38">
        <v>104.04</v>
      </c>
    </row>
    <row r="330" spans="1:19" ht="31.5" x14ac:dyDescent="0.2">
      <c r="A330" s="138"/>
      <c r="B330" s="114"/>
      <c r="C330" s="82"/>
      <c r="D330" s="114"/>
      <c r="E330" s="82"/>
      <c r="F330" s="119"/>
      <c r="G330" s="120"/>
      <c r="H330" s="121"/>
      <c r="I330" s="82"/>
      <c r="J330" s="82"/>
      <c r="K330" s="82"/>
      <c r="L330" s="82"/>
      <c r="M330" s="16" t="s">
        <v>79</v>
      </c>
      <c r="N330" s="39"/>
      <c r="O330" s="16" t="s">
        <v>469</v>
      </c>
      <c r="P330" s="16" t="s">
        <v>35</v>
      </c>
      <c r="Q330" s="17">
        <v>50</v>
      </c>
      <c r="R330" s="17">
        <v>50</v>
      </c>
      <c r="S330" s="38">
        <v>100</v>
      </c>
    </row>
    <row r="331" spans="1:19" ht="21" x14ac:dyDescent="0.2">
      <c r="A331" s="138"/>
      <c r="B331" s="114"/>
      <c r="C331" s="82"/>
      <c r="D331" s="114"/>
      <c r="E331" s="82"/>
      <c r="F331" s="119"/>
      <c r="G331" s="120"/>
      <c r="H331" s="121"/>
      <c r="I331" s="82"/>
      <c r="J331" s="82"/>
      <c r="K331" s="82"/>
      <c r="L331" s="82"/>
      <c r="M331" s="16" t="s">
        <v>110</v>
      </c>
      <c r="N331" s="39"/>
      <c r="O331" s="16" t="s">
        <v>470</v>
      </c>
      <c r="P331" s="16" t="s">
        <v>35</v>
      </c>
      <c r="Q331" s="17">
        <v>75</v>
      </c>
      <c r="R331" s="17">
        <v>75</v>
      </c>
      <c r="S331" s="38">
        <v>100</v>
      </c>
    </row>
    <row r="332" spans="1:19" ht="21" x14ac:dyDescent="0.2">
      <c r="A332" s="138"/>
      <c r="B332" s="114"/>
      <c r="C332" s="82"/>
      <c r="D332" s="114"/>
      <c r="E332" s="82"/>
      <c r="F332" s="119"/>
      <c r="G332" s="120"/>
      <c r="H332" s="121"/>
      <c r="I332" s="82"/>
      <c r="J332" s="82"/>
      <c r="K332" s="82"/>
      <c r="L332" s="82"/>
      <c r="M332" s="16" t="s">
        <v>120</v>
      </c>
      <c r="N332" s="39"/>
      <c r="O332" s="16" t="s">
        <v>471</v>
      </c>
      <c r="P332" s="16" t="s">
        <v>28</v>
      </c>
      <c r="Q332" s="17">
        <v>3</v>
      </c>
      <c r="R332" s="17">
        <v>3</v>
      </c>
      <c r="S332" s="38">
        <v>100</v>
      </c>
    </row>
    <row r="333" spans="1:19" ht="31.5" x14ac:dyDescent="0.2">
      <c r="A333" s="138"/>
      <c r="B333" s="114"/>
      <c r="C333" s="82"/>
      <c r="D333" s="114"/>
      <c r="E333" s="83"/>
      <c r="F333" s="67"/>
      <c r="G333" s="68"/>
      <c r="H333" s="69"/>
      <c r="I333" s="83"/>
      <c r="J333" s="83"/>
      <c r="K333" s="83"/>
      <c r="L333" s="83"/>
      <c r="M333" s="16" t="s">
        <v>85</v>
      </c>
      <c r="N333" s="18"/>
      <c r="O333" s="16" t="s">
        <v>472</v>
      </c>
      <c r="P333" s="16" t="s">
        <v>28</v>
      </c>
      <c r="Q333" s="17">
        <v>3</v>
      </c>
      <c r="R333" s="17">
        <v>3</v>
      </c>
      <c r="S333" s="38">
        <v>100</v>
      </c>
    </row>
    <row r="334" spans="1:19" hidden="1" x14ac:dyDescent="0.2">
      <c r="A334" s="138"/>
      <c r="B334" s="114"/>
      <c r="C334" s="82"/>
      <c r="D334" s="114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41"/>
    </row>
    <row r="335" spans="1:19" x14ac:dyDescent="0.2">
      <c r="A335" s="138"/>
      <c r="B335" s="114"/>
      <c r="C335" s="82"/>
      <c r="D335" s="114"/>
      <c r="E335" s="10" t="s">
        <v>123</v>
      </c>
      <c r="F335" s="79" t="s">
        <v>473</v>
      </c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80"/>
    </row>
    <row r="336" spans="1:19" x14ac:dyDescent="0.2">
      <c r="A336" s="138"/>
      <c r="B336" s="114"/>
      <c r="C336" s="82"/>
      <c r="D336" s="114"/>
      <c r="E336" s="122" t="s">
        <v>123</v>
      </c>
      <c r="F336" s="7" t="s">
        <v>474</v>
      </c>
      <c r="G336" s="7" t="s">
        <v>45</v>
      </c>
      <c r="H336" s="7" t="s">
        <v>400</v>
      </c>
      <c r="I336" s="11">
        <v>750.4</v>
      </c>
      <c r="J336" s="11">
        <v>669.8</v>
      </c>
      <c r="K336" s="11">
        <v>669.6</v>
      </c>
      <c r="L336" s="11">
        <v>89.23</v>
      </c>
      <c r="M336" s="12"/>
      <c r="N336" s="109"/>
      <c r="O336" s="110"/>
      <c r="P336" s="12"/>
      <c r="Q336" s="12"/>
      <c r="R336" s="12"/>
      <c r="S336" s="37"/>
    </row>
    <row r="337" spans="1:19" x14ac:dyDescent="0.2">
      <c r="A337" s="138"/>
      <c r="B337" s="114"/>
      <c r="C337" s="82"/>
      <c r="D337" s="114"/>
      <c r="E337" s="82"/>
      <c r="F337" s="7" t="s">
        <v>474</v>
      </c>
      <c r="G337" s="7" t="s">
        <v>47</v>
      </c>
      <c r="H337" s="7" t="s">
        <v>400</v>
      </c>
      <c r="I337" s="11">
        <v>128</v>
      </c>
      <c r="J337" s="11">
        <v>101.9</v>
      </c>
      <c r="K337" s="11">
        <v>100.5</v>
      </c>
      <c r="L337" s="11">
        <v>78.52</v>
      </c>
      <c r="M337" s="12"/>
      <c r="N337" s="109"/>
      <c r="O337" s="110"/>
      <c r="P337" s="12"/>
      <c r="Q337" s="12"/>
      <c r="R337" s="12"/>
      <c r="S337" s="37"/>
    </row>
    <row r="338" spans="1:19" x14ac:dyDescent="0.2">
      <c r="A338" s="138"/>
      <c r="B338" s="114"/>
      <c r="C338" s="82"/>
      <c r="D338" s="114"/>
      <c r="E338" s="83"/>
      <c r="F338" s="7" t="s">
        <v>474</v>
      </c>
      <c r="G338" s="7" t="s">
        <v>48</v>
      </c>
      <c r="H338" s="7" t="s">
        <v>400</v>
      </c>
      <c r="I338" s="11">
        <v>584</v>
      </c>
      <c r="J338" s="11">
        <v>441.1</v>
      </c>
      <c r="K338" s="11">
        <v>441</v>
      </c>
      <c r="L338" s="11">
        <v>75.510000000000005</v>
      </c>
      <c r="M338" s="12"/>
      <c r="N338" s="109"/>
      <c r="O338" s="110"/>
      <c r="P338" s="12"/>
      <c r="Q338" s="12"/>
      <c r="R338" s="12"/>
      <c r="S338" s="37"/>
    </row>
    <row r="339" spans="1:19" ht="21" x14ac:dyDescent="0.2">
      <c r="A339" s="138"/>
      <c r="B339" s="114"/>
      <c r="C339" s="82"/>
      <c r="D339" s="114"/>
      <c r="E339" s="118"/>
      <c r="F339" s="64" t="s">
        <v>50</v>
      </c>
      <c r="G339" s="65"/>
      <c r="H339" s="66"/>
      <c r="I339" s="81">
        <v>1462.4</v>
      </c>
      <c r="J339" s="81">
        <v>1212.8</v>
      </c>
      <c r="K339" s="81">
        <v>1211.0999999999999</v>
      </c>
      <c r="L339" s="81">
        <v>82.82</v>
      </c>
      <c r="M339" s="16" t="s">
        <v>51</v>
      </c>
      <c r="N339" s="14"/>
      <c r="O339" s="16" t="s">
        <v>475</v>
      </c>
      <c r="P339" s="25" t="s">
        <v>609</v>
      </c>
      <c r="Q339" s="17">
        <v>1915</v>
      </c>
      <c r="R339" s="17">
        <v>1722</v>
      </c>
      <c r="S339" s="38">
        <v>89.92</v>
      </c>
    </row>
    <row r="340" spans="1:19" ht="21" x14ac:dyDescent="0.2">
      <c r="A340" s="138"/>
      <c r="B340" s="114"/>
      <c r="C340" s="82"/>
      <c r="D340" s="114"/>
      <c r="E340" s="82"/>
      <c r="F340" s="119"/>
      <c r="G340" s="120"/>
      <c r="H340" s="121"/>
      <c r="I340" s="82"/>
      <c r="J340" s="82"/>
      <c r="K340" s="82"/>
      <c r="L340" s="82"/>
      <c r="M340" s="16" t="s">
        <v>53</v>
      </c>
      <c r="N340" s="39"/>
      <c r="O340" s="16" t="s">
        <v>476</v>
      </c>
      <c r="P340" s="25" t="s">
        <v>609</v>
      </c>
      <c r="Q340" s="17">
        <v>2460</v>
      </c>
      <c r="R340" s="17">
        <v>2196</v>
      </c>
      <c r="S340" s="38">
        <v>89.27</v>
      </c>
    </row>
    <row r="341" spans="1:19" x14ac:dyDescent="0.2">
      <c r="A341" s="138"/>
      <c r="B341" s="114"/>
      <c r="C341" s="82"/>
      <c r="D341" s="114"/>
      <c r="E341" s="82"/>
      <c r="F341" s="119"/>
      <c r="G341" s="120"/>
      <c r="H341" s="121"/>
      <c r="I341" s="82"/>
      <c r="J341" s="82"/>
      <c r="K341" s="82"/>
      <c r="L341" s="82"/>
      <c r="M341" s="16" t="s">
        <v>206</v>
      </c>
      <c r="N341" s="39"/>
      <c r="O341" s="16" t="s">
        <v>477</v>
      </c>
      <c r="P341" s="16" t="s">
        <v>28</v>
      </c>
      <c r="Q341" s="17">
        <v>5</v>
      </c>
      <c r="R341" s="17">
        <v>5</v>
      </c>
      <c r="S341" s="38">
        <v>100</v>
      </c>
    </row>
    <row r="342" spans="1:19" x14ac:dyDescent="0.2">
      <c r="A342" s="138"/>
      <c r="B342" s="114"/>
      <c r="C342" s="82"/>
      <c r="D342" s="114"/>
      <c r="E342" s="83"/>
      <c r="F342" s="67"/>
      <c r="G342" s="68"/>
      <c r="H342" s="69"/>
      <c r="I342" s="83"/>
      <c r="J342" s="83"/>
      <c r="K342" s="83"/>
      <c r="L342" s="83"/>
      <c r="M342" s="16" t="s">
        <v>376</v>
      </c>
      <c r="N342" s="18"/>
      <c r="O342" s="16" t="s">
        <v>478</v>
      </c>
      <c r="P342" s="16" t="s">
        <v>28</v>
      </c>
      <c r="Q342" s="17">
        <v>4</v>
      </c>
      <c r="R342" s="17">
        <v>4</v>
      </c>
      <c r="S342" s="38">
        <v>100</v>
      </c>
    </row>
    <row r="343" spans="1:19" hidden="1" x14ac:dyDescent="0.2">
      <c r="A343" s="138"/>
      <c r="B343" s="114"/>
      <c r="C343" s="82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41"/>
    </row>
    <row r="344" spans="1:19" ht="21" x14ac:dyDescent="0.2">
      <c r="A344" s="138"/>
      <c r="B344" s="114"/>
      <c r="C344" s="82"/>
      <c r="D344" s="113"/>
      <c r="E344" s="55" t="s">
        <v>608</v>
      </c>
      <c r="F344" s="56"/>
      <c r="G344" s="56"/>
      <c r="H344" s="57"/>
      <c r="I344" s="75">
        <v>5720.4</v>
      </c>
      <c r="J344" s="75">
        <v>5304.4</v>
      </c>
      <c r="K344" s="75">
        <v>5294.1</v>
      </c>
      <c r="L344" s="75">
        <v>92.55</v>
      </c>
      <c r="M344" s="21" t="s">
        <v>479</v>
      </c>
      <c r="N344" s="14"/>
      <c r="O344" s="21" t="s">
        <v>480</v>
      </c>
      <c r="P344" s="21" t="s">
        <v>35</v>
      </c>
      <c r="Q344" s="22">
        <v>100</v>
      </c>
      <c r="R344" s="22">
        <v>100</v>
      </c>
      <c r="S344" s="40">
        <v>100</v>
      </c>
    </row>
    <row r="345" spans="1:19" ht="21" x14ac:dyDescent="0.2">
      <c r="A345" s="138"/>
      <c r="B345" s="114"/>
      <c r="C345" s="82"/>
      <c r="D345" s="114"/>
      <c r="E345" s="58"/>
      <c r="F345" s="59"/>
      <c r="G345" s="59"/>
      <c r="H345" s="60"/>
      <c r="I345" s="114"/>
      <c r="J345" s="114"/>
      <c r="K345" s="114"/>
      <c r="L345" s="114"/>
      <c r="M345" s="21" t="s">
        <v>481</v>
      </c>
      <c r="N345" s="39"/>
      <c r="O345" s="21" t="s">
        <v>482</v>
      </c>
      <c r="P345" s="21" t="s">
        <v>28</v>
      </c>
      <c r="Q345" s="22">
        <v>10.3</v>
      </c>
      <c r="R345" s="22">
        <v>10.3</v>
      </c>
      <c r="S345" s="40">
        <v>100</v>
      </c>
    </row>
    <row r="346" spans="1:19" ht="21" x14ac:dyDescent="0.2">
      <c r="A346" s="138"/>
      <c r="B346" s="114"/>
      <c r="C346" s="82"/>
      <c r="D346" s="114"/>
      <c r="E346" s="58"/>
      <c r="F346" s="59"/>
      <c r="G346" s="59"/>
      <c r="H346" s="60"/>
      <c r="I346" s="114"/>
      <c r="J346" s="114"/>
      <c r="K346" s="114"/>
      <c r="L346" s="114"/>
      <c r="M346" s="21" t="s">
        <v>483</v>
      </c>
      <c r="N346" s="39"/>
      <c r="O346" s="21" t="s">
        <v>484</v>
      </c>
      <c r="P346" s="21" t="s">
        <v>35</v>
      </c>
      <c r="Q346" s="22">
        <v>30</v>
      </c>
      <c r="R346" s="22">
        <v>28</v>
      </c>
      <c r="S346" s="40">
        <v>93.33</v>
      </c>
    </row>
    <row r="347" spans="1:19" ht="31.5" x14ac:dyDescent="0.2">
      <c r="A347" s="138"/>
      <c r="B347" s="114"/>
      <c r="C347" s="82"/>
      <c r="D347" s="114"/>
      <c r="E347" s="58"/>
      <c r="F347" s="59"/>
      <c r="G347" s="59"/>
      <c r="H347" s="60"/>
      <c r="I347" s="114"/>
      <c r="J347" s="114"/>
      <c r="K347" s="114"/>
      <c r="L347" s="114"/>
      <c r="M347" s="21" t="s">
        <v>485</v>
      </c>
      <c r="N347" s="39"/>
      <c r="O347" s="21" t="s">
        <v>486</v>
      </c>
      <c r="P347" s="21" t="s">
        <v>28</v>
      </c>
      <c r="Q347" s="22">
        <v>100</v>
      </c>
      <c r="R347" s="22">
        <v>103</v>
      </c>
      <c r="S347" s="40">
        <v>103</v>
      </c>
    </row>
    <row r="348" spans="1:19" x14ac:dyDescent="0.2">
      <c r="A348" s="138"/>
      <c r="B348" s="114"/>
      <c r="C348" s="82"/>
      <c r="D348" s="114"/>
      <c r="E348" s="58"/>
      <c r="F348" s="59"/>
      <c r="G348" s="59"/>
      <c r="H348" s="60"/>
      <c r="I348" s="114"/>
      <c r="J348" s="114"/>
      <c r="K348" s="114"/>
      <c r="L348" s="114"/>
      <c r="M348" s="21" t="s">
        <v>487</v>
      </c>
      <c r="N348" s="39"/>
      <c r="O348" s="21" t="s">
        <v>488</v>
      </c>
      <c r="P348" s="21" t="s">
        <v>28</v>
      </c>
      <c r="Q348" s="22">
        <v>220</v>
      </c>
      <c r="R348" s="22">
        <v>0</v>
      </c>
      <c r="S348" s="40">
        <v>0</v>
      </c>
    </row>
    <row r="349" spans="1:19" ht="21" x14ac:dyDescent="0.2">
      <c r="A349" s="138"/>
      <c r="B349" s="114"/>
      <c r="C349" s="82"/>
      <c r="D349" s="114"/>
      <c r="E349" s="58"/>
      <c r="F349" s="59"/>
      <c r="G349" s="59"/>
      <c r="H349" s="60"/>
      <c r="I349" s="114"/>
      <c r="J349" s="114"/>
      <c r="K349" s="114"/>
      <c r="L349" s="114"/>
      <c r="M349" s="21" t="s">
        <v>489</v>
      </c>
      <c r="N349" s="39"/>
      <c r="O349" s="21" t="s">
        <v>490</v>
      </c>
      <c r="P349" s="21" t="s">
        <v>35</v>
      </c>
      <c r="Q349" s="22">
        <v>100</v>
      </c>
      <c r="R349" s="22">
        <v>100</v>
      </c>
      <c r="S349" s="40">
        <v>100</v>
      </c>
    </row>
    <row r="350" spans="1:19" ht="21" x14ac:dyDescent="0.2">
      <c r="A350" s="138"/>
      <c r="B350" s="114"/>
      <c r="C350" s="82"/>
      <c r="D350" s="114"/>
      <c r="E350" s="58"/>
      <c r="F350" s="59"/>
      <c r="G350" s="59"/>
      <c r="H350" s="60"/>
      <c r="I350" s="114"/>
      <c r="J350" s="114"/>
      <c r="K350" s="114"/>
      <c r="L350" s="114"/>
      <c r="M350" s="21" t="s">
        <v>491</v>
      </c>
      <c r="N350" s="39"/>
      <c r="O350" s="21" t="s">
        <v>492</v>
      </c>
      <c r="P350" s="21" t="s">
        <v>28</v>
      </c>
      <c r="Q350" s="22">
        <v>18</v>
      </c>
      <c r="R350" s="22">
        <v>13</v>
      </c>
      <c r="S350" s="40">
        <v>72.22</v>
      </c>
    </row>
    <row r="351" spans="1:19" ht="31.5" x14ac:dyDescent="0.2">
      <c r="A351" s="138"/>
      <c r="B351" s="114"/>
      <c r="C351" s="82"/>
      <c r="D351" s="114"/>
      <c r="E351" s="58"/>
      <c r="F351" s="59"/>
      <c r="G351" s="59"/>
      <c r="H351" s="60"/>
      <c r="I351" s="114"/>
      <c r="J351" s="114"/>
      <c r="K351" s="114"/>
      <c r="L351" s="114"/>
      <c r="M351" s="21" t="s">
        <v>493</v>
      </c>
      <c r="N351" s="39"/>
      <c r="O351" s="21" t="s">
        <v>494</v>
      </c>
      <c r="P351" s="21" t="s">
        <v>28</v>
      </c>
      <c r="Q351" s="22">
        <v>31</v>
      </c>
      <c r="R351" s="22">
        <v>31</v>
      </c>
      <c r="S351" s="40">
        <v>100</v>
      </c>
    </row>
    <row r="352" spans="1:19" ht="31.5" x14ac:dyDescent="0.2">
      <c r="A352" s="138"/>
      <c r="B352" s="114"/>
      <c r="C352" s="82"/>
      <c r="D352" s="114"/>
      <c r="E352" s="58"/>
      <c r="F352" s="59"/>
      <c r="G352" s="59"/>
      <c r="H352" s="60"/>
      <c r="I352" s="114"/>
      <c r="J352" s="114"/>
      <c r="K352" s="114"/>
      <c r="L352" s="114"/>
      <c r="M352" s="21" t="s">
        <v>495</v>
      </c>
      <c r="N352" s="39"/>
      <c r="O352" s="21" t="s">
        <v>496</v>
      </c>
      <c r="P352" s="21" t="s">
        <v>28</v>
      </c>
      <c r="Q352" s="22">
        <v>164</v>
      </c>
      <c r="R352" s="22">
        <v>164</v>
      </c>
      <c r="S352" s="40">
        <v>100</v>
      </c>
    </row>
    <row r="353" spans="1:19" ht="31.5" x14ac:dyDescent="0.2">
      <c r="A353" s="138"/>
      <c r="B353" s="114"/>
      <c r="C353" s="82"/>
      <c r="D353" s="114"/>
      <c r="E353" s="58"/>
      <c r="F353" s="59"/>
      <c r="G353" s="59"/>
      <c r="H353" s="60"/>
      <c r="I353" s="114"/>
      <c r="J353" s="114"/>
      <c r="K353" s="114"/>
      <c r="L353" s="114"/>
      <c r="M353" s="21" t="s">
        <v>497</v>
      </c>
      <c r="N353" s="39"/>
      <c r="O353" s="21" t="s">
        <v>498</v>
      </c>
      <c r="P353" s="21" t="s">
        <v>28</v>
      </c>
      <c r="Q353" s="22">
        <v>7</v>
      </c>
      <c r="R353" s="22">
        <v>7</v>
      </c>
      <c r="S353" s="40">
        <v>100</v>
      </c>
    </row>
    <row r="354" spans="1:19" ht="21" x14ac:dyDescent="0.2">
      <c r="A354" s="138"/>
      <c r="B354" s="114"/>
      <c r="C354" s="82"/>
      <c r="D354" s="114"/>
      <c r="E354" s="58"/>
      <c r="F354" s="59"/>
      <c r="G354" s="59"/>
      <c r="H354" s="60"/>
      <c r="I354" s="114"/>
      <c r="J354" s="114"/>
      <c r="K354" s="114"/>
      <c r="L354" s="114"/>
      <c r="M354" s="21" t="s">
        <v>499</v>
      </c>
      <c r="N354" s="39"/>
      <c r="O354" s="21" t="s">
        <v>500</v>
      </c>
      <c r="P354" s="21" t="s">
        <v>35</v>
      </c>
      <c r="Q354" s="22">
        <v>50</v>
      </c>
      <c r="R354" s="22">
        <v>100</v>
      </c>
      <c r="S354" s="40">
        <v>200</v>
      </c>
    </row>
    <row r="355" spans="1:19" ht="21" x14ac:dyDescent="0.2">
      <c r="A355" s="138"/>
      <c r="B355" s="114"/>
      <c r="C355" s="82"/>
      <c r="D355" s="114"/>
      <c r="E355" s="58"/>
      <c r="F355" s="59"/>
      <c r="G355" s="59"/>
      <c r="H355" s="60"/>
      <c r="I355" s="114"/>
      <c r="J355" s="114"/>
      <c r="K355" s="114"/>
      <c r="L355" s="114"/>
      <c r="M355" s="21" t="s">
        <v>501</v>
      </c>
      <c r="N355" s="39"/>
      <c r="O355" s="21" t="s">
        <v>502</v>
      </c>
      <c r="P355" s="21" t="s">
        <v>28</v>
      </c>
      <c r="Q355" s="22">
        <v>10.199999999999999</v>
      </c>
      <c r="R355" s="22">
        <v>10.199999999999999</v>
      </c>
      <c r="S355" s="40">
        <v>100</v>
      </c>
    </row>
    <row r="356" spans="1:19" ht="21" x14ac:dyDescent="0.2">
      <c r="A356" s="138"/>
      <c r="B356" s="114"/>
      <c r="C356" s="82"/>
      <c r="D356" s="114"/>
      <c r="E356" s="58"/>
      <c r="F356" s="59"/>
      <c r="G356" s="59"/>
      <c r="H356" s="60"/>
      <c r="I356" s="114"/>
      <c r="J356" s="114"/>
      <c r="K356" s="114"/>
      <c r="L356" s="114"/>
      <c r="M356" s="21" t="s">
        <v>503</v>
      </c>
      <c r="N356" s="39"/>
      <c r="O356" s="21" t="s">
        <v>504</v>
      </c>
      <c r="P356" s="21" t="s">
        <v>35</v>
      </c>
      <c r="Q356" s="22">
        <v>100</v>
      </c>
      <c r="R356" s="22">
        <v>100</v>
      </c>
      <c r="S356" s="40">
        <v>100</v>
      </c>
    </row>
    <row r="357" spans="1:19" ht="31.5" x14ac:dyDescent="0.2">
      <c r="A357" s="138"/>
      <c r="B357" s="114"/>
      <c r="C357" s="82"/>
      <c r="D357" s="114"/>
      <c r="E357" s="58"/>
      <c r="F357" s="59"/>
      <c r="G357" s="59"/>
      <c r="H357" s="60"/>
      <c r="I357" s="114"/>
      <c r="J357" s="114"/>
      <c r="K357" s="114"/>
      <c r="L357" s="114"/>
      <c r="M357" s="21" t="s">
        <v>505</v>
      </c>
      <c r="N357" s="39"/>
      <c r="O357" s="21" t="s">
        <v>506</v>
      </c>
      <c r="P357" s="21" t="s">
        <v>28</v>
      </c>
      <c r="Q357" s="22">
        <v>185</v>
      </c>
      <c r="R357" s="22">
        <v>185</v>
      </c>
      <c r="S357" s="40">
        <v>100</v>
      </c>
    </row>
    <row r="358" spans="1:19" ht="21" x14ac:dyDescent="0.2">
      <c r="A358" s="138"/>
      <c r="B358" s="114"/>
      <c r="C358" s="82"/>
      <c r="D358" s="114"/>
      <c r="E358" s="58"/>
      <c r="F358" s="59"/>
      <c r="G358" s="59"/>
      <c r="H358" s="60"/>
      <c r="I358" s="114"/>
      <c r="J358" s="114"/>
      <c r="K358" s="114"/>
      <c r="L358" s="114"/>
      <c r="M358" s="21" t="s">
        <v>507</v>
      </c>
      <c r="N358" s="39"/>
      <c r="O358" s="21" t="s">
        <v>508</v>
      </c>
      <c r="P358" s="21" t="s">
        <v>35</v>
      </c>
      <c r="Q358" s="22">
        <v>100</v>
      </c>
      <c r="R358" s="22">
        <v>100</v>
      </c>
      <c r="S358" s="40">
        <v>100</v>
      </c>
    </row>
    <row r="359" spans="1:19" ht="21" x14ac:dyDescent="0.2">
      <c r="A359" s="138"/>
      <c r="B359" s="114"/>
      <c r="C359" s="82"/>
      <c r="D359" s="114"/>
      <c r="E359" s="58"/>
      <c r="F359" s="59"/>
      <c r="G359" s="59"/>
      <c r="H359" s="60"/>
      <c r="I359" s="114"/>
      <c r="J359" s="114"/>
      <c r="K359" s="114"/>
      <c r="L359" s="114"/>
      <c r="M359" s="21" t="s">
        <v>509</v>
      </c>
      <c r="N359" s="39"/>
      <c r="O359" s="21" t="s">
        <v>510</v>
      </c>
      <c r="P359" s="21" t="s">
        <v>28</v>
      </c>
      <c r="Q359" s="22">
        <v>11.8</v>
      </c>
      <c r="R359" s="22">
        <v>11.8</v>
      </c>
      <c r="S359" s="40">
        <v>100</v>
      </c>
    </row>
    <row r="360" spans="1:19" ht="21" x14ac:dyDescent="0.2">
      <c r="A360" s="138"/>
      <c r="B360" s="114"/>
      <c r="C360" s="82"/>
      <c r="D360" s="114"/>
      <c r="E360" s="58"/>
      <c r="F360" s="59"/>
      <c r="G360" s="59"/>
      <c r="H360" s="60"/>
      <c r="I360" s="114"/>
      <c r="J360" s="114"/>
      <c r="K360" s="114"/>
      <c r="L360" s="114"/>
      <c r="M360" s="21" t="s">
        <v>511</v>
      </c>
      <c r="N360" s="39"/>
      <c r="O360" s="21" t="s">
        <v>512</v>
      </c>
      <c r="P360" s="21" t="s">
        <v>35</v>
      </c>
      <c r="Q360" s="22">
        <v>35</v>
      </c>
      <c r="R360" s="22">
        <v>35</v>
      </c>
      <c r="S360" s="40">
        <v>100</v>
      </c>
    </row>
    <row r="361" spans="1:19" ht="31.5" x14ac:dyDescent="0.2">
      <c r="A361" s="138"/>
      <c r="B361" s="114"/>
      <c r="C361" s="82"/>
      <c r="D361" s="114"/>
      <c r="E361" s="58"/>
      <c r="F361" s="59"/>
      <c r="G361" s="59"/>
      <c r="H361" s="60"/>
      <c r="I361" s="114"/>
      <c r="J361" s="114"/>
      <c r="K361" s="114"/>
      <c r="L361" s="114"/>
      <c r="M361" s="21" t="s">
        <v>513</v>
      </c>
      <c r="N361" s="39"/>
      <c r="O361" s="21" t="s">
        <v>514</v>
      </c>
      <c r="P361" s="21" t="s">
        <v>28</v>
      </c>
      <c r="Q361" s="22">
        <v>190</v>
      </c>
      <c r="R361" s="22">
        <v>190</v>
      </c>
      <c r="S361" s="40">
        <v>100</v>
      </c>
    </row>
    <row r="362" spans="1:19" ht="21" x14ac:dyDescent="0.2">
      <c r="A362" s="138"/>
      <c r="B362" s="114"/>
      <c r="C362" s="82"/>
      <c r="D362" s="114"/>
      <c r="E362" s="58"/>
      <c r="F362" s="59"/>
      <c r="G362" s="59"/>
      <c r="H362" s="60"/>
      <c r="I362" s="114"/>
      <c r="J362" s="114"/>
      <c r="K362" s="114"/>
      <c r="L362" s="114"/>
      <c r="M362" s="21" t="s">
        <v>515</v>
      </c>
      <c r="N362" s="39"/>
      <c r="O362" s="21" t="s">
        <v>516</v>
      </c>
      <c r="P362" s="21" t="s">
        <v>35</v>
      </c>
      <c r="Q362" s="22">
        <v>100</v>
      </c>
      <c r="R362" s="22">
        <v>100</v>
      </c>
      <c r="S362" s="40">
        <v>100</v>
      </c>
    </row>
    <row r="363" spans="1:19" ht="31.5" x14ac:dyDescent="0.2">
      <c r="A363" s="138"/>
      <c r="B363" s="114"/>
      <c r="C363" s="82"/>
      <c r="D363" s="114"/>
      <c r="E363" s="58"/>
      <c r="F363" s="59"/>
      <c r="G363" s="59"/>
      <c r="H363" s="60"/>
      <c r="I363" s="114"/>
      <c r="J363" s="114"/>
      <c r="K363" s="114"/>
      <c r="L363" s="114"/>
      <c r="M363" s="21" t="s">
        <v>517</v>
      </c>
      <c r="N363" s="39"/>
      <c r="O363" s="21" t="s">
        <v>518</v>
      </c>
      <c r="P363" s="21" t="s">
        <v>28</v>
      </c>
      <c r="Q363" s="22">
        <v>256</v>
      </c>
      <c r="R363" s="22">
        <v>256</v>
      </c>
      <c r="S363" s="40">
        <v>100</v>
      </c>
    </row>
    <row r="364" spans="1:19" ht="31.5" x14ac:dyDescent="0.2">
      <c r="A364" s="138"/>
      <c r="B364" s="114"/>
      <c r="C364" s="82"/>
      <c r="D364" s="76"/>
      <c r="E364" s="61"/>
      <c r="F364" s="62"/>
      <c r="G364" s="62"/>
      <c r="H364" s="63"/>
      <c r="I364" s="76"/>
      <c r="J364" s="76"/>
      <c r="K364" s="76"/>
      <c r="L364" s="76"/>
      <c r="M364" s="21" t="s">
        <v>519</v>
      </c>
      <c r="N364" s="18"/>
      <c r="O364" s="21" t="s">
        <v>520</v>
      </c>
      <c r="P364" s="21" t="s">
        <v>28</v>
      </c>
      <c r="Q364" s="22">
        <v>49</v>
      </c>
      <c r="R364" s="22">
        <v>49</v>
      </c>
      <c r="S364" s="40">
        <v>100</v>
      </c>
    </row>
    <row r="365" spans="1:19" ht="12.75" customHeight="1" x14ac:dyDescent="0.2">
      <c r="A365" s="138"/>
      <c r="B365" s="114"/>
      <c r="C365" s="24"/>
      <c r="D365" s="52" t="s">
        <v>354</v>
      </c>
      <c r="E365" s="53"/>
      <c r="F365" s="53"/>
      <c r="G365" s="53"/>
      <c r="H365" s="54"/>
      <c r="I365" s="15">
        <f>I344</f>
        <v>5720.4</v>
      </c>
      <c r="J365" s="15">
        <v>5304.4</v>
      </c>
      <c r="K365" s="15">
        <v>5294.1</v>
      </c>
      <c r="L365" s="15">
        <v>92.55</v>
      </c>
      <c r="M365" s="16"/>
      <c r="N365" s="4"/>
      <c r="O365" s="16"/>
      <c r="P365" s="16"/>
      <c r="Q365" s="23"/>
      <c r="R365" s="23"/>
      <c r="S365" s="42"/>
    </row>
    <row r="366" spans="1:19" x14ac:dyDescent="0.2">
      <c r="A366" s="138"/>
      <c r="B366" s="114"/>
      <c r="C366" s="10" t="s">
        <v>115</v>
      </c>
      <c r="D366" s="77"/>
      <c r="E366" s="78"/>
      <c r="F366" s="79" t="s">
        <v>521</v>
      </c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80"/>
    </row>
    <row r="367" spans="1:19" x14ac:dyDescent="0.2">
      <c r="A367" s="138"/>
      <c r="B367" s="114"/>
      <c r="C367" s="115" t="s">
        <v>115</v>
      </c>
      <c r="D367" s="8" t="s">
        <v>39</v>
      </c>
      <c r="E367" s="9"/>
      <c r="F367" s="116" t="s">
        <v>522</v>
      </c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80"/>
    </row>
    <row r="368" spans="1:19" x14ac:dyDescent="0.2">
      <c r="A368" s="138"/>
      <c r="B368" s="114"/>
      <c r="C368" s="82"/>
      <c r="D368" s="117" t="s">
        <v>39</v>
      </c>
      <c r="E368" s="10" t="s">
        <v>39</v>
      </c>
      <c r="F368" s="79" t="s">
        <v>523</v>
      </c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80"/>
    </row>
    <row r="369" spans="1:19" x14ac:dyDescent="0.2">
      <c r="A369" s="138"/>
      <c r="B369" s="114"/>
      <c r="C369" s="82"/>
      <c r="D369" s="114"/>
      <c r="E369" s="7" t="s">
        <v>39</v>
      </c>
      <c r="F369" s="7" t="s">
        <v>524</v>
      </c>
      <c r="G369" s="7" t="s">
        <v>45</v>
      </c>
      <c r="H369" s="7" t="s">
        <v>525</v>
      </c>
      <c r="I369" s="11">
        <v>35</v>
      </c>
      <c r="J369" s="11">
        <v>23.5</v>
      </c>
      <c r="K369" s="11">
        <v>23.5</v>
      </c>
      <c r="L369" s="11">
        <v>67.14</v>
      </c>
      <c r="M369" s="12"/>
      <c r="N369" s="109"/>
      <c r="O369" s="110"/>
      <c r="P369" s="12"/>
      <c r="Q369" s="12"/>
      <c r="R369" s="12"/>
      <c r="S369" s="37"/>
    </row>
    <row r="370" spans="1:19" ht="21" x14ac:dyDescent="0.2">
      <c r="A370" s="138"/>
      <c r="B370" s="114"/>
      <c r="C370" s="82"/>
      <c r="D370" s="114"/>
      <c r="E370" s="118"/>
      <c r="F370" s="64" t="s">
        <v>50</v>
      </c>
      <c r="G370" s="65"/>
      <c r="H370" s="66"/>
      <c r="I370" s="81">
        <v>35</v>
      </c>
      <c r="J370" s="81">
        <v>23.5</v>
      </c>
      <c r="K370" s="81">
        <v>23.5</v>
      </c>
      <c r="L370" s="81">
        <v>67.14</v>
      </c>
      <c r="M370" s="16" t="s">
        <v>526</v>
      </c>
      <c r="N370" s="14"/>
      <c r="O370" s="16" t="s">
        <v>527</v>
      </c>
      <c r="P370" s="16" t="s">
        <v>28</v>
      </c>
      <c r="Q370" s="17">
        <v>40</v>
      </c>
      <c r="R370" s="17">
        <v>114</v>
      </c>
      <c r="S370" s="38">
        <v>285</v>
      </c>
    </row>
    <row r="371" spans="1:19" ht="21" x14ac:dyDescent="0.2">
      <c r="A371" s="138"/>
      <c r="B371" s="114"/>
      <c r="C371" s="82"/>
      <c r="D371" s="114"/>
      <c r="E371" s="82"/>
      <c r="F371" s="119"/>
      <c r="G371" s="120"/>
      <c r="H371" s="121"/>
      <c r="I371" s="82"/>
      <c r="J371" s="82"/>
      <c r="K371" s="82"/>
      <c r="L371" s="82"/>
      <c r="M371" s="16" t="s">
        <v>528</v>
      </c>
      <c r="N371" s="39"/>
      <c r="O371" s="16" t="s">
        <v>529</v>
      </c>
      <c r="P371" s="16" t="s">
        <v>28</v>
      </c>
      <c r="Q371" s="17">
        <v>20</v>
      </c>
      <c r="R371" s="17">
        <v>1</v>
      </c>
      <c r="S371" s="38">
        <v>5</v>
      </c>
    </row>
    <row r="372" spans="1:19" x14ac:dyDescent="0.2">
      <c r="A372" s="138"/>
      <c r="B372" s="114"/>
      <c r="C372" s="82"/>
      <c r="D372" s="114"/>
      <c r="E372" s="82"/>
      <c r="F372" s="119"/>
      <c r="G372" s="120"/>
      <c r="H372" s="121"/>
      <c r="I372" s="82"/>
      <c r="J372" s="82"/>
      <c r="K372" s="82"/>
      <c r="L372" s="82"/>
      <c r="M372" s="16" t="s">
        <v>530</v>
      </c>
      <c r="N372" s="39"/>
      <c r="O372" s="16" t="s">
        <v>531</v>
      </c>
      <c r="P372" s="16" t="s">
        <v>28</v>
      </c>
      <c r="Q372" s="17">
        <v>20</v>
      </c>
      <c r="R372" s="17">
        <v>0</v>
      </c>
      <c r="S372" s="38">
        <v>0</v>
      </c>
    </row>
    <row r="373" spans="1:19" x14ac:dyDescent="0.2">
      <c r="A373" s="138"/>
      <c r="B373" s="114"/>
      <c r="C373" s="82"/>
      <c r="D373" s="114"/>
      <c r="E373" s="82"/>
      <c r="F373" s="119"/>
      <c r="G373" s="120"/>
      <c r="H373" s="121"/>
      <c r="I373" s="82"/>
      <c r="J373" s="82"/>
      <c r="K373" s="82"/>
      <c r="L373" s="82"/>
      <c r="M373" s="16" t="s">
        <v>532</v>
      </c>
      <c r="N373" s="39"/>
      <c r="O373" s="16" t="s">
        <v>533</v>
      </c>
      <c r="P373" s="16" t="s">
        <v>28</v>
      </c>
      <c r="Q373" s="17">
        <v>4</v>
      </c>
      <c r="R373" s="17">
        <v>0</v>
      </c>
      <c r="S373" s="38">
        <v>0</v>
      </c>
    </row>
    <row r="374" spans="1:19" x14ac:dyDescent="0.2">
      <c r="A374" s="138"/>
      <c r="B374" s="114"/>
      <c r="C374" s="82"/>
      <c r="D374" s="114"/>
      <c r="E374" s="83"/>
      <c r="F374" s="67"/>
      <c r="G374" s="68"/>
      <c r="H374" s="69"/>
      <c r="I374" s="83"/>
      <c r="J374" s="83"/>
      <c r="K374" s="83"/>
      <c r="L374" s="83"/>
      <c r="M374" s="16" t="s">
        <v>534</v>
      </c>
      <c r="N374" s="18"/>
      <c r="O374" s="16" t="s">
        <v>535</v>
      </c>
      <c r="P374" s="25" t="s">
        <v>609</v>
      </c>
      <c r="Q374" s="17">
        <v>3500</v>
      </c>
      <c r="R374" s="17">
        <v>5900</v>
      </c>
      <c r="S374" s="38">
        <v>168.57</v>
      </c>
    </row>
    <row r="375" spans="1:19" hidden="1" x14ac:dyDescent="0.2">
      <c r="A375" s="138"/>
      <c r="B375" s="114"/>
      <c r="C375" s="82"/>
      <c r="D375" s="114"/>
      <c r="E375" s="70" t="s">
        <v>69</v>
      </c>
      <c r="F375" s="79" t="s">
        <v>536</v>
      </c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4"/>
    </row>
    <row r="376" spans="1:19" x14ac:dyDescent="0.2">
      <c r="A376" s="138"/>
      <c r="B376" s="114"/>
      <c r="C376" s="82"/>
      <c r="D376" s="114"/>
      <c r="E376" s="71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6"/>
    </row>
    <row r="377" spans="1:19" x14ac:dyDescent="0.2">
      <c r="A377" s="138"/>
      <c r="B377" s="114"/>
      <c r="C377" s="82"/>
      <c r="D377" s="114"/>
      <c r="E377" s="122" t="s">
        <v>69</v>
      </c>
      <c r="F377" s="7" t="s">
        <v>524</v>
      </c>
      <c r="G377" s="7" t="s">
        <v>48</v>
      </c>
      <c r="H377" s="7" t="s">
        <v>537</v>
      </c>
      <c r="I377" s="11">
        <v>200</v>
      </c>
      <c r="J377" s="11">
        <v>0</v>
      </c>
      <c r="K377" s="11">
        <v>0</v>
      </c>
      <c r="L377" s="11">
        <v>0</v>
      </c>
      <c r="M377" s="12"/>
      <c r="N377" s="109"/>
      <c r="O377" s="110"/>
      <c r="P377" s="12"/>
      <c r="Q377" s="12"/>
      <c r="R377" s="12"/>
      <c r="S377" s="37"/>
    </row>
    <row r="378" spans="1:19" x14ac:dyDescent="0.2">
      <c r="A378" s="138"/>
      <c r="B378" s="114"/>
      <c r="C378" s="82"/>
      <c r="D378" s="114"/>
      <c r="E378" s="83"/>
      <c r="F378" s="7" t="s">
        <v>524</v>
      </c>
      <c r="G378" s="7" t="s">
        <v>49</v>
      </c>
      <c r="H378" s="7" t="s">
        <v>537</v>
      </c>
      <c r="I378" s="11">
        <v>2.2999999999999998</v>
      </c>
      <c r="J378" s="11">
        <v>0</v>
      </c>
      <c r="K378" s="11">
        <v>0</v>
      </c>
      <c r="L378" s="11">
        <v>0</v>
      </c>
      <c r="M378" s="12"/>
      <c r="N378" s="109"/>
      <c r="O378" s="110"/>
      <c r="P378" s="12"/>
      <c r="Q378" s="12"/>
      <c r="R378" s="12"/>
      <c r="S378" s="37"/>
    </row>
    <row r="379" spans="1:19" ht="31.5" x14ac:dyDescent="0.2">
      <c r="A379" s="138"/>
      <c r="B379" s="114"/>
      <c r="C379" s="82"/>
      <c r="D379" s="114"/>
      <c r="E379" s="13"/>
      <c r="F379" s="52" t="s">
        <v>50</v>
      </c>
      <c r="G379" s="111"/>
      <c r="H379" s="112"/>
      <c r="I379" s="15">
        <v>202.3</v>
      </c>
      <c r="J379" s="15">
        <v>0</v>
      </c>
      <c r="K379" s="15">
        <v>0</v>
      </c>
      <c r="L379" s="15">
        <v>0</v>
      </c>
      <c r="M379" s="16" t="s">
        <v>538</v>
      </c>
      <c r="N379" s="4"/>
      <c r="O379" s="16" t="s">
        <v>539</v>
      </c>
      <c r="P379" s="16" t="s">
        <v>28</v>
      </c>
      <c r="Q379" s="17">
        <v>90</v>
      </c>
      <c r="R379" s="17">
        <v>99</v>
      </c>
      <c r="S379" s="38">
        <v>110</v>
      </c>
    </row>
    <row r="380" spans="1:19" x14ac:dyDescent="0.2">
      <c r="A380" s="138"/>
      <c r="B380" s="114"/>
      <c r="C380" s="82"/>
      <c r="D380" s="114"/>
      <c r="E380" s="10" t="s">
        <v>99</v>
      </c>
      <c r="F380" s="79" t="s">
        <v>540</v>
      </c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80"/>
    </row>
    <row r="381" spans="1:19" x14ac:dyDescent="0.2">
      <c r="A381" s="138"/>
      <c r="B381" s="114"/>
      <c r="C381" s="82"/>
      <c r="D381" s="114"/>
      <c r="E381" s="122" t="s">
        <v>99</v>
      </c>
      <c r="F381" s="7" t="s">
        <v>524</v>
      </c>
      <c r="G381" s="7" t="s">
        <v>48</v>
      </c>
      <c r="H381" s="7" t="s">
        <v>370</v>
      </c>
      <c r="I381" s="11">
        <v>206</v>
      </c>
      <c r="J381" s="11">
        <v>110.3</v>
      </c>
      <c r="K381" s="11">
        <v>109.8</v>
      </c>
      <c r="L381" s="11">
        <v>53.3</v>
      </c>
      <c r="M381" s="12"/>
      <c r="N381" s="109"/>
      <c r="O381" s="110"/>
      <c r="P381" s="12"/>
      <c r="Q381" s="12"/>
      <c r="R381" s="12"/>
      <c r="S381" s="37"/>
    </row>
    <row r="382" spans="1:19" x14ac:dyDescent="0.2">
      <c r="A382" s="138"/>
      <c r="B382" s="114"/>
      <c r="C382" s="82"/>
      <c r="D382" s="114"/>
      <c r="E382" s="82"/>
      <c r="F382" s="7" t="s">
        <v>541</v>
      </c>
      <c r="G382" s="7" t="s">
        <v>48</v>
      </c>
      <c r="H382" s="7" t="s">
        <v>370</v>
      </c>
      <c r="I382" s="11">
        <v>71</v>
      </c>
      <c r="J382" s="11">
        <v>85.7</v>
      </c>
      <c r="K382" s="11">
        <v>85.2</v>
      </c>
      <c r="L382" s="11">
        <v>120</v>
      </c>
      <c r="M382" s="12"/>
      <c r="N382" s="109"/>
      <c r="O382" s="110"/>
      <c r="P382" s="12"/>
      <c r="Q382" s="12"/>
      <c r="R382" s="12"/>
      <c r="S382" s="37"/>
    </row>
    <row r="383" spans="1:19" x14ac:dyDescent="0.2">
      <c r="A383" s="138"/>
      <c r="B383" s="114"/>
      <c r="C383" s="82"/>
      <c r="D383" s="114"/>
      <c r="E383" s="82"/>
      <c r="F383" s="7" t="s">
        <v>379</v>
      </c>
      <c r="G383" s="7" t="s">
        <v>48</v>
      </c>
      <c r="H383" s="7" t="s">
        <v>370</v>
      </c>
      <c r="I383" s="11">
        <v>25</v>
      </c>
      <c r="J383" s="11">
        <v>22.7</v>
      </c>
      <c r="K383" s="11">
        <v>21.3</v>
      </c>
      <c r="L383" s="11">
        <v>85.2</v>
      </c>
      <c r="M383" s="12"/>
      <c r="N383" s="109"/>
      <c r="O383" s="110"/>
      <c r="P383" s="12"/>
      <c r="Q383" s="12"/>
      <c r="R383" s="12"/>
      <c r="S383" s="37"/>
    </row>
    <row r="384" spans="1:19" ht="21" x14ac:dyDescent="0.2">
      <c r="A384" s="138"/>
      <c r="B384" s="114"/>
      <c r="C384" s="82"/>
      <c r="D384" s="114"/>
      <c r="E384" s="118"/>
      <c r="F384" s="64" t="s">
        <v>50</v>
      </c>
      <c r="G384" s="65"/>
      <c r="H384" s="66"/>
      <c r="I384" s="81">
        <v>324.39999999999998</v>
      </c>
      <c r="J384" s="81">
        <v>218.7</v>
      </c>
      <c r="K384" s="81">
        <v>216.3</v>
      </c>
      <c r="L384" s="81">
        <v>66.680000000000007</v>
      </c>
      <c r="M384" s="16" t="s">
        <v>542</v>
      </c>
      <c r="N384" s="14"/>
      <c r="O384" s="16" t="s">
        <v>543</v>
      </c>
      <c r="P384" s="16" t="s">
        <v>28</v>
      </c>
      <c r="Q384" s="17">
        <v>1500</v>
      </c>
      <c r="R384" s="17">
        <v>1300</v>
      </c>
      <c r="S384" s="38">
        <v>86.67</v>
      </c>
    </row>
    <row r="385" spans="1:19" ht="21" x14ac:dyDescent="0.2">
      <c r="A385" s="138"/>
      <c r="B385" s="114"/>
      <c r="C385" s="82"/>
      <c r="D385" s="114"/>
      <c r="E385" s="83"/>
      <c r="F385" s="67"/>
      <c r="G385" s="68"/>
      <c r="H385" s="69"/>
      <c r="I385" s="83"/>
      <c r="J385" s="83"/>
      <c r="K385" s="83"/>
      <c r="L385" s="83"/>
      <c r="M385" s="16" t="s">
        <v>544</v>
      </c>
      <c r="N385" s="18"/>
      <c r="O385" s="16" t="s">
        <v>545</v>
      </c>
      <c r="P385" s="16" t="s">
        <v>28</v>
      </c>
      <c r="Q385" s="17">
        <v>40</v>
      </c>
      <c r="R385" s="17">
        <v>15</v>
      </c>
      <c r="S385" s="38">
        <v>37.5</v>
      </c>
    </row>
    <row r="386" spans="1:19" hidden="1" x14ac:dyDescent="0.2">
      <c r="A386" s="138"/>
      <c r="B386" s="114"/>
      <c r="C386" s="82"/>
      <c r="D386" s="114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41"/>
    </row>
    <row r="387" spans="1:19" x14ac:dyDescent="0.2">
      <c r="A387" s="138"/>
      <c r="B387" s="114"/>
      <c r="C387" s="82"/>
      <c r="D387" s="114"/>
      <c r="E387" s="10" t="s">
        <v>115</v>
      </c>
      <c r="F387" s="79" t="s">
        <v>546</v>
      </c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80"/>
    </row>
    <row r="388" spans="1:19" x14ac:dyDescent="0.2">
      <c r="A388" s="138"/>
      <c r="B388" s="114"/>
      <c r="C388" s="82"/>
      <c r="D388" s="114"/>
      <c r="E388" s="7" t="s">
        <v>115</v>
      </c>
      <c r="F388" s="7" t="s">
        <v>524</v>
      </c>
      <c r="G388" s="7" t="s">
        <v>45</v>
      </c>
      <c r="H388" s="7" t="s">
        <v>370</v>
      </c>
      <c r="I388" s="11">
        <v>40</v>
      </c>
      <c r="J388" s="11">
        <v>19.399999999999999</v>
      </c>
      <c r="K388" s="11">
        <v>19.399999999999999</v>
      </c>
      <c r="L388" s="11">
        <v>48.5</v>
      </c>
      <c r="M388" s="12"/>
      <c r="N388" s="109"/>
      <c r="O388" s="110"/>
      <c r="P388" s="12"/>
      <c r="Q388" s="12"/>
      <c r="R388" s="12"/>
      <c r="S388" s="37"/>
    </row>
    <row r="389" spans="1:19" x14ac:dyDescent="0.2">
      <c r="A389" s="138"/>
      <c r="B389" s="114"/>
      <c r="C389" s="82"/>
      <c r="D389" s="114"/>
      <c r="E389" s="118"/>
      <c r="F389" s="64" t="s">
        <v>50</v>
      </c>
      <c r="G389" s="65"/>
      <c r="H389" s="66"/>
      <c r="I389" s="81">
        <v>40</v>
      </c>
      <c r="J389" s="81">
        <v>19.399999999999999</v>
      </c>
      <c r="K389" s="81">
        <v>19.399999999999999</v>
      </c>
      <c r="L389" s="81">
        <v>48.5</v>
      </c>
      <c r="M389" s="16" t="s">
        <v>547</v>
      </c>
      <c r="N389" s="14"/>
      <c r="O389" s="16" t="s">
        <v>548</v>
      </c>
      <c r="P389" s="16" t="s">
        <v>28</v>
      </c>
      <c r="Q389" s="17">
        <v>1100</v>
      </c>
      <c r="R389" s="17">
        <v>946</v>
      </c>
      <c r="S389" s="38">
        <v>86</v>
      </c>
    </row>
    <row r="390" spans="1:19" x14ac:dyDescent="0.2">
      <c r="A390" s="138"/>
      <c r="B390" s="114"/>
      <c r="C390" s="82"/>
      <c r="D390" s="114"/>
      <c r="E390" s="83"/>
      <c r="F390" s="67"/>
      <c r="G390" s="68"/>
      <c r="H390" s="69"/>
      <c r="I390" s="83"/>
      <c r="J390" s="83"/>
      <c r="K390" s="83"/>
      <c r="L390" s="83"/>
      <c r="M390" s="16" t="s">
        <v>549</v>
      </c>
      <c r="N390" s="18"/>
      <c r="O390" s="16" t="s">
        <v>550</v>
      </c>
      <c r="P390" s="16" t="s">
        <v>28</v>
      </c>
      <c r="Q390" s="17">
        <v>35</v>
      </c>
      <c r="R390" s="17">
        <v>26</v>
      </c>
      <c r="S390" s="38">
        <v>74.290000000000006</v>
      </c>
    </row>
    <row r="391" spans="1:19" ht="31.5" x14ac:dyDescent="0.2">
      <c r="A391" s="138"/>
      <c r="B391" s="114"/>
      <c r="C391" s="82"/>
      <c r="D391" s="113"/>
      <c r="E391" s="55" t="s">
        <v>608</v>
      </c>
      <c r="F391" s="56"/>
      <c r="G391" s="56"/>
      <c r="H391" s="57"/>
      <c r="I391" s="75">
        <v>601.70000000000005</v>
      </c>
      <c r="J391" s="75">
        <v>261.60000000000002</v>
      </c>
      <c r="K391" s="75">
        <v>259.2</v>
      </c>
      <c r="L391" s="75">
        <v>43.08</v>
      </c>
      <c r="M391" s="21" t="s">
        <v>551</v>
      </c>
      <c r="N391" s="14"/>
      <c r="O391" s="21" t="s">
        <v>552</v>
      </c>
      <c r="P391" s="21" t="s">
        <v>28</v>
      </c>
      <c r="Q391" s="22">
        <v>560</v>
      </c>
      <c r="R391" s="22">
        <v>365</v>
      </c>
      <c r="S391" s="40">
        <v>65.180000000000007</v>
      </c>
    </row>
    <row r="392" spans="1:19" ht="31.5" x14ac:dyDescent="0.2">
      <c r="A392" s="138"/>
      <c r="B392" s="114"/>
      <c r="C392" s="82"/>
      <c r="D392" s="114"/>
      <c r="E392" s="58"/>
      <c r="F392" s="59"/>
      <c r="G392" s="59"/>
      <c r="H392" s="60"/>
      <c r="I392" s="114"/>
      <c r="J392" s="114"/>
      <c r="K392" s="114"/>
      <c r="L392" s="114"/>
      <c r="M392" s="21" t="s">
        <v>553</v>
      </c>
      <c r="N392" s="39"/>
      <c r="O392" s="21" t="s">
        <v>554</v>
      </c>
      <c r="P392" s="21" t="s">
        <v>28</v>
      </c>
      <c r="Q392" s="22">
        <v>10</v>
      </c>
      <c r="R392" s="22">
        <v>17</v>
      </c>
      <c r="S392" s="40">
        <v>170</v>
      </c>
    </row>
    <row r="393" spans="1:19" ht="31.5" x14ac:dyDescent="0.2">
      <c r="A393" s="138"/>
      <c r="B393" s="114"/>
      <c r="C393" s="82"/>
      <c r="D393" s="114"/>
      <c r="E393" s="58"/>
      <c r="F393" s="59"/>
      <c r="G393" s="59"/>
      <c r="H393" s="60"/>
      <c r="I393" s="114"/>
      <c r="J393" s="114"/>
      <c r="K393" s="114"/>
      <c r="L393" s="114"/>
      <c r="M393" s="21" t="s">
        <v>555</v>
      </c>
      <c r="N393" s="39"/>
      <c r="O393" s="21" t="s">
        <v>556</v>
      </c>
      <c r="P393" s="21" t="s">
        <v>35</v>
      </c>
      <c r="Q393" s="22">
        <v>67</v>
      </c>
      <c r="R393" s="22">
        <v>35</v>
      </c>
      <c r="S393" s="40">
        <v>52.24</v>
      </c>
    </row>
    <row r="394" spans="1:19" ht="21" x14ac:dyDescent="0.2">
      <c r="A394" s="138"/>
      <c r="B394" s="114"/>
      <c r="C394" s="82"/>
      <c r="D394" s="114"/>
      <c r="E394" s="58"/>
      <c r="F394" s="59"/>
      <c r="G394" s="59"/>
      <c r="H394" s="60"/>
      <c r="I394" s="114"/>
      <c r="J394" s="114"/>
      <c r="K394" s="114"/>
      <c r="L394" s="114"/>
      <c r="M394" s="21" t="s">
        <v>557</v>
      </c>
      <c r="N394" s="39"/>
      <c r="O394" s="21" t="s">
        <v>558</v>
      </c>
      <c r="P394" s="21" t="s">
        <v>28</v>
      </c>
      <c r="Q394" s="22">
        <v>40</v>
      </c>
      <c r="R394" s="22">
        <v>40</v>
      </c>
      <c r="S394" s="40">
        <v>100</v>
      </c>
    </row>
    <row r="395" spans="1:19" ht="21" x14ac:dyDescent="0.2">
      <c r="A395" s="138"/>
      <c r="B395" s="114"/>
      <c r="C395" s="82"/>
      <c r="D395" s="114"/>
      <c r="E395" s="58"/>
      <c r="F395" s="59"/>
      <c r="G395" s="59"/>
      <c r="H395" s="60"/>
      <c r="I395" s="114"/>
      <c r="J395" s="114"/>
      <c r="K395" s="114"/>
      <c r="L395" s="114"/>
      <c r="M395" s="21" t="s">
        <v>559</v>
      </c>
      <c r="N395" s="39"/>
      <c r="O395" s="21" t="s">
        <v>560</v>
      </c>
      <c r="P395" s="21" t="s">
        <v>28</v>
      </c>
      <c r="Q395" s="22">
        <v>8</v>
      </c>
      <c r="R395" s="22">
        <v>4.22</v>
      </c>
      <c r="S395" s="40">
        <v>52.75</v>
      </c>
    </row>
    <row r="396" spans="1:19" ht="21" x14ac:dyDescent="0.2">
      <c r="A396" s="138"/>
      <c r="B396" s="114"/>
      <c r="C396" s="82"/>
      <c r="D396" s="114"/>
      <c r="E396" s="58"/>
      <c r="F396" s="59"/>
      <c r="G396" s="59"/>
      <c r="H396" s="60"/>
      <c r="I396" s="114"/>
      <c r="J396" s="114"/>
      <c r="K396" s="114"/>
      <c r="L396" s="114"/>
      <c r="M396" s="21" t="s">
        <v>561</v>
      </c>
      <c r="N396" s="39"/>
      <c r="O396" s="21" t="s">
        <v>562</v>
      </c>
      <c r="P396" s="21" t="s">
        <v>28</v>
      </c>
      <c r="Q396" s="22">
        <v>6</v>
      </c>
      <c r="R396" s="22">
        <v>43</v>
      </c>
      <c r="S396" s="40">
        <v>716.67</v>
      </c>
    </row>
    <row r="397" spans="1:19" ht="21" x14ac:dyDescent="0.2">
      <c r="A397" s="138"/>
      <c r="B397" s="114"/>
      <c r="C397" s="82"/>
      <c r="D397" s="114"/>
      <c r="E397" s="58"/>
      <c r="F397" s="59"/>
      <c r="G397" s="59"/>
      <c r="H397" s="60"/>
      <c r="I397" s="114"/>
      <c r="J397" s="114"/>
      <c r="K397" s="114"/>
      <c r="L397" s="114"/>
      <c r="M397" s="21" t="s">
        <v>563</v>
      </c>
      <c r="N397" s="39"/>
      <c r="O397" s="21" t="s">
        <v>564</v>
      </c>
      <c r="P397" s="21" t="s">
        <v>28</v>
      </c>
      <c r="Q397" s="22">
        <v>21</v>
      </c>
      <c r="R397" s="22">
        <v>0</v>
      </c>
      <c r="S397" s="40">
        <v>0</v>
      </c>
    </row>
    <row r="398" spans="1:19" ht="21" x14ac:dyDescent="0.2">
      <c r="A398" s="138"/>
      <c r="B398" s="114"/>
      <c r="C398" s="82"/>
      <c r="D398" s="114"/>
      <c r="E398" s="58"/>
      <c r="F398" s="59"/>
      <c r="G398" s="59"/>
      <c r="H398" s="60"/>
      <c r="I398" s="114"/>
      <c r="J398" s="114"/>
      <c r="K398" s="114"/>
      <c r="L398" s="114"/>
      <c r="M398" s="21" t="s">
        <v>565</v>
      </c>
      <c r="N398" s="39"/>
      <c r="O398" s="21" t="s">
        <v>566</v>
      </c>
      <c r="P398" s="27" t="s">
        <v>609</v>
      </c>
      <c r="Q398" s="22">
        <v>2</v>
      </c>
      <c r="R398" s="22">
        <v>0</v>
      </c>
      <c r="S398" s="40">
        <v>0</v>
      </c>
    </row>
    <row r="399" spans="1:19" x14ac:dyDescent="0.2">
      <c r="A399" s="138"/>
      <c r="B399" s="114"/>
      <c r="C399" s="82"/>
      <c r="D399" s="76"/>
      <c r="E399" s="61"/>
      <c r="F399" s="62"/>
      <c r="G399" s="62"/>
      <c r="H399" s="63"/>
      <c r="I399" s="76"/>
      <c r="J399" s="76"/>
      <c r="K399" s="76"/>
      <c r="L399" s="76"/>
      <c r="M399" s="21" t="s">
        <v>567</v>
      </c>
      <c r="N399" s="18"/>
      <c r="O399" s="21" t="s">
        <v>568</v>
      </c>
      <c r="P399" s="27" t="s">
        <v>609</v>
      </c>
      <c r="Q399" s="22">
        <v>370</v>
      </c>
      <c r="R399" s="22">
        <v>304</v>
      </c>
      <c r="S399" s="40">
        <v>82.16</v>
      </c>
    </row>
    <row r="400" spans="1:19" hidden="1" x14ac:dyDescent="0.2">
      <c r="A400" s="138"/>
      <c r="B400" s="114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41"/>
    </row>
    <row r="401" spans="1:19" ht="12.75" customHeight="1" x14ac:dyDescent="0.2">
      <c r="A401" s="138"/>
      <c r="B401" s="114"/>
      <c r="C401" s="24"/>
      <c r="D401" s="52" t="s">
        <v>354</v>
      </c>
      <c r="E401" s="53"/>
      <c r="F401" s="53"/>
      <c r="G401" s="53"/>
      <c r="H401" s="54"/>
      <c r="I401" s="15">
        <v>601.70000000000005</v>
      </c>
      <c r="J401" s="15">
        <v>261.60000000000002</v>
      </c>
      <c r="K401" s="15">
        <v>259.2</v>
      </c>
      <c r="L401" s="15">
        <v>43.08</v>
      </c>
      <c r="M401" s="16"/>
      <c r="N401" s="4"/>
      <c r="O401" s="16"/>
      <c r="P401" s="16"/>
      <c r="Q401" s="23"/>
      <c r="R401" s="23"/>
      <c r="S401" s="42"/>
    </row>
    <row r="402" spans="1:19" x14ac:dyDescent="0.2">
      <c r="A402" s="138"/>
      <c r="B402" s="114"/>
      <c r="C402" s="10" t="s">
        <v>122</v>
      </c>
      <c r="D402" s="77"/>
      <c r="E402" s="78"/>
      <c r="F402" s="79" t="s">
        <v>569</v>
      </c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80"/>
    </row>
    <row r="403" spans="1:19" x14ac:dyDescent="0.2">
      <c r="A403" s="138"/>
      <c r="B403" s="114"/>
      <c r="C403" s="115" t="s">
        <v>122</v>
      </c>
      <c r="D403" s="8" t="s">
        <v>39</v>
      </c>
      <c r="E403" s="9"/>
      <c r="F403" s="116" t="s">
        <v>570</v>
      </c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80"/>
    </row>
    <row r="404" spans="1:19" x14ac:dyDescent="0.2">
      <c r="A404" s="138"/>
      <c r="B404" s="114"/>
      <c r="C404" s="82"/>
      <c r="D404" s="117" t="s">
        <v>39</v>
      </c>
      <c r="E404" s="10" t="s">
        <v>39</v>
      </c>
      <c r="F404" s="79" t="s">
        <v>571</v>
      </c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80"/>
    </row>
    <row r="405" spans="1:19" x14ac:dyDescent="0.2">
      <c r="A405" s="138"/>
      <c r="B405" s="114"/>
      <c r="C405" s="82"/>
      <c r="D405" s="114"/>
      <c r="E405" s="7" t="s">
        <v>39</v>
      </c>
      <c r="F405" s="7" t="s">
        <v>524</v>
      </c>
      <c r="G405" s="7" t="s">
        <v>45</v>
      </c>
      <c r="H405" s="7" t="s">
        <v>572</v>
      </c>
      <c r="I405" s="11">
        <v>32</v>
      </c>
      <c r="J405" s="11">
        <v>6.2</v>
      </c>
      <c r="K405" s="11">
        <v>6.2</v>
      </c>
      <c r="L405" s="11">
        <v>19.38</v>
      </c>
      <c r="M405" s="12"/>
      <c r="N405" s="109"/>
      <c r="O405" s="110"/>
      <c r="P405" s="12"/>
      <c r="Q405" s="12"/>
      <c r="R405" s="12"/>
      <c r="S405" s="37"/>
    </row>
    <row r="406" spans="1:19" x14ac:dyDescent="0.2">
      <c r="A406" s="138"/>
      <c r="B406" s="114"/>
      <c r="C406" s="82"/>
      <c r="D406" s="114"/>
      <c r="E406" s="118"/>
      <c r="F406" s="64" t="s">
        <v>50</v>
      </c>
      <c r="G406" s="65"/>
      <c r="H406" s="66"/>
      <c r="I406" s="81">
        <v>32</v>
      </c>
      <c r="J406" s="81">
        <v>6.2</v>
      </c>
      <c r="K406" s="81">
        <v>6.2</v>
      </c>
      <c r="L406" s="81">
        <v>19.38</v>
      </c>
      <c r="M406" s="16" t="s">
        <v>573</v>
      </c>
      <c r="N406" s="14"/>
      <c r="O406" s="16" t="s">
        <v>574</v>
      </c>
      <c r="P406" s="16" t="s">
        <v>28</v>
      </c>
      <c r="Q406" s="17">
        <v>4</v>
      </c>
      <c r="R406" s="17">
        <v>5</v>
      </c>
      <c r="S406" s="38">
        <v>125</v>
      </c>
    </row>
    <row r="407" spans="1:19" x14ac:dyDescent="0.2">
      <c r="A407" s="138"/>
      <c r="B407" s="114"/>
      <c r="C407" s="82"/>
      <c r="D407" s="114"/>
      <c r="E407" s="82"/>
      <c r="F407" s="119"/>
      <c r="G407" s="120"/>
      <c r="H407" s="121"/>
      <c r="I407" s="82"/>
      <c r="J407" s="82"/>
      <c r="K407" s="82"/>
      <c r="L407" s="82"/>
      <c r="M407" s="16" t="s">
        <v>575</v>
      </c>
      <c r="N407" s="39"/>
      <c r="O407" s="16" t="s">
        <v>576</v>
      </c>
      <c r="P407" s="16" t="s">
        <v>28</v>
      </c>
      <c r="Q407" s="17">
        <v>6</v>
      </c>
      <c r="R407" s="17">
        <v>0</v>
      </c>
      <c r="S407" s="38">
        <v>0</v>
      </c>
    </row>
    <row r="408" spans="1:19" ht="31.5" x14ac:dyDescent="0.2">
      <c r="A408" s="138"/>
      <c r="B408" s="114"/>
      <c r="C408" s="82"/>
      <c r="D408" s="114"/>
      <c r="E408" s="83"/>
      <c r="F408" s="67"/>
      <c r="G408" s="68"/>
      <c r="H408" s="69"/>
      <c r="I408" s="83"/>
      <c r="J408" s="83"/>
      <c r="K408" s="83"/>
      <c r="L408" s="83"/>
      <c r="M408" s="16" t="s">
        <v>577</v>
      </c>
      <c r="N408" s="18"/>
      <c r="O408" s="16" t="s">
        <v>578</v>
      </c>
      <c r="P408" s="16" t="s">
        <v>28</v>
      </c>
      <c r="Q408" s="17">
        <v>1</v>
      </c>
      <c r="R408" s="17">
        <v>0</v>
      </c>
      <c r="S408" s="38">
        <v>0</v>
      </c>
    </row>
    <row r="409" spans="1:19" hidden="1" x14ac:dyDescent="0.2">
      <c r="A409" s="138"/>
      <c r="B409" s="114"/>
      <c r="C409" s="82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41"/>
    </row>
    <row r="410" spans="1:19" ht="21" x14ac:dyDescent="0.2">
      <c r="A410" s="138"/>
      <c r="B410" s="114"/>
      <c r="C410" s="82"/>
      <c r="D410" s="19"/>
      <c r="E410" s="72" t="s">
        <v>608</v>
      </c>
      <c r="F410" s="73"/>
      <c r="G410" s="73"/>
      <c r="H410" s="74"/>
      <c r="I410" s="20">
        <v>32</v>
      </c>
      <c r="J410" s="20">
        <v>6.2</v>
      </c>
      <c r="K410" s="20">
        <v>6.2</v>
      </c>
      <c r="L410" s="20">
        <v>19.38</v>
      </c>
      <c r="M410" s="21" t="s">
        <v>579</v>
      </c>
      <c r="N410" s="4"/>
      <c r="O410" s="21" t="s">
        <v>580</v>
      </c>
      <c r="P410" s="27" t="s">
        <v>609</v>
      </c>
      <c r="Q410" s="22">
        <v>15000</v>
      </c>
      <c r="R410" s="22">
        <v>6160</v>
      </c>
      <c r="S410" s="40">
        <v>41.07</v>
      </c>
    </row>
    <row r="411" spans="1:19" ht="12.75" customHeight="1" x14ac:dyDescent="0.2">
      <c r="A411" s="138"/>
      <c r="B411" s="114"/>
      <c r="C411" s="24"/>
      <c r="D411" s="52" t="s">
        <v>354</v>
      </c>
      <c r="E411" s="53"/>
      <c r="F411" s="53"/>
      <c r="G411" s="53"/>
      <c r="H411" s="54"/>
      <c r="I411" s="15">
        <v>32</v>
      </c>
      <c r="J411" s="15">
        <v>6.2</v>
      </c>
      <c r="K411" s="15">
        <v>6.2</v>
      </c>
      <c r="L411" s="15">
        <v>19.38</v>
      </c>
      <c r="M411" s="16"/>
      <c r="N411" s="4"/>
      <c r="O411" s="16"/>
      <c r="P411" s="16"/>
      <c r="Q411" s="23"/>
      <c r="R411" s="23"/>
      <c r="S411" s="42"/>
    </row>
    <row r="412" spans="1:19" x14ac:dyDescent="0.2">
      <c r="A412" s="138"/>
      <c r="B412" s="114"/>
      <c r="C412" s="10" t="s">
        <v>123</v>
      </c>
      <c r="D412" s="77"/>
      <c r="E412" s="78"/>
      <c r="F412" s="79" t="s">
        <v>581</v>
      </c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80"/>
    </row>
    <row r="413" spans="1:19" x14ac:dyDescent="0.2">
      <c r="A413" s="138"/>
      <c r="B413" s="114"/>
      <c r="C413" s="115" t="s">
        <v>123</v>
      </c>
      <c r="D413" s="8" t="s">
        <v>39</v>
      </c>
      <c r="E413" s="9"/>
      <c r="F413" s="116" t="s">
        <v>582</v>
      </c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80"/>
    </row>
    <row r="414" spans="1:19" x14ac:dyDescent="0.2">
      <c r="A414" s="138"/>
      <c r="B414" s="114"/>
      <c r="C414" s="82"/>
      <c r="D414" s="117" t="s">
        <v>39</v>
      </c>
      <c r="E414" s="10" t="s">
        <v>39</v>
      </c>
      <c r="F414" s="79" t="s">
        <v>583</v>
      </c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80"/>
    </row>
    <row r="415" spans="1:19" x14ac:dyDescent="0.2">
      <c r="A415" s="138"/>
      <c r="B415" s="114"/>
      <c r="C415" s="82"/>
      <c r="D415" s="114"/>
      <c r="E415" s="7" t="s">
        <v>39</v>
      </c>
      <c r="F415" s="7" t="s">
        <v>524</v>
      </c>
      <c r="G415" s="7" t="s">
        <v>45</v>
      </c>
      <c r="H415" s="7" t="s">
        <v>572</v>
      </c>
      <c r="I415" s="11">
        <v>48</v>
      </c>
      <c r="J415" s="11">
        <v>36.4</v>
      </c>
      <c r="K415" s="11">
        <v>36.4</v>
      </c>
      <c r="L415" s="11">
        <v>75.83</v>
      </c>
      <c r="M415" s="12"/>
      <c r="N415" s="109"/>
      <c r="O415" s="110"/>
      <c r="P415" s="12"/>
      <c r="Q415" s="12"/>
      <c r="R415" s="12"/>
      <c r="S415" s="37"/>
    </row>
    <row r="416" spans="1:19" ht="21" x14ac:dyDescent="0.2">
      <c r="A416" s="138"/>
      <c r="B416" s="114"/>
      <c r="C416" s="82"/>
      <c r="D416" s="114"/>
      <c r="E416" s="118"/>
      <c r="F416" s="64" t="s">
        <v>50</v>
      </c>
      <c r="G416" s="65"/>
      <c r="H416" s="66"/>
      <c r="I416" s="81">
        <v>48</v>
      </c>
      <c r="J416" s="81">
        <v>36.4</v>
      </c>
      <c r="K416" s="81">
        <v>36.4</v>
      </c>
      <c r="L416" s="81">
        <v>75.83</v>
      </c>
      <c r="M416" s="16" t="s">
        <v>584</v>
      </c>
      <c r="N416" s="14"/>
      <c r="O416" s="16" t="s">
        <v>585</v>
      </c>
      <c r="P416" s="16" t="s">
        <v>28</v>
      </c>
      <c r="Q416" s="17">
        <v>40</v>
      </c>
      <c r="R416" s="17">
        <v>54</v>
      </c>
      <c r="S416" s="38">
        <v>135</v>
      </c>
    </row>
    <row r="417" spans="1:19" x14ac:dyDescent="0.2">
      <c r="A417" s="138"/>
      <c r="B417" s="114"/>
      <c r="C417" s="82"/>
      <c r="D417" s="114"/>
      <c r="E417" s="82"/>
      <c r="F417" s="119"/>
      <c r="G417" s="120"/>
      <c r="H417" s="121"/>
      <c r="I417" s="82"/>
      <c r="J417" s="82"/>
      <c r="K417" s="82"/>
      <c r="L417" s="82"/>
      <c r="M417" s="16" t="s">
        <v>586</v>
      </c>
      <c r="N417" s="39"/>
      <c r="O417" s="16" t="s">
        <v>587</v>
      </c>
      <c r="P417" s="16" t="s">
        <v>28</v>
      </c>
      <c r="Q417" s="17">
        <v>700</v>
      </c>
      <c r="R417" s="17">
        <v>4412</v>
      </c>
      <c r="S417" s="38">
        <v>630.29</v>
      </c>
    </row>
    <row r="418" spans="1:19" x14ac:dyDescent="0.2">
      <c r="A418" s="138"/>
      <c r="B418" s="114"/>
      <c r="C418" s="82"/>
      <c r="D418" s="114"/>
      <c r="E418" s="83"/>
      <c r="F418" s="67"/>
      <c r="G418" s="68"/>
      <c r="H418" s="69"/>
      <c r="I418" s="83"/>
      <c r="J418" s="83"/>
      <c r="K418" s="83"/>
      <c r="L418" s="83"/>
      <c r="M418" s="16" t="s">
        <v>588</v>
      </c>
      <c r="N418" s="18"/>
      <c r="O418" s="16" t="s">
        <v>589</v>
      </c>
      <c r="P418" s="16" t="s">
        <v>28</v>
      </c>
      <c r="Q418" s="17">
        <v>6</v>
      </c>
      <c r="R418" s="17">
        <v>6</v>
      </c>
      <c r="S418" s="38">
        <v>100</v>
      </c>
    </row>
    <row r="419" spans="1:19" x14ac:dyDescent="0.2">
      <c r="A419" s="138"/>
      <c r="B419" s="114"/>
      <c r="C419" s="82"/>
      <c r="D419" s="19"/>
      <c r="E419" s="72" t="s">
        <v>608</v>
      </c>
      <c r="F419" s="73"/>
      <c r="G419" s="73"/>
      <c r="H419" s="74"/>
      <c r="I419" s="20">
        <v>48</v>
      </c>
      <c r="J419" s="20">
        <v>36.4</v>
      </c>
      <c r="K419" s="20">
        <v>36.4</v>
      </c>
      <c r="L419" s="20">
        <v>75.83</v>
      </c>
      <c r="M419" s="21" t="s">
        <v>590</v>
      </c>
      <c r="N419" s="4"/>
      <c r="O419" s="21" t="s">
        <v>591</v>
      </c>
      <c r="P419" s="21" t="s">
        <v>28</v>
      </c>
      <c r="Q419" s="22">
        <v>40</v>
      </c>
      <c r="R419" s="22">
        <v>28</v>
      </c>
      <c r="S419" s="40">
        <v>70</v>
      </c>
    </row>
    <row r="420" spans="1:19" ht="12.75" customHeight="1" x14ac:dyDescent="0.2">
      <c r="A420" s="138"/>
      <c r="B420" s="114"/>
      <c r="C420" s="24"/>
      <c r="D420" s="52" t="s">
        <v>354</v>
      </c>
      <c r="E420" s="53"/>
      <c r="F420" s="53"/>
      <c r="G420" s="53"/>
      <c r="H420" s="54"/>
      <c r="I420" s="15">
        <v>48</v>
      </c>
      <c r="J420" s="15">
        <v>36.4</v>
      </c>
      <c r="K420" s="15">
        <v>36.4</v>
      </c>
      <c r="L420" s="15">
        <v>75.83</v>
      </c>
      <c r="M420" s="16"/>
      <c r="N420" s="4"/>
      <c r="O420" s="16"/>
      <c r="P420" s="16"/>
      <c r="Q420" s="23"/>
      <c r="R420" s="23"/>
      <c r="S420" s="42"/>
    </row>
    <row r="421" spans="1:19" hidden="1" x14ac:dyDescent="0.2">
      <c r="A421" s="138"/>
      <c r="B421" s="114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41"/>
    </row>
    <row r="422" spans="1:19" x14ac:dyDescent="0.2">
      <c r="A422" s="138"/>
      <c r="B422" s="114"/>
      <c r="C422" s="10" t="s">
        <v>133</v>
      </c>
      <c r="D422" s="77"/>
      <c r="E422" s="78"/>
      <c r="F422" s="79" t="s">
        <v>592</v>
      </c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80"/>
    </row>
    <row r="423" spans="1:19" x14ac:dyDescent="0.2">
      <c r="A423" s="138"/>
      <c r="B423" s="114"/>
      <c r="C423" s="115" t="s">
        <v>133</v>
      </c>
      <c r="D423" s="8" t="s">
        <v>39</v>
      </c>
      <c r="E423" s="9"/>
      <c r="F423" s="116" t="s">
        <v>593</v>
      </c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80"/>
    </row>
    <row r="424" spans="1:19" x14ac:dyDescent="0.2">
      <c r="A424" s="138"/>
      <c r="B424" s="114"/>
      <c r="C424" s="82"/>
      <c r="D424" s="117" t="s">
        <v>39</v>
      </c>
      <c r="E424" s="10" t="s">
        <v>39</v>
      </c>
      <c r="F424" s="79" t="s">
        <v>594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80"/>
    </row>
    <row r="425" spans="1:19" x14ac:dyDescent="0.2">
      <c r="A425" s="138"/>
      <c r="B425" s="114"/>
      <c r="C425" s="82"/>
      <c r="D425" s="114"/>
      <c r="E425" s="7" t="s">
        <v>39</v>
      </c>
      <c r="F425" s="7" t="s">
        <v>334</v>
      </c>
      <c r="G425" s="7" t="s">
        <v>45</v>
      </c>
      <c r="H425" s="7" t="s">
        <v>595</v>
      </c>
      <c r="I425" s="11">
        <v>8.3000000000000007</v>
      </c>
      <c r="J425" s="11">
        <v>7</v>
      </c>
      <c r="K425" s="11">
        <v>7</v>
      </c>
      <c r="L425" s="11">
        <v>84.34</v>
      </c>
      <c r="M425" s="12"/>
      <c r="N425" s="109"/>
      <c r="O425" s="110"/>
      <c r="P425" s="12"/>
      <c r="Q425" s="12"/>
      <c r="R425" s="12"/>
      <c r="S425" s="37"/>
    </row>
    <row r="426" spans="1:19" x14ac:dyDescent="0.2">
      <c r="A426" s="138"/>
      <c r="B426" s="114"/>
      <c r="C426" s="82"/>
      <c r="D426" s="114"/>
      <c r="E426" s="13"/>
      <c r="F426" s="52" t="s">
        <v>50</v>
      </c>
      <c r="G426" s="111"/>
      <c r="H426" s="112"/>
      <c r="I426" s="15">
        <v>8.3000000000000007</v>
      </c>
      <c r="J426" s="15">
        <v>7</v>
      </c>
      <c r="K426" s="15">
        <v>7</v>
      </c>
      <c r="L426" s="15">
        <v>84.34</v>
      </c>
      <c r="M426" s="16" t="s">
        <v>596</v>
      </c>
      <c r="N426" s="4"/>
      <c r="O426" s="16" t="s">
        <v>597</v>
      </c>
      <c r="P426" s="16" t="s">
        <v>28</v>
      </c>
      <c r="Q426" s="17">
        <v>165</v>
      </c>
      <c r="R426" s="17">
        <v>92</v>
      </c>
      <c r="S426" s="38">
        <v>55.76</v>
      </c>
    </row>
    <row r="427" spans="1:19" ht="21" x14ac:dyDescent="0.2">
      <c r="A427" s="138"/>
      <c r="B427" s="114"/>
      <c r="C427" s="82"/>
      <c r="D427" s="113"/>
      <c r="E427" s="55" t="s">
        <v>608</v>
      </c>
      <c r="F427" s="56"/>
      <c r="G427" s="56"/>
      <c r="H427" s="57"/>
      <c r="I427" s="75">
        <v>8.3000000000000007</v>
      </c>
      <c r="J427" s="75">
        <v>7</v>
      </c>
      <c r="K427" s="75">
        <v>7</v>
      </c>
      <c r="L427" s="75">
        <v>84.34</v>
      </c>
      <c r="M427" s="21" t="s">
        <v>598</v>
      </c>
      <c r="N427" s="14"/>
      <c r="O427" s="21" t="s">
        <v>599</v>
      </c>
      <c r="P427" s="21" t="s">
        <v>35</v>
      </c>
      <c r="Q427" s="22">
        <v>100</v>
      </c>
      <c r="R427" s="22">
        <v>100</v>
      </c>
      <c r="S427" s="40">
        <v>100</v>
      </c>
    </row>
    <row r="428" spans="1:19" x14ac:dyDescent="0.2">
      <c r="A428" s="138"/>
      <c r="B428" s="114"/>
      <c r="C428" s="82"/>
      <c r="D428" s="76"/>
      <c r="E428" s="61"/>
      <c r="F428" s="62"/>
      <c r="G428" s="62"/>
      <c r="H428" s="63"/>
      <c r="I428" s="76"/>
      <c r="J428" s="76"/>
      <c r="K428" s="76"/>
      <c r="L428" s="76"/>
      <c r="M428" s="21" t="s">
        <v>600</v>
      </c>
      <c r="N428" s="18"/>
      <c r="O428" s="21" t="s">
        <v>601</v>
      </c>
      <c r="P428" s="21" t="s">
        <v>35</v>
      </c>
      <c r="Q428" s="22">
        <v>250</v>
      </c>
      <c r="R428" s="22">
        <v>250</v>
      </c>
      <c r="S428" s="40">
        <v>100</v>
      </c>
    </row>
    <row r="429" spans="1:19" hidden="1" x14ac:dyDescent="0.2">
      <c r="A429" s="138"/>
      <c r="B429" s="114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41"/>
    </row>
    <row r="430" spans="1:19" ht="12.75" customHeight="1" x14ac:dyDescent="0.2">
      <c r="A430" s="138"/>
      <c r="B430" s="114"/>
      <c r="C430" s="24"/>
      <c r="D430" s="52" t="s">
        <v>354</v>
      </c>
      <c r="E430" s="53"/>
      <c r="F430" s="53"/>
      <c r="G430" s="53"/>
      <c r="H430" s="54"/>
      <c r="I430" s="15">
        <v>8.3000000000000007</v>
      </c>
      <c r="J430" s="15">
        <v>7</v>
      </c>
      <c r="K430" s="15">
        <v>7</v>
      </c>
      <c r="L430" s="15">
        <v>84.34</v>
      </c>
      <c r="M430" s="16"/>
      <c r="N430" s="4"/>
      <c r="O430" s="16"/>
      <c r="P430" s="16"/>
      <c r="Q430" s="23"/>
      <c r="R430" s="23"/>
      <c r="S430" s="42"/>
    </row>
    <row r="431" spans="1:19" ht="12.75" customHeight="1" x14ac:dyDescent="0.2">
      <c r="A431" s="139"/>
      <c r="B431" s="43"/>
      <c r="C431" s="49" t="s">
        <v>602</v>
      </c>
      <c r="D431" s="50"/>
      <c r="E431" s="50"/>
      <c r="F431" s="50"/>
      <c r="G431" s="50"/>
      <c r="H431" s="51"/>
      <c r="I431" s="44">
        <f>I227+I281+I365+I401+I411+I420+I430</f>
        <v>21050.699999999997</v>
      </c>
      <c r="J431" s="44">
        <f>J227+J281+J365+J401+J411+J420+J430</f>
        <v>19293.3</v>
      </c>
      <c r="K431" s="44">
        <f>K227+K281+K365+K401+K411+K420+K430</f>
        <v>19210.200000000004</v>
      </c>
      <c r="L431" s="44">
        <v>91.3</v>
      </c>
      <c r="M431" s="45"/>
      <c r="N431" s="46"/>
      <c r="O431" s="45"/>
      <c r="P431" s="45"/>
      <c r="Q431" s="47"/>
      <c r="R431" s="47"/>
      <c r="S431" s="48"/>
    </row>
    <row r="432" spans="1:19" ht="409.6" hidden="1" customHeight="1" x14ac:dyDescent="0.2"/>
  </sheetData>
  <mergeCells count="432">
    <mergeCell ref="Q1:S1"/>
    <mergeCell ref="Q2:S2"/>
    <mergeCell ref="Q3:S3"/>
    <mergeCell ref="Q4:S4"/>
    <mergeCell ref="A5:S5"/>
    <mergeCell ref="A6:S6"/>
    <mergeCell ref="N8:O8"/>
    <mergeCell ref="N9:O9"/>
    <mergeCell ref="I10:L10"/>
    <mergeCell ref="M10:S10"/>
    <mergeCell ref="K11:L11"/>
    <mergeCell ref="N11:O11"/>
    <mergeCell ref="R11:S11"/>
    <mergeCell ref="K12:L12"/>
    <mergeCell ref="N12:O12"/>
    <mergeCell ref="R12:S12"/>
    <mergeCell ref="K13:L13"/>
    <mergeCell ref="N13:O13"/>
    <mergeCell ref="N14:O14"/>
    <mergeCell ref="A16:A431"/>
    <mergeCell ref="C16:E16"/>
    <mergeCell ref="F16:S16"/>
    <mergeCell ref="B17:B430"/>
    <mergeCell ref="D17:E17"/>
    <mergeCell ref="F17:S17"/>
    <mergeCell ref="C18:C226"/>
    <mergeCell ref="F18:S18"/>
    <mergeCell ref="N22:O22"/>
    <mergeCell ref="N20:O20"/>
    <mergeCell ref="B15:E15"/>
    <mergeCell ref="F15:S15"/>
    <mergeCell ref="D28:D32"/>
    <mergeCell ref="I28:I32"/>
    <mergeCell ref="J28:J32"/>
    <mergeCell ref="K28:K32"/>
    <mergeCell ref="L28:L32"/>
    <mergeCell ref="D19:D27"/>
    <mergeCell ref="F19:S19"/>
    <mergeCell ref="E20:E22"/>
    <mergeCell ref="N21:O21"/>
    <mergeCell ref="Q28:Q29"/>
    <mergeCell ref="R28:R29"/>
    <mergeCell ref="S28:S29"/>
    <mergeCell ref="J23:J27"/>
    <mergeCell ref="K23:K27"/>
    <mergeCell ref="L23:L27"/>
    <mergeCell ref="P28:P29"/>
    <mergeCell ref="M28:M29"/>
    <mergeCell ref="O28:O29"/>
    <mergeCell ref="E23:E27"/>
    <mergeCell ref="F23:H27"/>
    <mergeCell ref="I23:I27"/>
    <mergeCell ref="E28:H32"/>
    <mergeCell ref="E47:E49"/>
    <mergeCell ref="N47:O47"/>
    <mergeCell ref="N48:O48"/>
    <mergeCell ref="N49:O49"/>
    <mergeCell ref="F34:S34"/>
    <mergeCell ref="F46:S46"/>
    <mergeCell ref="N38:O38"/>
    <mergeCell ref="E39:E45"/>
    <mergeCell ref="F39:H45"/>
    <mergeCell ref="D35:D88"/>
    <mergeCell ref="F35:S35"/>
    <mergeCell ref="E36:E38"/>
    <mergeCell ref="N36:O36"/>
    <mergeCell ref="N37:O37"/>
    <mergeCell ref="L50:L54"/>
    <mergeCell ref="I39:I45"/>
    <mergeCell ref="J39:J45"/>
    <mergeCell ref="K39:K45"/>
    <mergeCell ref="L39:L45"/>
    <mergeCell ref="F56:S56"/>
    <mergeCell ref="E57:E59"/>
    <mergeCell ref="N57:O57"/>
    <mergeCell ref="N58:O58"/>
    <mergeCell ref="N59:O59"/>
    <mergeCell ref="E50:E54"/>
    <mergeCell ref="F50:H54"/>
    <mergeCell ref="I50:I54"/>
    <mergeCell ref="J50:J54"/>
    <mergeCell ref="K50:K54"/>
    <mergeCell ref="E60:E66"/>
    <mergeCell ref="F60:H66"/>
    <mergeCell ref="I60:I66"/>
    <mergeCell ref="J60:J66"/>
    <mergeCell ref="K60:K66"/>
    <mergeCell ref="L60:L66"/>
    <mergeCell ref="L71:L72"/>
    <mergeCell ref="F67:S67"/>
    <mergeCell ref="E68:E70"/>
    <mergeCell ref="N68:O68"/>
    <mergeCell ref="N69:O69"/>
    <mergeCell ref="N70:O70"/>
    <mergeCell ref="F75:S75"/>
    <mergeCell ref="E76:E78"/>
    <mergeCell ref="N76:O76"/>
    <mergeCell ref="N77:O77"/>
    <mergeCell ref="N78:O78"/>
    <mergeCell ref="E71:E72"/>
    <mergeCell ref="F71:H72"/>
    <mergeCell ref="I71:I72"/>
    <mergeCell ref="J71:J72"/>
    <mergeCell ref="K71:K72"/>
    <mergeCell ref="E79:E82"/>
    <mergeCell ref="F79:H82"/>
    <mergeCell ref="I79:I82"/>
    <mergeCell ref="J79:J82"/>
    <mergeCell ref="K79:K82"/>
    <mergeCell ref="L79:L82"/>
    <mergeCell ref="F88:H88"/>
    <mergeCell ref="D89:D119"/>
    <mergeCell ref="I89:I119"/>
    <mergeCell ref="J89:J119"/>
    <mergeCell ref="E83:E84"/>
    <mergeCell ref="F83:S84"/>
    <mergeCell ref="E85:E87"/>
    <mergeCell ref="N85:O85"/>
    <mergeCell ref="N86:O86"/>
    <mergeCell ref="N87:O87"/>
    <mergeCell ref="K89:K119"/>
    <mergeCell ref="L89:L119"/>
    <mergeCell ref="F121:S121"/>
    <mergeCell ref="D122:D170"/>
    <mergeCell ref="F122:S122"/>
    <mergeCell ref="E123:E125"/>
    <mergeCell ref="N123:O123"/>
    <mergeCell ref="N124:O124"/>
    <mergeCell ref="N125:O125"/>
    <mergeCell ref="E126:E129"/>
    <mergeCell ref="F126:H129"/>
    <mergeCell ref="I126:I129"/>
    <mergeCell ref="J126:J129"/>
    <mergeCell ref="K126:K129"/>
    <mergeCell ref="L126:L129"/>
    <mergeCell ref="F131:S131"/>
    <mergeCell ref="E132:E135"/>
    <mergeCell ref="N132:O132"/>
    <mergeCell ref="N133:O133"/>
    <mergeCell ref="N134:O134"/>
    <mergeCell ref="N135:O135"/>
    <mergeCell ref="E136:E140"/>
    <mergeCell ref="F136:H140"/>
    <mergeCell ref="I136:I140"/>
    <mergeCell ref="J136:J140"/>
    <mergeCell ref="K136:K140"/>
    <mergeCell ref="L136:L140"/>
    <mergeCell ref="L146:L151"/>
    <mergeCell ref="E141:E142"/>
    <mergeCell ref="F141:S142"/>
    <mergeCell ref="E143:E145"/>
    <mergeCell ref="N143:O143"/>
    <mergeCell ref="N144:O144"/>
    <mergeCell ref="N145:O145"/>
    <mergeCell ref="F153:S153"/>
    <mergeCell ref="E154:E156"/>
    <mergeCell ref="N154:O154"/>
    <mergeCell ref="N155:O155"/>
    <mergeCell ref="N156:O156"/>
    <mergeCell ref="E146:E151"/>
    <mergeCell ref="F146:H151"/>
    <mergeCell ref="I146:I151"/>
    <mergeCell ref="J146:J151"/>
    <mergeCell ref="K146:K151"/>
    <mergeCell ref="E157:E160"/>
    <mergeCell ref="F157:H160"/>
    <mergeCell ref="I157:I160"/>
    <mergeCell ref="J157:J160"/>
    <mergeCell ref="K157:K160"/>
    <mergeCell ref="L157:L160"/>
    <mergeCell ref="L166:L170"/>
    <mergeCell ref="F162:S162"/>
    <mergeCell ref="E163:E165"/>
    <mergeCell ref="N163:O163"/>
    <mergeCell ref="N164:O164"/>
    <mergeCell ref="N165:O165"/>
    <mergeCell ref="D172:D212"/>
    <mergeCell ref="I172:I212"/>
    <mergeCell ref="J172:J212"/>
    <mergeCell ref="K172:K212"/>
    <mergeCell ref="E166:E170"/>
    <mergeCell ref="F166:H170"/>
    <mergeCell ref="I166:I170"/>
    <mergeCell ref="J166:J170"/>
    <mergeCell ref="K166:K170"/>
    <mergeCell ref="L172:L212"/>
    <mergeCell ref="F214:S214"/>
    <mergeCell ref="D215:D221"/>
    <mergeCell ref="F215:S215"/>
    <mergeCell ref="N216:O216"/>
    <mergeCell ref="E217:E221"/>
    <mergeCell ref="F217:H221"/>
    <mergeCell ref="I217:I221"/>
    <mergeCell ref="J217:J221"/>
    <mergeCell ref="K217:K221"/>
    <mergeCell ref="L217:L221"/>
    <mergeCell ref="D223:D226"/>
    <mergeCell ref="I223:I226"/>
    <mergeCell ref="J223:J226"/>
    <mergeCell ref="K223:K226"/>
    <mergeCell ref="L223:L226"/>
    <mergeCell ref="L227:L232"/>
    <mergeCell ref="M227:M228"/>
    <mergeCell ref="O227:O228"/>
    <mergeCell ref="Q227:Q228"/>
    <mergeCell ref="R227:R228"/>
    <mergeCell ref="C227:C232"/>
    <mergeCell ref="I227:I232"/>
    <mergeCell ref="J227:J232"/>
    <mergeCell ref="K227:K232"/>
    <mergeCell ref="S227:S228"/>
    <mergeCell ref="D234:E234"/>
    <mergeCell ref="F234:S234"/>
    <mergeCell ref="C235:C280"/>
    <mergeCell ref="F235:S235"/>
    <mergeCell ref="D236:D266"/>
    <mergeCell ref="F236:S236"/>
    <mergeCell ref="E237:E239"/>
    <mergeCell ref="N237:O237"/>
    <mergeCell ref="N238:O238"/>
    <mergeCell ref="N239:O239"/>
    <mergeCell ref="E240:E243"/>
    <mergeCell ref="F240:H243"/>
    <mergeCell ref="I240:I243"/>
    <mergeCell ref="J240:J243"/>
    <mergeCell ref="K240:K243"/>
    <mergeCell ref="L240:L243"/>
    <mergeCell ref="F245:S245"/>
    <mergeCell ref="E246:E248"/>
    <mergeCell ref="N246:O246"/>
    <mergeCell ref="N247:O247"/>
    <mergeCell ref="N248:O248"/>
    <mergeCell ref="E249:E254"/>
    <mergeCell ref="F249:H254"/>
    <mergeCell ref="I249:I254"/>
    <mergeCell ref="J249:J254"/>
    <mergeCell ref="K249:K254"/>
    <mergeCell ref="L249:L254"/>
    <mergeCell ref="F256:S256"/>
    <mergeCell ref="E257:E259"/>
    <mergeCell ref="N257:O257"/>
    <mergeCell ref="N258:O258"/>
    <mergeCell ref="N259:O259"/>
    <mergeCell ref="J267:J280"/>
    <mergeCell ref="K267:K280"/>
    <mergeCell ref="L267:L280"/>
    <mergeCell ref="E260:E262"/>
    <mergeCell ref="F260:H262"/>
    <mergeCell ref="I260:I262"/>
    <mergeCell ref="J260:J262"/>
    <mergeCell ref="K260:K262"/>
    <mergeCell ref="L260:L262"/>
    <mergeCell ref="D283:E283"/>
    <mergeCell ref="F283:S283"/>
    <mergeCell ref="C284:C364"/>
    <mergeCell ref="F284:S284"/>
    <mergeCell ref="D285:D342"/>
    <mergeCell ref="F285:S285"/>
    <mergeCell ref="E286:E288"/>
    <mergeCell ref="N286:O286"/>
    <mergeCell ref="N287:O287"/>
    <mergeCell ref="N288:O288"/>
    <mergeCell ref="E289:E294"/>
    <mergeCell ref="F289:H294"/>
    <mergeCell ref="I289:I294"/>
    <mergeCell ref="J289:J294"/>
    <mergeCell ref="K289:K294"/>
    <mergeCell ref="L289:L294"/>
    <mergeCell ref="F296:S296"/>
    <mergeCell ref="E297:E299"/>
    <mergeCell ref="N297:O297"/>
    <mergeCell ref="N298:O298"/>
    <mergeCell ref="N299:O299"/>
    <mergeCell ref="E300:E301"/>
    <mergeCell ref="F300:H301"/>
    <mergeCell ref="I300:I301"/>
    <mergeCell ref="J300:J301"/>
    <mergeCell ref="K300:K301"/>
    <mergeCell ref="L300:L301"/>
    <mergeCell ref="F303:S303"/>
    <mergeCell ref="E304:E306"/>
    <mergeCell ref="N304:O304"/>
    <mergeCell ref="N305:O305"/>
    <mergeCell ref="N306:O306"/>
    <mergeCell ref="E307:E311"/>
    <mergeCell ref="F307:H311"/>
    <mergeCell ref="I307:I311"/>
    <mergeCell ref="J307:J311"/>
    <mergeCell ref="K307:K311"/>
    <mergeCell ref="L307:L311"/>
    <mergeCell ref="F313:S313"/>
    <mergeCell ref="E314:E316"/>
    <mergeCell ref="N314:O314"/>
    <mergeCell ref="N315:O315"/>
    <mergeCell ref="N316:O316"/>
    <mergeCell ref="E317:E322"/>
    <mergeCell ref="F317:H322"/>
    <mergeCell ref="I317:I322"/>
    <mergeCell ref="J317:J322"/>
    <mergeCell ref="K317:K322"/>
    <mergeCell ref="L317:L322"/>
    <mergeCell ref="F324:S324"/>
    <mergeCell ref="E325:E327"/>
    <mergeCell ref="N325:O325"/>
    <mergeCell ref="N326:O326"/>
    <mergeCell ref="N327:O327"/>
    <mergeCell ref="E328:E333"/>
    <mergeCell ref="F328:H333"/>
    <mergeCell ref="I328:I333"/>
    <mergeCell ref="J328:J333"/>
    <mergeCell ref="K328:K333"/>
    <mergeCell ref="L339:L342"/>
    <mergeCell ref="L328:L333"/>
    <mergeCell ref="F335:S335"/>
    <mergeCell ref="E336:E338"/>
    <mergeCell ref="N336:O336"/>
    <mergeCell ref="N337:O337"/>
    <mergeCell ref="N338:O338"/>
    <mergeCell ref="I344:I364"/>
    <mergeCell ref="J344:J364"/>
    <mergeCell ref="K344:K364"/>
    <mergeCell ref="E339:E342"/>
    <mergeCell ref="F339:H342"/>
    <mergeCell ref="I339:I342"/>
    <mergeCell ref="J339:J342"/>
    <mergeCell ref="K339:K342"/>
    <mergeCell ref="L370:L374"/>
    <mergeCell ref="L344:L364"/>
    <mergeCell ref="D366:E366"/>
    <mergeCell ref="F366:S366"/>
    <mergeCell ref="C367:C399"/>
    <mergeCell ref="F367:S367"/>
    <mergeCell ref="D368:D390"/>
    <mergeCell ref="F368:S368"/>
    <mergeCell ref="N369:O369"/>
    <mergeCell ref="D344:D364"/>
    <mergeCell ref="F375:S376"/>
    <mergeCell ref="E377:E378"/>
    <mergeCell ref="N377:O377"/>
    <mergeCell ref="N378:O378"/>
    <mergeCell ref="F379:H379"/>
    <mergeCell ref="E370:E374"/>
    <mergeCell ref="F370:H374"/>
    <mergeCell ref="I370:I374"/>
    <mergeCell ref="J370:J374"/>
    <mergeCell ref="K370:K374"/>
    <mergeCell ref="I384:I385"/>
    <mergeCell ref="J384:J385"/>
    <mergeCell ref="K384:K385"/>
    <mergeCell ref="L384:L385"/>
    <mergeCell ref="F380:S380"/>
    <mergeCell ref="E381:E383"/>
    <mergeCell ref="N381:O381"/>
    <mergeCell ref="N382:O382"/>
    <mergeCell ref="N383:O383"/>
    <mergeCell ref="E384:E385"/>
    <mergeCell ref="J391:J399"/>
    <mergeCell ref="K391:K399"/>
    <mergeCell ref="F387:S387"/>
    <mergeCell ref="N388:O388"/>
    <mergeCell ref="E389:E390"/>
    <mergeCell ref="F389:H390"/>
    <mergeCell ref="I389:I390"/>
    <mergeCell ref="J389:J390"/>
    <mergeCell ref="K389:K390"/>
    <mergeCell ref="L389:L390"/>
    <mergeCell ref="L391:L399"/>
    <mergeCell ref="D402:E402"/>
    <mergeCell ref="F402:S402"/>
    <mergeCell ref="C403:C410"/>
    <mergeCell ref="F403:S403"/>
    <mergeCell ref="D404:D408"/>
    <mergeCell ref="F404:S404"/>
    <mergeCell ref="N405:O405"/>
    <mergeCell ref="D391:D399"/>
    <mergeCell ref="I391:I399"/>
    <mergeCell ref="E406:E408"/>
    <mergeCell ref="F406:H408"/>
    <mergeCell ref="I406:I408"/>
    <mergeCell ref="J406:J408"/>
    <mergeCell ref="K406:K408"/>
    <mergeCell ref="L406:L408"/>
    <mergeCell ref="C413:C419"/>
    <mergeCell ref="F413:S413"/>
    <mergeCell ref="D414:D418"/>
    <mergeCell ref="F414:S414"/>
    <mergeCell ref="N415:O415"/>
    <mergeCell ref="I416:I418"/>
    <mergeCell ref="J416:J418"/>
    <mergeCell ref="K416:K418"/>
    <mergeCell ref="E416:E418"/>
    <mergeCell ref="F416:H418"/>
    <mergeCell ref="C423:C428"/>
    <mergeCell ref="F423:S423"/>
    <mergeCell ref="D424:D426"/>
    <mergeCell ref="F424:S424"/>
    <mergeCell ref="N425:O425"/>
    <mergeCell ref="F426:H426"/>
    <mergeCell ref="K427:K428"/>
    <mergeCell ref="L427:L428"/>
    <mergeCell ref="D427:D428"/>
    <mergeCell ref="I427:I428"/>
    <mergeCell ref="E89:H119"/>
    <mergeCell ref="E172:H212"/>
    <mergeCell ref="E223:H226"/>
    <mergeCell ref="D227:H232"/>
    <mergeCell ref="E267:H280"/>
    <mergeCell ref="F264:S264"/>
    <mergeCell ref="N265:O265"/>
    <mergeCell ref="F266:H266"/>
    <mergeCell ref="D267:D280"/>
    <mergeCell ref="I267:I280"/>
    <mergeCell ref="E427:H428"/>
    <mergeCell ref="D430:H430"/>
    <mergeCell ref="J427:J428"/>
    <mergeCell ref="D422:E422"/>
    <mergeCell ref="F422:S422"/>
    <mergeCell ref="E410:H410"/>
    <mergeCell ref="D412:E412"/>
    <mergeCell ref="F412:S412"/>
    <mergeCell ref="L416:L418"/>
    <mergeCell ref="D411:H411"/>
    <mergeCell ref="C431:H431"/>
    <mergeCell ref="D281:H281"/>
    <mergeCell ref="E344:H364"/>
    <mergeCell ref="D365:H365"/>
    <mergeCell ref="E391:H399"/>
    <mergeCell ref="D401:H401"/>
    <mergeCell ref="F384:H385"/>
    <mergeCell ref="E375:E376"/>
    <mergeCell ref="E419:H419"/>
    <mergeCell ref="D420:H420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59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 Ugdymo kokybės ir modernios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2022-05-03T19:37:07Z</dcterms:created>
  <dcterms:modified xsi:type="dcterms:W3CDTF">2022-05-10T12:26:14Z</dcterms:modified>
</cp:coreProperties>
</file>