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20"/>
  </bookViews>
  <sheets>
    <sheet name="02 progr. asignavimų suvestinė" sheetId="2" r:id="rId1"/>
  </sheets>
  <calcPr calcId="152511"/>
  <fileRecoveryPr autoRecover="0"/>
</workbook>
</file>

<file path=xl/calcChain.xml><?xml version="1.0" encoding="utf-8"?>
<calcChain xmlns="http://schemas.openxmlformats.org/spreadsheetml/2006/main">
  <c r="H42" i="2" l="1"/>
  <c r="H43" i="2" s="1"/>
  <c r="I42" i="2"/>
  <c r="I43" i="2" s="1"/>
  <c r="J42" i="2"/>
  <c r="J43" i="2" s="1"/>
  <c r="K42" i="2"/>
  <c r="K43" i="2"/>
  <c r="L42" i="2"/>
  <c r="M42" i="2"/>
  <c r="N42" i="2"/>
  <c r="O42" i="2"/>
  <c r="P42" i="2"/>
  <c r="Q42" i="2"/>
  <c r="R42" i="2"/>
  <c r="S42" i="2"/>
  <c r="T42" i="2"/>
  <c r="V42" i="2"/>
  <c r="U42" i="2"/>
  <c r="U43" i="2" s="1"/>
  <c r="W4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W55" i="2"/>
  <c r="W62" i="2" s="1"/>
  <c r="V55" i="2"/>
  <c r="V62" i="2" s="1"/>
  <c r="U55" i="2"/>
  <c r="U62" i="2" s="1"/>
  <c r="T55" i="2"/>
  <c r="S55" i="2"/>
  <c r="S62" i="2" s="1"/>
  <c r="R55" i="2"/>
  <c r="Q55" i="2"/>
  <c r="Q62" i="2" s="1"/>
  <c r="P55" i="2"/>
  <c r="O55" i="2"/>
  <c r="O62" i="2" s="1"/>
  <c r="N55" i="2"/>
  <c r="N62" i="2" s="1"/>
  <c r="M55" i="2"/>
  <c r="M62" i="2" s="1"/>
  <c r="L55" i="2"/>
  <c r="L62" i="2" s="1"/>
  <c r="K55" i="2"/>
  <c r="K62" i="2"/>
  <c r="J55" i="2"/>
  <c r="I55" i="2"/>
  <c r="I62" i="2" s="1"/>
  <c r="H55" i="2"/>
  <c r="W50" i="2"/>
  <c r="V50" i="2"/>
  <c r="U50" i="2"/>
  <c r="T50" i="2"/>
  <c r="S50" i="2"/>
  <c r="S51" i="2"/>
  <c r="R50" i="2"/>
  <c r="Q50" i="2"/>
  <c r="P50" i="2"/>
  <c r="O50" i="2"/>
  <c r="N50" i="2"/>
  <c r="M50" i="2"/>
  <c r="L50" i="2"/>
  <c r="K50" i="2"/>
  <c r="J50" i="2"/>
  <c r="I50" i="2"/>
  <c r="H50" i="2"/>
  <c r="M47" i="2"/>
  <c r="H47" i="2"/>
  <c r="I47" i="2"/>
  <c r="I51" i="2"/>
  <c r="J47" i="2"/>
  <c r="K47" i="2"/>
  <c r="K51" i="2" s="1"/>
  <c r="L47" i="2"/>
  <c r="N47" i="2"/>
  <c r="N51" i="2" s="1"/>
  <c r="O47" i="2"/>
  <c r="P47" i="2"/>
  <c r="Q47" i="2"/>
  <c r="Q51" i="2" s="1"/>
  <c r="R47" i="2"/>
  <c r="R51" i="2" s="1"/>
  <c r="S47" i="2"/>
  <c r="T47" i="2"/>
  <c r="T51" i="2" s="1"/>
  <c r="U47" i="2"/>
  <c r="U51" i="2" s="1"/>
  <c r="V47" i="2"/>
  <c r="V51" i="2" s="1"/>
  <c r="W47" i="2"/>
  <c r="L21" i="2"/>
  <c r="M21" i="2"/>
  <c r="N21" i="2"/>
  <c r="O21" i="2"/>
  <c r="P21" i="2"/>
  <c r="P43" i="2" s="1"/>
  <c r="Q21" i="2"/>
  <c r="Q43" i="2" s="1"/>
  <c r="R21" i="2"/>
  <c r="R43" i="2" s="1"/>
  <c r="S21" i="2"/>
  <c r="T21" i="2"/>
  <c r="T43" i="2" s="1"/>
  <c r="V21" i="2"/>
  <c r="V43" i="2" s="1"/>
  <c r="W21" i="2"/>
  <c r="W43" i="2" s="1"/>
  <c r="N43" i="2" l="1"/>
  <c r="M43" i="2"/>
  <c r="L43" i="2"/>
  <c r="L63" i="2" s="1"/>
  <c r="L64" i="2" s="1"/>
  <c r="N63" i="2"/>
  <c r="N64" i="2" s="1"/>
  <c r="P62" i="2"/>
  <c r="L51" i="2"/>
  <c r="P51" i="2"/>
  <c r="P63" i="2" s="1"/>
  <c r="P64" i="2" s="1"/>
  <c r="H51" i="2"/>
  <c r="S43" i="2"/>
  <c r="S63" i="2" s="1"/>
  <c r="S64" i="2" s="1"/>
  <c r="O43" i="2"/>
  <c r="O63" i="2" s="1"/>
  <c r="O64" i="2" s="1"/>
  <c r="W51" i="2"/>
  <c r="W63" i="2" s="1"/>
  <c r="W64" i="2" s="1"/>
  <c r="O51" i="2"/>
  <c r="J51" i="2"/>
  <c r="M51" i="2"/>
  <c r="V63" i="2"/>
  <c r="V64" i="2" s="1"/>
  <c r="Q63" i="2"/>
  <c r="Q64" i="2" s="1"/>
  <c r="J62" i="2"/>
  <c r="T62" i="2"/>
  <c r="T63" i="2" s="1"/>
  <c r="T64" i="2" s="1"/>
  <c r="H62" i="2"/>
  <c r="H63" i="2" s="1"/>
  <c r="H64" i="2" s="1"/>
  <c r="I63" i="2"/>
  <c r="I64" i="2" s="1"/>
  <c r="M63" i="2"/>
  <c r="M64" i="2" s="1"/>
  <c r="R62" i="2"/>
  <c r="R63" i="2" s="1"/>
  <c r="R64" i="2" s="1"/>
  <c r="K63" i="2"/>
  <c r="K64" i="2" s="1"/>
  <c r="J63" i="2"/>
  <c r="J64" i="2" s="1"/>
  <c r="U63" i="2"/>
  <c r="U64" i="2" s="1"/>
</calcChain>
</file>

<file path=xl/sharedStrings.xml><?xml version="1.0" encoding="utf-8"?>
<sst xmlns="http://schemas.openxmlformats.org/spreadsheetml/2006/main" count="161" uniqueCount="59">
  <si>
    <t>(tūkst. Eur)</t>
  </si>
  <si>
    <t xml:space="preserve">Strateginio </t>
  </si>
  <si>
    <t>Programos</t>
  </si>
  <si>
    <t>Uždavinio</t>
  </si>
  <si>
    <t>Priemonės</t>
  </si>
  <si>
    <t>Asignavimų</t>
  </si>
  <si>
    <t>Finansavimo</t>
  </si>
  <si>
    <t>tikslo</t>
  </si>
  <si>
    <t xml:space="preserve">kodas ir </t>
  </si>
  <si>
    <t>kodas ir</t>
  </si>
  <si>
    <t>valdytojo</t>
  </si>
  <si>
    <t>šaltinio</t>
  </si>
  <si>
    <t>Iš viso</t>
  </si>
  <si>
    <t>Iš jų</t>
  </si>
  <si>
    <t>pavadinimas</t>
  </si>
  <si>
    <t>kodas</t>
  </si>
  <si>
    <t>asignavimų</t>
  </si>
  <si>
    <t>Išlaidoms</t>
  </si>
  <si>
    <t>Iš jų darbo</t>
  </si>
  <si>
    <t>Turtui įsigyti</t>
  </si>
  <si>
    <t>užmok.</t>
  </si>
  <si>
    <t>ir finans.</t>
  </si>
  <si>
    <t>įsipareig.</t>
  </si>
  <si>
    <t>vykdyti</t>
  </si>
  <si>
    <t>01</t>
  </si>
  <si>
    <t>Savivaldybės biudžeto lėšos SB</t>
  </si>
  <si>
    <t>Valstybės biudžeto specialiosios tikslinės dotacijos lėšos SB(VB)</t>
  </si>
  <si>
    <t>Iš viso priemonei</t>
  </si>
  <si>
    <t>02</t>
  </si>
  <si>
    <t>03</t>
  </si>
  <si>
    <t>Europos Sąjungos paramos lėšos ES</t>
  </si>
  <si>
    <t>Paskolos lėšos P</t>
  </si>
  <si>
    <t>Iš viso programos tikslui</t>
  </si>
  <si>
    <t>188714469</t>
  </si>
  <si>
    <t>Iš viso programai</t>
  </si>
  <si>
    <t>2</t>
  </si>
  <si>
    <t>Ekonominės ir projektinės veiklos programa</t>
  </si>
  <si>
    <t>Užtikrinti kompleksišką  ir subalansuotą savivaldybės raidą</t>
  </si>
  <si>
    <t>Kurti palankią  aplinką investicijoms</t>
  </si>
  <si>
    <t>Projektinės veiklos organizavimas</t>
  </si>
  <si>
    <t xml:space="preserve">02 </t>
  </si>
  <si>
    <t>Investicijų ir kiti projektai</t>
  </si>
  <si>
    <t>Sudaryti palankias sąlygas verslo plėtrai</t>
  </si>
  <si>
    <t>Smulkiojo ir vidutinio verslo subjektų rėmimas</t>
  </si>
  <si>
    <t>Bendradarbystės cento "Spiečius" veikla</t>
  </si>
  <si>
    <t>Skatinti bendruomeniškumą Plungės rajono savivaldybėje.</t>
  </si>
  <si>
    <t>Vietos bendruomenių iniciatyvų skatinimas</t>
  </si>
  <si>
    <t>Stiprinti bendruomeninę veiklą savivaldybėje</t>
  </si>
  <si>
    <t>Plungės dekanato aptarnaujamų parapijų rėmimas</t>
  </si>
  <si>
    <t>Patvirtinti 2021-ųjų m. asignavimai</t>
  </si>
  <si>
    <t>Iš viso uždaviniui</t>
  </si>
  <si>
    <t>Plungės rajono savivaldybės</t>
  </si>
  <si>
    <t>2022 - 2024-ŲJŲ METŲ 02 EKONOMINĖS IR PROJEKTINĖS VEIKLOS PROGRAMOS,  PROGRAMOS TIKSLŲ, UŽDAVINIŲ IR PRIEMONIŲ ASIGNAVIMŲ SUVESTINĖ</t>
  </si>
  <si>
    <t>Skatinti gyventojų verslumą ir užimtumą, sudaryti palankias sąlygas verslui ir pramonei Plungės r. sav.</t>
  </si>
  <si>
    <t>Patvirtinti 2022-ųjų m. asignavimai</t>
  </si>
  <si>
    <t>Planuojami 2023-ųjų m. asignavimai</t>
  </si>
  <si>
    <t>Planuojami  2024-ųjų m. asignavimai</t>
  </si>
  <si>
    <t>tarybos 2022 m. balandžio 28  d.</t>
  </si>
  <si>
    <t>sprendimu Nr. T1-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</si>
</sst>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0.0"/>
    <numFmt numFmtId="165" formatCode="[$-10409]#0.000"/>
  </numFmts>
  <fonts count="13" x14ac:knownFonts="1">
    <font>
      <sz val="10"/>
      <name val="Arial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sz val="7"/>
      <name val="Arial"/>
      <family val="2"/>
      <charset val="186"/>
    </font>
    <font>
      <b/>
      <sz val="8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7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CCFFCC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4" fillId="2" borderId="2" xfId="0" applyFont="1" applyFill="1" applyBorder="1" applyAlignment="1" applyProtection="1">
      <alignment horizontal="left" vertical="center" wrapText="1" readingOrder="1"/>
      <protection locked="0"/>
    </xf>
    <xf numFmtId="0" fontId="4" fillId="2" borderId="3" xfId="0" applyFont="1" applyFill="1" applyBorder="1" applyAlignment="1" applyProtection="1">
      <alignment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4" fillId="2" borderId="4" xfId="0" applyFont="1" applyFill="1" applyBorder="1" applyAlignment="1" applyProtection="1">
      <alignment horizontal="left" vertical="top" wrapText="1" readingOrder="1"/>
      <protection locked="0"/>
    </xf>
    <xf numFmtId="0" fontId="4" fillId="0" borderId="4" xfId="0" applyFont="1" applyBorder="1" applyAlignment="1" applyProtection="1">
      <alignment horizontal="left" vertical="top" wrapText="1" readingOrder="1"/>
      <protection locked="0"/>
    </xf>
    <xf numFmtId="0" fontId="4" fillId="2" borderId="4" xfId="0" applyFont="1" applyFill="1" applyBorder="1" applyAlignment="1" applyProtection="1">
      <alignment horizontal="left" vertical="center" wrapText="1" readingOrder="1"/>
      <protection locked="0"/>
    </xf>
    <xf numFmtId="0" fontId="5" fillId="2" borderId="5" xfId="0" applyFont="1" applyFill="1" applyBorder="1" applyAlignment="1" applyProtection="1">
      <alignment horizontal="center" vertical="center" wrapText="1" readingOrder="1"/>
      <protection locked="0"/>
    </xf>
    <xf numFmtId="0" fontId="5" fillId="2" borderId="6" xfId="0" applyFont="1" applyFill="1" applyBorder="1" applyAlignment="1" applyProtection="1">
      <alignment horizontal="center" vertical="center" wrapText="1" readingOrder="1"/>
      <protection locked="0"/>
    </xf>
    <xf numFmtId="0" fontId="5" fillId="2" borderId="7" xfId="0" applyFont="1" applyFill="1" applyBorder="1" applyAlignment="1" applyProtection="1">
      <alignment horizontal="center" vertical="center" wrapText="1" readingOrder="1"/>
      <protection locked="0"/>
    </xf>
    <xf numFmtId="0" fontId="5" fillId="2" borderId="8" xfId="0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 applyProtection="1">
      <alignment horizontal="center" vertical="center" wrapText="1" readingOrder="1"/>
      <protection locked="0"/>
    </xf>
    <xf numFmtId="0" fontId="5" fillId="2" borderId="9" xfId="0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Border="1" applyAlignment="1" applyProtection="1">
      <alignment horizontal="center" vertical="center" wrapText="1" readingOrder="1"/>
      <protection locked="0"/>
    </xf>
    <xf numFmtId="0" fontId="5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/>
    <xf numFmtId="165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8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11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2" borderId="11" xfId="0" applyFont="1" applyFill="1" applyBorder="1" applyAlignment="1" applyProtection="1">
      <alignment horizontal="left" vertical="center" wrapText="1" readingOrder="1"/>
      <protection locked="0"/>
    </xf>
    <xf numFmtId="0" fontId="5" fillId="2" borderId="12" xfId="0" applyFont="1" applyFill="1" applyBorder="1" applyAlignment="1" applyProtection="1">
      <alignment vertical="center" wrapText="1" readingOrder="1"/>
      <protection locked="0"/>
    </xf>
    <xf numFmtId="0" fontId="5" fillId="2" borderId="13" xfId="0" applyFont="1" applyFill="1" applyBorder="1" applyAlignment="1" applyProtection="1">
      <alignment vertical="center" wrapText="1" readingOrder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Font="1" applyFill="1" applyBorder="1" applyAlignment="1" applyProtection="1">
      <alignment horizontal="left" vertical="center" wrapText="1" readingOrder="1"/>
      <protection locked="0"/>
    </xf>
    <xf numFmtId="165" fontId="11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165" fontId="11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right" vertical="center" wrapText="1" readingOrder="1"/>
      <protection locked="0"/>
    </xf>
    <xf numFmtId="0" fontId="3" fillId="0" borderId="2" xfId="0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 applyProtection="1">
      <alignment horizontal="right" vertical="top" wrapText="1"/>
      <protection locked="0"/>
    </xf>
    <xf numFmtId="0" fontId="4" fillId="0" borderId="14" xfId="0" applyFont="1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horizontal="center" vertical="center" wrapText="1" readingOrder="1"/>
      <protection locked="0"/>
    </xf>
    <xf numFmtId="0" fontId="5" fillId="2" borderId="17" xfId="0" applyFont="1" applyFill="1" applyBorder="1" applyAlignment="1" applyProtection="1">
      <alignment horizontal="center" vertical="center" wrapText="1" readingOrder="1"/>
      <protection locked="0"/>
    </xf>
    <xf numFmtId="0" fontId="5" fillId="2" borderId="14" xfId="0" applyFont="1" applyFill="1" applyBorder="1" applyAlignment="1" applyProtection="1">
      <alignment horizontal="center" vertical="center" wrapText="1" readingOrder="1"/>
      <protection locked="0"/>
    </xf>
    <xf numFmtId="0" fontId="12" fillId="2" borderId="13" xfId="0" applyFont="1" applyFill="1" applyBorder="1" applyAlignment="1" applyProtection="1">
      <alignment horizontal="left" vertical="center" wrapText="1" readingOrder="1"/>
      <protection locked="0"/>
    </xf>
    <xf numFmtId="0" fontId="12" fillId="2" borderId="18" xfId="0" applyFont="1" applyFill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" fillId="2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horizontal="left" vertical="center" wrapText="1" readingOrder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horizontal="right" vertical="top" wrapText="1" readingOrder="1"/>
      <protection locked="0"/>
    </xf>
    <xf numFmtId="0" fontId="4" fillId="2" borderId="14" xfId="0" applyFont="1" applyFill="1" applyBorder="1" applyAlignment="1" applyProtection="1">
      <alignment vertical="center" wrapText="1" readingOrder="1"/>
      <protection locked="0"/>
    </xf>
    <xf numFmtId="0" fontId="3" fillId="2" borderId="2" xfId="0" applyFont="1" applyFill="1" applyBorder="1" applyAlignment="1" applyProtection="1">
      <alignment horizontal="right" vertical="center" wrapText="1" readingOrder="1"/>
      <protection locked="0"/>
    </xf>
    <xf numFmtId="0" fontId="3" fillId="2" borderId="3" xfId="0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8" xfId="0" applyFont="1" applyBorder="1" applyAlignment="1" applyProtection="1">
      <alignment horizontal="left" vertical="center" wrapText="1" readingOrder="1"/>
      <protection locked="0"/>
    </xf>
    <xf numFmtId="0" fontId="7" fillId="2" borderId="2" xfId="0" applyFont="1" applyFill="1" applyBorder="1" applyAlignment="1" applyProtection="1">
      <alignment horizontal="right" vertical="center" wrapText="1" readingOrder="1"/>
      <protection locked="0"/>
    </xf>
    <xf numFmtId="0" fontId="7" fillId="2" borderId="3" xfId="0" applyFont="1" applyFill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horizontal="right" vertical="top" wrapText="1"/>
      <protection locked="0"/>
    </xf>
    <xf numFmtId="164" fontId="4" fillId="0" borderId="14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center"/>
    </xf>
    <xf numFmtId="0" fontId="4" fillId="0" borderId="6" xfId="0" applyFont="1" applyBorder="1" applyAlignment="1" applyProtection="1">
      <alignment horizontal="left" vertical="center" wrapText="1" readingOrder="1"/>
      <protection locked="0"/>
    </xf>
    <xf numFmtId="0" fontId="3" fillId="2" borderId="2" xfId="0" applyFont="1" applyFill="1" applyBorder="1" applyAlignment="1" applyProtection="1">
      <alignment horizontal="right" vertical="center" readingOrder="1"/>
      <protection locked="0"/>
    </xf>
    <xf numFmtId="0" fontId="3" fillId="2" borderId="3" xfId="0" applyFont="1" applyFill="1" applyBorder="1" applyAlignment="1" applyProtection="1">
      <alignment horizontal="right" vertical="center" readingOrder="1"/>
      <protection locked="0"/>
    </xf>
    <xf numFmtId="0" fontId="3" fillId="0" borderId="3" xfId="0" applyFont="1" applyBorder="1" applyAlignment="1" applyProtection="1">
      <alignment horizontal="right" vertical="center" wrapText="1" readingOrder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showGridLines="0" tabSelected="1" workbookViewId="0">
      <selection activeCell="M23" sqref="M23"/>
    </sheetView>
  </sheetViews>
  <sheetFormatPr defaultRowHeight="12.75" x14ac:dyDescent="0.2"/>
  <cols>
    <col min="1" max="1" width="8.42578125" customWidth="1"/>
    <col min="2" max="2" width="9.28515625" customWidth="1"/>
    <col min="3" max="3" width="8.5703125" customWidth="1"/>
    <col min="4" max="4" width="9" customWidth="1"/>
    <col min="5" max="5" width="8.42578125" customWidth="1"/>
    <col min="6" max="6" width="10.7109375" customWidth="1"/>
    <col min="7" max="7" width="11.140625" customWidth="1"/>
    <col min="8" max="8" width="10" customWidth="1"/>
    <col min="9" max="9" width="7.5703125" customWidth="1"/>
    <col min="10" max="10" width="8" customWidth="1"/>
    <col min="11" max="11" width="9.140625" customWidth="1"/>
    <col min="12" max="12" width="8" customWidth="1"/>
    <col min="13" max="13" width="7.85546875" customWidth="1"/>
    <col min="14" max="14" width="8.28515625" customWidth="1"/>
    <col min="15" max="15" width="7.5703125" customWidth="1"/>
    <col min="16" max="16" width="8" customWidth="1"/>
    <col min="17" max="17" width="6.5703125" customWidth="1"/>
    <col min="18" max="18" width="7.5703125" customWidth="1"/>
    <col min="19" max="19" width="8.42578125" customWidth="1"/>
    <col min="20" max="20" width="9" customWidth="1"/>
    <col min="21" max="21" width="8" customWidth="1"/>
    <col min="22" max="22" width="8.5703125" customWidth="1"/>
    <col min="23" max="23" width="9" customWidth="1"/>
    <col min="24" max="24" width="0" hidden="1" customWidth="1"/>
  </cols>
  <sheetData>
    <row r="1" spans="1:23" x14ac:dyDescent="0.2">
      <c r="U1" s="18"/>
      <c r="V1" s="18"/>
      <c r="W1" s="18"/>
    </row>
    <row r="2" spans="1:23" x14ac:dyDescent="0.2">
      <c r="U2" s="18" t="s">
        <v>51</v>
      </c>
      <c r="V2" s="18"/>
      <c r="W2" s="18"/>
    </row>
    <row r="3" spans="1:23" x14ac:dyDescent="0.2">
      <c r="U3" s="18" t="s">
        <v>57</v>
      </c>
      <c r="V3" s="18"/>
      <c r="W3" s="18"/>
    </row>
    <row r="4" spans="1:23" x14ac:dyDescent="0.2">
      <c r="U4" s="18" t="s">
        <v>58</v>
      </c>
      <c r="V4" s="18"/>
      <c r="W4" s="18"/>
    </row>
    <row r="5" spans="1:23" x14ac:dyDescent="0.2">
      <c r="U5" s="18"/>
    </row>
    <row r="6" spans="1:23" ht="17.100000000000001" customHeight="1" x14ac:dyDescent="0.2">
      <c r="A6" s="35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5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0" t="s">
        <v>0</v>
      </c>
      <c r="W7" s="40"/>
    </row>
    <row r="8" spans="1:23" x14ac:dyDescent="0.2">
      <c r="A8" s="10" t="s">
        <v>1</v>
      </c>
      <c r="B8" s="11" t="s">
        <v>2</v>
      </c>
      <c r="C8" s="10" t="s">
        <v>2</v>
      </c>
      <c r="D8" s="11" t="s">
        <v>3</v>
      </c>
      <c r="E8" s="11" t="s">
        <v>4</v>
      </c>
      <c r="F8" s="11" t="s">
        <v>5</v>
      </c>
      <c r="G8" s="10" t="s">
        <v>6</v>
      </c>
      <c r="H8" s="37" t="s">
        <v>49</v>
      </c>
      <c r="I8" s="38"/>
      <c r="J8" s="38"/>
      <c r="K8" s="39"/>
      <c r="L8" s="37" t="s">
        <v>54</v>
      </c>
      <c r="M8" s="38"/>
      <c r="N8" s="38"/>
      <c r="O8" s="39"/>
      <c r="P8" s="37" t="s">
        <v>55</v>
      </c>
      <c r="Q8" s="38"/>
      <c r="R8" s="38"/>
      <c r="S8" s="39"/>
      <c r="T8" s="37" t="s">
        <v>56</v>
      </c>
      <c r="U8" s="38"/>
      <c r="V8" s="38"/>
      <c r="W8" s="39"/>
    </row>
    <row r="9" spans="1:23" x14ac:dyDescent="0.2">
      <c r="A9" s="12" t="s">
        <v>7</v>
      </c>
      <c r="B9" s="13" t="s">
        <v>8</v>
      </c>
      <c r="C9" s="12" t="s">
        <v>7</v>
      </c>
      <c r="D9" s="13" t="s">
        <v>9</v>
      </c>
      <c r="E9" s="13" t="s">
        <v>9</v>
      </c>
      <c r="F9" s="13" t="s">
        <v>10</v>
      </c>
      <c r="G9" s="12" t="s">
        <v>11</v>
      </c>
      <c r="H9" s="12" t="s">
        <v>12</v>
      </c>
      <c r="I9" s="37" t="s">
        <v>13</v>
      </c>
      <c r="J9" s="38"/>
      <c r="K9" s="39"/>
      <c r="L9" s="13" t="s">
        <v>12</v>
      </c>
      <c r="M9" s="37" t="s">
        <v>13</v>
      </c>
      <c r="N9" s="38"/>
      <c r="O9" s="39"/>
      <c r="P9" s="13" t="s">
        <v>12</v>
      </c>
      <c r="Q9" s="37" t="s">
        <v>13</v>
      </c>
      <c r="R9" s="38"/>
      <c r="S9" s="39"/>
      <c r="T9" s="13" t="s">
        <v>12</v>
      </c>
      <c r="U9" s="37" t="s">
        <v>13</v>
      </c>
      <c r="V9" s="38"/>
      <c r="W9" s="39"/>
    </row>
    <row r="10" spans="1:23" x14ac:dyDescent="0.2">
      <c r="A10" s="12" t="s">
        <v>9</v>
      </c>
      <c r="B10" s="13" t="s">
        <v>14</v>
      </c>
      <c r="C10" s="12" t="s">
        <v>9</v>
      </c>
      <c r="D10" s="13" t="s">
        <v>14</v>
      </c>
      <c r="E10" s="13" t="s">
        <v>14</v>
      </c>
      <c r="F10" s="13" t="s">
        <v>15</v>
      </c>
      <c r="G10" s="12" t="s">
        <v>15</v>
      </c>
      <c r="H10" s="17" t="s">
        <v>16</v>
      </c>
      <c r="I10" s="48" t="s">
        <v>17</v>
      </c>
      <c r="J10" s="39"/>
      <c r="K10" s="14"/>
      <c r="L10" s="13" t="s">
        <v>16</v>
      </c>
      <c r="M10" s="37" t="s">
        <v>17</v>
      </c>
      <c r="N10" s="39"/>
      <c r="O10" s="14"/>
      <c r="P10" s="13" t="s">
        <v>16</v>
      </c>
      <c r="Q10" s="37" t="s">
        <v>17</v>
      </c>
      <c r="R10" s="39"/>
      <c r="S10" s="14"/>
      <c r="T10" s="13" t="s">
        <v>16</v>
      </c>
      <c r="U10" s="37" t="s">
        <v>17</v>
      </c>
      <c r="V10" s="39"/>
      <c r="W10" s="15"/>
    </row>
    <row r="11" spans="1:23" ht="21" x14ac:dyDescent="0.2">
      <c r="A11" s="12" t="s">
        <v>14</v>
      </c>
      <c r="B11" s="13"/>
      <c r="C11" s="12" t="s">
        <v>14</v>
      </c>
      <c r="D11" s="13"/>
      <c r="E11" s="13"/>
      <c r="F11" s="13"/>
      <c r="G11" s="14"/>
      <c r="H11" s="46"/>
      <c r="I11" s="16" t="s">
        <v>12</v>
      </c>
      <c r="J11" s="13" t="s">
        <v>18</v>
      </c>
      <c r="K11" s="14" t="s">
        <v>19</v>
      </c>
      <c r="L11" s="13"/>
      <c r="M11" s="14" t="s">
        <v>12</v>
      </c>
      <c r="N11" s="13" t="s">
        <v>18</v>
      </c>
      <c r="O11" s="14" t="s">
        <v>19</v>
      </c>
      <c r="P11" s="13"/>
      <c r="Q11" s="14" t="s">
        <v>12</v>
      </c>
      <c r="R11" s="13" t="s">
        <v>18</v>
      </c>
      <c r="S11" s="15" t="s">
        <v>19</v>
      </c>
      <c r="T11" s="13"/>
      <c r="U11" s="14" t="s">
        <v>12</v>
      </c>
      <c r="V11" s="13" t="s">
        <v>18</v>
      </c>
      <c r="W11" s="15" t="s">
        <v>19</v>
      </c>
    </row>
    <row r="12" spans="1:23" x14ac:dyDescent="0.2">
      <c r="A12" s="12"/>
      <c r="B12" s="13"/>
      <c r="C12" s="14"/>
      <c r="D12" s="13"/>
      <c r="E12" s="13"/>
      <c r="F12" s="13"/>
      <c r="G12" s="14"/>
      <c r="H12" s="47"/>
      <c r="I12" s="16"/>
      <c r="J12" s="13" t="s">
        <v>20</v>
      </c>
      <c r="K12" s="14" t="s">
        <v>21</v>
      </c>
      <c r="L12" s="13"/>
      <c r="M12" s="14"/>
      <c r="N12" s="13" t="s">
        <v>20</v>
      </c>
      <c r="O12" s="14" t="s">
        <v>21</v>
      </c>
      <c r="P12" s="13"/>
      <c r="Q12" s="14"/>
      <c r="R12" s="13" t="s">
        <v>20</v>
      </c>
      <c r="S12" s="15" t="s">
        <v>21</v>
      </c>
      <c r="T12" s="13"/>
      <c r="U12" s="14"/>
      <c r="V12" s="13" t="s">
        <v>20</v>
      </c>
      <c r="W12" s="15" t="s">
        <v>21</v>
      </c>
    </row>
    <row r="13" spans="1:23" x14ac:dyDescent="0.2">
      <c r="A13" s="12"/>
      <c r="B13" s="13"/>
      <c r="C13" s="14"/>
      <c r="D13" s="13"/>
      <c r="E13" s="13"/>
      <c r="F13" s="13"/>
      <c r="G13" s="14"/>
      <c r="H13" s="47"/>
      <c r="I13" s="16"/>
      <c r="J13" s="13"/>
      <c r="K13" s="14" t="s">
        <v>22</v>
      </c>
      <c r="L13" s="13"/>
      <c r="M13" s="14"/>
      <c r="N13" s="13"/>
      <c r="O13" s="14" t="s">
        <v>22</v>
      </c>
      <c r="P13" s="13"/>
      <c r="Q13" s="14"/>
      <c r="R13" s="13"/>
      <c r="S13" s="15" t="s">
        <v>22</v>
      </c>
      <c r="T13" s="13"/>
      <c r="U13" s="14"/>
      <c r="V13" s="13"/>
      <c r="W13" s="15" t="s">
        <v>22</v>
      </c>
    </row>
    <row r="14" spans="1:23" x14ac:dyDescent="0.2">
      <c r="A14" s="12"/>
      <c r="B14" s="13"/>
      <c r="C14" s="14"/>
      <c r="D14" s="13"/>
      <c r="E14" s="13"/>
      <c r="F14" s="13"/>
      <c r="G14" s="14"/>
      <c r="H14" s="47"/>
      <c r="I14" s="16"/>
      <c r="J14" s="13"/>
      <c r="K14" s="14" t="s">
        <v>23</v>
      </c>
      <c r="L14" s="13"/>
      <c r="M14" s="14"/>
      <c r="N14" s="13"/>
      <c r="O14" s="14" t="s">
        <v>23</v>
      </c>
      <c r="P14" s="13"/>
      <c r="Q14" s="14"/>
      <c r="R14" s="13"/>
      <c r="S14" s="15" t="s">
        <v>23</v>
      </c>
      <c r="T14" s="13"/>
      <c r="U14" s="14"/>
      <c r="V14" s="13"/>
      <c r="W14" s="15" t="s">
        <v>23</v>
      </c>
    </row>
    <row r="15" spans="1:23" ht="12.75" customHeight="1" x14ac:dyDescent="0.2">
      <c r="A15" s="28"/>
      <c r="B15" s="29"/>
      <c r="C15" s="29"/>
      <c r="D15" s="29"/>
      <c r="E15" s="29"/>
      <c r="F15" s="49" t="s">
        <v>53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3" x14ac:dyDescent="0.2">
      <c r="A16" s="51" t="s">
        <v>35</v>
      </c>
      <c r="B16" s="27" t="s">
        <v>28</v>
      </c>
      <c r="C16" s="54"/>
      <c r="D16" s="55"/>
      <c r="E16" s="55"/>
      <c r="F16" s="56" t="s">
        <v>36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7"/>
    </row>
    <row r="17" spans="1:23" x14ac:dyDescent="0.2">
      <c r="A17" s="52"/>
      <c r="B17" s="58" t="s">
        <v>28</v>
      </c>
      <c r="C17" s="5" t="s">
        <v>24</v>
      </c>
      <c r="D17" s="60"/>
      <c r="E17" s="44"/>
      <c r="F17" s="43" t="s">
        <v>37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</row>
    <row r="18" spans="1:23" x14ac:dyDescent="0.2">
      <c r="A18" s="52"/>
      <c r="B18" s="59"/>
      <c r="C18" s="72" t="s">
        <v>24</v>
      </c>
      <c r="D18" s="3" t="s">
        <v>24</v>
      </c>
      <c r="E18" s="4"/>
      <c r="F18" s="62" t="s">
        <v>38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</row>
    <row r="19" spans="1:23" x14ac:dyDescent="0.2">
      <c r="A19" s="52"/>
      <c r="B19" s="59"/>
      <c r="C19" s="52"/>
      <c r="D19" s="58" t="s">
        <v>24</v>
      </c>
      <c r="E19" s="5" t="s">
        <v>24</v>
      </c>
      <c r="F19" s="43" t="s">
        <v>39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</row>
    <row r="20" spans="1:23" ht="33.75" x14ac:dyDescent="0.2">
      <c r="A20" s="52"/>
      <c r="B20" s="59"/>
      <c r="C20" s="52"/>
      <c r="D20" s="59"/>
      <c r="E20" s="2" t="s">
        <v>24</v>
      </c>
      <c r="F20" s="2" t="s">
        <v>33</v>
      </c>
      <c r="G20" s="2" t="s">
        <v>25</v>
      </c>
      <c r="H20" s="19">
        <v>41.4</v>
      </c>
      <c r="I20" s="20">
        <v>22.9</v>
      </c>
      <c r="J20" s="20">
        <v>0</v>
      </c>
      <c r="K20" s="20">
        <v>18.5</v>
      </c>
      <c r="L20" s="21">
        <v>33</v>
      </c>
      <c r="M20" s="20">
        <v>33</v>
      </c>
      <c r="N20" s="20">
        <v>0</v>
      </c>
      <c r="O20" s="20">
        <v>0</v>
      </c>
      <c r="P20" s="19">
        <v>40</v>
      </c>
      <c r="Q20" s="20">
        <v>40</v>
      </c>
      <c r="R20" s="20">
        <v>0</v>
      </c>
      <c r="S20" s="20">
        <v>0</v>
      </c>
      <c r="T20" s="19">
        <v>45</v>
      </c>
      <c r="U20" s="20">
        <v>45</v>
      </c>
      <c r="V20" s="20">
        <v>0</v>
      </c>
      <c r="W20" s="20">
        <v>0</v>
      </c>
    </row>
    <row r="21" spans="1:23" x14ac:dyDescent="0.2">
      <c r="A21" s="52"/>
      <c r="B21" s="59"/>
      <c r="C21" s="52"/>
      <c r="D21" s="59"/>
      <c r="E21" s="6"/>
      <c r="F21" s="41" t="s">
        <v>27</v>
      </c>
      <c r="G21" s="69"/>
      <c r="H21" s="22">
        <v>41.4</v>
      </c>
      <c r="I21" s="22">
        <v>22.9</v>
      </c>
      <c r="J21" s="22">
        <v>0</v>
      </c>
      <c r="K21" s="22">
        <v>18.5</v>
      </c>
      <c r="L21" s="22">
        <f t="shared" ref="L21:T21" si="0">L20</f>
        <v>33</v>
      </c>
      <c r="M21" s="22">
        <f t="shared" si="0"/>
        <v>33</v>
      </c>
      <c r="N21" s="22">
        <f t="shared" si="0"/>
        <v>0</v>
      </c>
      <c r="O21" s="22">
        <f t="shared" si="0"/>
        <v>0</v>
      </c>
      <c r="P21" s="22">
        <f t="shared" si="0"/>
        <v>40</v>
      </c>
      <c r="Q21" s="22">
        <f t="shared" si="0"/>
        <v>40</v>
      </c>
      <c r="R21" s="22">
        <f t="shared" si="0"/>
        <v>0</v>
      </c>
      <c r="S21" s="22">
        <f t="shared" si="0"/>
        <v>0</v>
      </c>
      <c r="T21" s="22">
        <f t="shared" si="0"/>
        <v>45</v>
      </c>
      <c r="U21" s="22">
        <v>45</v>
      </c>
      <c r="V21" s="22">
        <f>V20</f>
        <v>0</v>
      </c>
      <c r="W21" s="22">
        <f>W20</f>
        <v>0</v>
      </c>
    </row>
    <row r="22" spans="1:23" x14ac:dyDescent="0.2">
      <c r="A22" s="52"/>
      <c r="B22" s="59"/>
      <c r="C22" s="52"/>
      <c r="D22" s="59"/>
      <c r="E22" s="5" t="s">
        <v>40</v>
      </c>
      <c r="F22" s="70" t="s">
        <v>41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</row>
    <row r="23" spans="1:23" ht="45" x14ac:dyDescent="0.2">
      <c r="A23" s="52"/>
      <c r="B23" s="59"/>
      <c r="C23" s="52"/>
      <c r="D23" s="59"/>
      <c r="E23" s="65" t="s">
        <v>40</v>
      </c>
      <c r="F23" s="31" t="s">
        <v>33</v>
      </c>
      <c r="G23" s="31" t="s">
        <v>30</v>
      </c>
      <c r="H23" s="30">
        <v>4601.7</v>
      </c>
      <c r="I23" s="33">
        <v>806.9</v>
      </c>
      <c r="J23" s="33">
        <v>20.6</v>
      </c>
      <c r="K23" s="33">
        <v>3801.6</v>
      </c>
      <c r="L23" s="32">
        <v>1725.5</v>
      </c>
      <c r="M23" s="34">
        <v>1067.9000000000001</v>
      </c>
      <c r="N23" s="34">
        <v>28.5</v>
      </c>
      <c r="O23" s="34">
        <v>657.6</v>
      </c>
      <c r="P23" s="30">
        <v>676.3</v>
      </c>
      <c r="Q23" s="33">
        <v>540.70000000000005</v>
      </c>
      <c r="R23" s="33">
        <v>10.6</v>
      </c>
      <c r="S23" s="33">
        <v>135.6</v>
      </c>
      <c r="T23" s="30">
        <v>1650</v>
      </c>
      <c r="U23" s="33">
        <v>900</v>
      </c>
      <c r="V23" s="33">
        <v>15</v>
      </c>
      <c r="W23" s="33">
        <v>750</v>
      </c>
    </row>
    <row r="24" spans="1:23" ht="45" x14ac:dyDescent="0.2">
      <c r="A24" s="52"/>
      <c r="B24" s="59"/>
      <c r="C24" s="52"/>
      <c r="D24" s="59"/>
      <c r="E24" s="66"/>
      <c r="F24" s="2">
        <v>190986017</v>
      </c>
      <c r="G24" s="2" t="s">
        <v>30</v>
      </c>
      <c r="H24" s="19">
        <v>0</v>
      </c>
      <c r="I24" s="33">
        <v>0</v>
      </c>
      <c r="J24" s="20">
        <v>0</v>
      </c>
      <c r="K24" s="20">
        <v>0</v>
      </c>
      <c r="L24" s="21">
        <v>1200</v>
      </c>
      <c r="M24" s="26">
        <v>20</v>
      </c>
      <c r="N24" s="26">
        <v>6</v>
      </c>
      <c r="O24" s="26">
        <v>1180</v>
      </c>
      <c r="P24" s="19">
        <v>0</v>
      </c>
      <c r="Q24" s="20">
        <v>0</v>
      </c>
      <c r="R24" s="20">
        <v>0</v>
      </c>
      <c r="S24" s="20">
        <v>0</v>
      </c>
      <c r="T24" s="19">
        <v>0</v>
      </c>
      <c r="U24" s="20">
        <v>0</v>
      </c>
      <c r="V24" s="20">
        <v>0</v>
      </c>
      <c r="W24" s="20">
        <v>0</v>
      </c>
    </row>
    <row r="25" spans="1:23" ht="45" x14ac:dyDescent="0.2">
      <c r="A25" s="52"/>
      <c r="B25" s="59"/>
      <c r="C25" s="52"/>
      <c r="D25" s="59"/>
      <c r="E25" s="66"/>
      <c r="F25" s="2">
        <v>302415311</v>
      </c>
      <c r="G25" s="2" t="s">
        <v>30</v>
      </c>
      <c r="H25" s="19">
        <v>71.3</v>
      </c>
      <c r="I25" s="20">
        <v>64.5</v>
      </c>
      <c r="J25" s="20">
        <v>6.8</v>
      </c>
      <c r="K25" s="20">
        <v>0</v>
      </c>
      <c r="L25" s="21">
        <v>114.8</v>
      </c>
      <c r="M25" s="26">
        <v>94.8</v>
      </c>
      <c r="N25" s="26">
        <v>0</v>
      </c>
      <c r="O25" s="26">
        <v>20</v>
      </c>
      <c r="P25" s="19">
        <v>0</v>
      </c>
      <c r="Q25" s="20">
        <v>0</v>
      </c>
      <c r="R25" s="20">
        <v>0</v>
      </c>
      <c r="S25" s="20">
        <v>0</v>
      </c>
      <c r="T25" s="19">
        <v>0</v>
      </c>
      <c r="U25" s="20">
        <v>0</v>
      </c>
      <c r="V25" s="20">
        <v>0</v>
      </c>
      <c r="W25" s="20">
        <v>0</v>
      </c>
    </row>
    <row r="26" spans="1:23" ht="45" x14ac:dyDescent="0.2">
      <c r="A26" s="52"/>
      <c r="B26" s="59"/>
      <c r="C26" s="52"/>
      <c r="D26" s="59"/>
      <c r="E26" s="66"/>
      <c r="F26" s="2">
        <v>191123113</v>
      </c>
      <c r="G26" s="2" t="s">
        <v>30</v>
      </c>
      <c r="H26" s="19">
        <v>243.9</v>
      </c>
      <c r="I26" s="20">
        <v>220.3</v>
      </c>
      <c r="J26" s="20">
        <v>2.1</v>
      </c>
      <c r="K26" s="20">
        <v>23.6</v>
      </c>
      <c r="L26" s="21">
        <v>77.599999999999994</v>
      </c>
      <c r="M26" s="26">
        <v>31.3</v>
      </c>
      <c r="N26" s="26">
        <v>0.6</v>
      </c>
      <c r="O26" s="26">
        <v>46.3</v>
      </c>
      <c r="P26" s="19">
        <v>0</v>
      </c>
      <c r="Q26" s="20">
        <v>0</v>
      </c>
      <c r="R26" s="20">
        <v>0</v>
      </c>
      <c r="S26" s="20">
        <v>0</v>
      </c>
      <c r="T26" s="19">
        <v>0</v>
      </c>
      <c r="U26" s="20">
        <v>0</v>
      </c>
      <c r="V26" s="20">
        <v>0</v>
      </c>
      <c r="W26" s="20">
        <v>0</v>
      </c>
    </row>
    <row r="27" spans="1:23" ht="22.5" x14ac:dyDescent="0.2">
      <c r="A27" s="52"/>
      <c r="B27" s="59"/>
      <c r="C27" s="52"/>
      <c r="D27" s="59"/>
      <c r="E27" s="52"/>
      <c r="F27" s="2" t="s">
        <v>33</v>
      </c>
      <c r="G27" s="31" t="s">
        <v>31</v>
      </c>
      <c r="H27" s="30">
        <v>1783</v>
      </c>
      <c r="I27" s="20">
        <v>0</v>
      </c>
      <c r="J27" s="20">
        <v>0</v>
      </c>
      <c r="K27" s="20">
        <v>1783</v>
      </c>
      <c r="L27" s="21">
        <v>1519.6</v>
      </c>
      <c r="M27" s="26">
        <v>0</v>
      </c>
      <c r="N27" s="26">
        <v>0</v>
      </c>
      <c r="O27" s="26">
        <v>1519.6</v>
      </c>
      <c r="P27" s="19">
        <v>1456.2</v>
      </c>
      <c r="Q27" s="20">
        <v>0</v>
      </c>
      <c r="R27" s="20">
        <v>0</v>
      </c>
      <c r="S27" s="20">
        <v>1456.2</v>
      </c>
      <c r="T27" s="19">
        <v>193.8</v>
      </c>
      <c r="U27" s="20">
        <v>0</v>
      </c>
      <c r="V27" s="20">
        <v>0</v>
      </c>
      <c r="W27" s="20">
        <v>193.8</v>
      </c>
    </row>
    <row r="28" spans="1:23" ht="33.75" x14ac:dyDescent="0.2">
      <c r="A28" s="52"/>
      <c r="B28" s="59"/>
      <c r="C28" s="52"/>
      <c r="D28" s="59"/>
      <c r="E28" s="52"/>
      <c r="F28" s="2" t="s">
        <v>33</v>
      </c>
      <c r="G28" s="2" t="s">
        <v>25</v>
      </c>
      <c r="H28" s="19">
        <v>1107.5999999999999</v>
      </c>
      <c r="I28" s="20">
        <v>26.5</v>
      </c>
      <c r="J28" s="20">
        <v>7.2</v>
      </c>
      <c r="K28" s="20">
        <v>1081.0999999999999</v>
      </c>
      <c r="L28" s="21">
        <v>1220.44</v>
      </c>
      <c r="M28" s="26">
        <v>70.3</v>
      </c>
      <c r="N28" s="26">
        <v>11.8</v>
      </c>
      <c r="O28" s="26">
        <v>1150.1400000000001</v>
      </c>
      <c r="P28" s="19">
        <v>1263.8</v>
      </c>
      <c r="Q28" s="20">
        <v>10</v>
      </c>
      <c r="R28" s="20">
        <v>1.5</v>
      </c>
      <c r="S28" s="20">
        <v>1253.8</v>
      </c>
      <c r="T28" s="19">
        <v>1200</v>
      </c>
      <c r="U28" s="20">
        <v>300</v>
      </c>
      <c r="V28" s="20">
        <v>5</v>
      </c>
      <c r="W28" s="20">
        <v>900</v>
      </c>
    </row>
    <row r="29" spans="1:23" ht="33.75" x14ac:dyDescent="0.2">
      <c r="A29" s="52"/>
      <c r="B29" s="59"/>
      <c r="C29" s="52"/>
      <c r="D29" s="59"/>
      <c r="E29" s="52"/>
      <c r="F29" s="2">
        <v>191131028</v>
      </c>
      <c r="G29" s="2" t="s">
        <v>25</v>
      </c>
      <c r="H29" s="30">
        <v>0</v>
      </c>
      <c r="I29" s="20">
        <v>0</v>
      </c>
      <c r="J29" s="20">
        <v>0</v>
      </c>
      <c r="K29" s="20">
        <v>0</v>
      </c>
      <c r="L29" s="21">
        <v>1.6</v>
      </c>
      <c r="M29" s="26">
        <v>1.6</v>
      </c>
      <c r="N29" s="26">
        <v>0.3</v>
      </c>
      <c r="O29" s="26">
        <v>0</v>
      </c>
      <c r="P29" s="19">
        <v>0</v>
      </c>
      <c r="Q29" s="20">
        <v>0</v>
      </c>
      <c r="R29" s="20">
        <v>0</v>
      </c>
      <c r="S29" s="20">
        <v>0</v>
      </c>
      <c r="T29" s="19">
        <v>0</v>
      </c>
      <c r="U29" s="20">
        <v>0</v>
      </c>
      <c r="V29" s="20">
        <v>0</v>
      </c>
      <c r="W29" s="20">
        <v>0</v>
      </c>
    </row>
    <row r="30" spans="1:23" ht="33.75" x14ac:dyDescent="0.2">
      <c r="A30" s="52"/>
      <c r="B30" s="59"/>
      <c r="C30" s="52"/>
      <c r="D30" s="59"/>
      <c r="E30" s="52"/>
      <c r="F30" s="2">
        <v>291130450</v>
      </c>
      <c r="G30" s="2" t="s">
        <v>25</v>
      </c>
      <c r="H30" s="19">
        <v>0</v>
      </c>
      <c r="I30" s="20">
        <v>0</v>
      </c>
      <c r="J30" s="20">
        <v>0</v>
      </c>
      <c r="K30" s="20">
        <v>0</v>
      </c>
      <c r="L30" s="21">
        <v>31.3</v>
      </c>
      <c r="M30" s="26">
        <v>11.6</v>
      </c>
      <c r="N30" s="26">
        <v>3.8</v>
      </c>
      <c r="O30" s="26">
        <v>19.7</v>
      </c>
      <c r="P30" s="19">
        <v>0</v>
      </c>
      <c r="Q30" s="20">
        <v>0</v>
      </c>
      <c r="R30" s="20">
        <v>0</v>
      </c>
      <c r="S30" s="20">
        <v>0</v>
      </c>
      <c r="T30" s="19">
        <v>0</v>
      </c>
      <c r="U30" s="20">
        <v>0</v>
      </c>
      <c r="V30" s="20">
        <v>0</v>
      </c>
      <c r="W30" s="20">
        <v>0</v>
      </c>
    </row>
    <row r="31" spans="1:23" ht="33.75" x14ac:dyDescent="0.2">
      <c r="A31" s="52"/>
      <c r="B31" s="59"/>
      <c r="C31" s="52"/>
      <c r="D31" s="59"/>
      <c r="E31" s="52"/>
      <c r="F31" s="2">
        <v>191123113</v>
      </c>
      <c r="G31" s="2" t="s">
        <v>25</v>
      </c>
      <c r="H31" s="19">
        <v>52.8</v>
      </c>
      <c r="I31" s="20">
        <v>52.8</v>
      </c>
      <c r="J31" s="20">
        <v>1.1000000000000001</v>
      </c>
      <c r="K31" s="20">
        <v>0</v>
      </c>
      <c r="L31" s="21">
        <v>50.6</v>
      </c>
      <c r="M31" s="26">
        <v>17.5</v>
      </c>
      <c r="N31" s="26">
        <v>0.5</v>
      </c>
      <c r="O31" s="26">
        <v>33.1</v>
      </c>
      <c r="P31" s="19">
        <v>0</v>
      </c>
      <c r="Q31" s="20">
        <v>0</v>
      </c>
      <c r="R31" s="20">
        <v>0</v>
      </c>
      <c r="S31" s="20">
        <v>0</v>
      </c>
      <c r="T31" s="19">
        <v>0</v>
      </c>
      <c r="U31" s="20">
        <v>0</v>
      </c>
      <c r="V31" s="20">
        <v>0</v>
      </c>
      <c r="W31" s="20">
        <v>0</v>
      </c>
    </row>
    <row r="32" spans="1:23" ht="33.75" x14ac:dyDescent="0.2">
      <c r="A32" s="52"/>
      <c r="B32" s="59"/>
      <c r="C32" s="52"/>
      <c r="D32" s="59"/>
      <c r="E32" s="52"/>
      <c r="F32" s="2">
        <v>300580531</v>
      </c>
      <c r="G32" s="2" t="s">
        <v>25</v>
      </c>
      <c r="H32" s="19">
        <v>0</v>
      </c>
      <c r="I32" s="20">
        <v>0</v>
      </c>
      <c r="J32" s="20">
        <v>0</v>
      </c>
      <c r="K32" s="20">
        <v>0</v>
      </c>
      <c r="L32" s="21">
        <v>2</v>
      </c>
      <c r="M32" s="26">
        <v>2</v>
      </c>
      <c r="N32" s="26">
        <v>0.4</v>
      </c>
      <c r="O32" s="26">
        <v>0</v>
      </c>
      <c r="P32" s="19">
        <v>0</v>
      </c>
      <c r="Q32" s="20">
        <v>0</v>
      </c>
      <c r="R32" s="20">
        <v>0</v>
      </c>
      <c r="S32" s="20">
        <v>0</v>
      </c>
      <c r="T32" s="19">
        <v>0</v>
      </c>
      <c r="U32" s="20">
        <v>0</v>
      </c>
      <c r="V32" s="20">
        <v>0</v>
      </c>
      <c r="W32" s="20">
        <v>0</v>
      </c>
    </row>
    <row r="33" spans="1:23" ht="33.75" x14ac:dyDescent="0.2">
      <c r="A33" s="52"/>
      <c r="B33" s="59"/>
      <c r="C33" s="52"/>
      <c r="D33" s="59"/>
      <c r="E33" s="52"/>
      <c r="F33" s="2">
        <v>190986017</v>
      </c>
      <c r="G33" s="2" t="s">
        <v>25</v>
      </c>
      <c r="H33" s="19">
        <v>0</v>
      </c>
      <c r="I33" s="20">
        <v>0</v>
      </c>
      <c r="J33" s="20">
        <v>0</v>
      </c>
      <c r="K33" s="20">
        <v>0</v>
      </c>
      <c r="L33" s="21">
        <v>80</v>
      </c>
      <c r="M33" s="26">
        <v>0</v>
      </c>
      <c r="N33" s="26">
        <v>0</v>
      </c>
      <c r="O33" s="26">
        <v>80</v>
      </c>
      <c r="P33" s="19">
        <v>0</v>
      </c>
      <c r="Q33" s="20">
        <v>0</v>
      </c>
      <c r="R33" s="20">
        <v>0</v>
      </c>
      <c r="S33" s="20">
        <v>0</v>
      </c>
      <c r="T33" s="19">
        <v>0</v>
      </c>
      <c r="U33" s="20">
        <v>0</v>
      </c>
      <c r="V33" s="20">
        <v>0</v>
      </c>
      <c r="W33" s="20">
        <v>0</v>
      </c>
    </row>
    <row r="34" spans="1:23" ht="33.75" x14ac:dyDescent="0.2">
      <c r="A34" s="52"/>
      <c r="B34" s="59"/>
      <c r="C34" s="52"/>
      <c r="D34" s="59"/>
      <c r="E34" s="52"/>
      <c r="F34" s="2">
        <v>302415311</v>
      </c>
      <c r="G34" s="2" t="s">
        <v>25</v>
      </c>
      <c r="H34" s="19">
        <v>4.8</v>
      </c>
      <c r="I34" s="20">
        <v>4.8</v>
      </c>
      <c r="J34" s="20">
        <v>0</v>
      </c>
      <c r="K34" s="20">
        <v>0</v>
      </c>
      <c r="L34" s="21">
        <v>22</v>
      </c>
      <c r="M34" s="26">
        <v>20</v>
      </c>
      <c r="N34" s="26">
        <v>0</v>
      </c>
      <c r="O34" s="26">
        <v>2</v>
      </c>
      <c r="P34" s="19">
        <v>0</v>
      </c>
      <c r="Q34" s="20">
        <v>0</v>
      </c>
      <c r="R34" s="20">
        <v>0</v>
      </c>
      <c r="S34" s="20">
        <v>0</v>
      </c>
      <c r="T34" s="19">
        <v>0</v>
      </c>
      <c r="U34" s="20">
        <v>0</v>
      </c>
      <c r="V34" s="20">
        <v>0</v>
      </c>
      <c r="W34" s="20">
        <v>0</v>
      </c>
    </row>
    <row r="35" spans="1:23" ht="45" x14ac:dyDescent="0.2">
      <c r="A35" s="52"/>
      <c r="B35" s="59"/>
      <c r="C35" s="52"/>
      <c r="D35" s="59"/>
      <c r="E35" s="52"/>
      <c r="F35" s="2">
        <v>271759610</v>
      </c>
      <c r="G35" s="2" t="s">
        <v>30</v>
      </c>
      <c r="H35" s="19">
        <v>130</v>
      </c>
      <c r="I35" s="20">
        <v>130</v>
      </c>
      <c r="J35" s="20">
        <v>107</v>
      </c>
      <c r="K35" s="20">
        <v>0</v>
      </c>
      <c r="L35" s="21">
        <v>0</v>
      </c>
      <c r="M35" s="26">
        <v>0</v>
      </c>
      <c r="N35" s="26">
        <v>0</v>
      </c>
      <c r="O35" s="26">
        <v>0</v>
      </c>
      <c r="P35" s="19">
        <v>0</v>
      </c>
      <c r="Q35" s="20">
        <v>0</v>
      </c>
      <c r="R35" s="20">
        <v>0</v>
      </c>
      <c r="S35" s="20">
        <v>0</v>
      </c>
      <c r="T35" s="19">
        <v>0</v>
      </c>
      <c r="U35" s="20">
        <v>0</v>
      </c>
      <c r="V35" s="20">
        <v>0</v>
      </c>
      <c r="W35" s="20">
        <v>0</v>
      </c>
    </row>
    <row r="36" spans="1:23" ht="67.5" x14ac:dyDescent="0.2">
      <c r="A36" s="52"/>
      <c r="B36" s="59"/>
      <c r="C36" s="52"/>
      <c r="D36" s="59"/>
      <c r="E36" s="52"/>
      <c r="F36" s="31">
        <v>191123113</v>
      </c>
      <c r="G36" s="31" t="s">
        <v>26</v>
      </c>
      <c r="H36" s="30">
        <v>202.6</v>
      </c>
      <c r="I36" s="20">
        <v>167.1</v>
      </c>
      <c r="J36" s="20">
        <v>0</v>
      </c>
      <c r="K36" s="20">
        <v>35.5</v>
      </c>
      <c r="L36" s="21">
        <v>4.4000000000000004</v>
      </c>
      <c r="M36" s="26">
        <v>4.4000000000000004</v>
      </c>
      <c r="N36" s="26">
        <v>0</v>
      </c>
      <c r="O36" s="26">
        <v>0</v>
      </c>
      <c r="P36" s="19">
        <v>0</v>
      </c>
      <c r="Q36" s="20">
        <v>0</v>
      </c>
      <c r="R36" s="20">
        <v>0</v>
      </c>
      <c r="S36" s="20">
        <v>0</v>
      </c>
      <c r="T36" s="19">
        <v>0</v>
      </c>
      <c r="U36" s="20">
        <v>0</v>
      </c>
      <c r="V36" s="20">
        <v>0</v>
      </c>
      <c r="W36" s="20">
        <v>0</v>
      </c>
    </row>
    <row r="37" spans="1:23" ht="67.5" x14ac:dyDescent="0.2">
      <c r="A37" s="52"/>
      <c r="B37" s="59"/>
      <c r="C37" s="52"/>
      <c r="D37" s="59"/>
      <c r="E37" s="52"/>
      <c r="F37" s="31">
        <v>302415311</v>
      </c>
      <c r="G37" s="31" t="s">
        <v>26</v>
      </c>
      <c r="H37" s="30">
        <v>11.9</v>
      </c>
      <c r="I37" s="20">
        <v>10.7</v>
      </c>
      <c r="J37" s="20">
        <v>0</v>
      </c>
      <c r="K37" s="20">
        <v>1.2</v>
      </c>
      <c r="L37" s="21">
        <v>15.1</v>
      </c>
      <c r="M37" s="26">
        <v>11.5</v>
      </c>
      <c r="N37" s="26">
        <v>0</v>
      </c>
      <c r="O37" s="26">
        <v>3.6</v>
      </c>
      <c r="P37" s="19">
        <v>0</v>
      </c>
      <c r="Q37" s="20">
        <v>0</v>
      </c>
      <c r="R37" s="20">
        <v>0</v>
      </c>
      <c r="S37" s="20">
        <v>0</v>
      </c>
      <c r="T37" s="19">
        <v>0</v>
      </c>
      <c r="U37" s="20">
        <v>0</v>
      </c>
      <c r="V37" s="20">
        <v>0</v>
      </c>
      <c r="W37" s="20">
        <v>0</v>
      </c>
    </row>
    <row r="38" spans="1:23" ht="33.75" x14ac:dyDescent="0.2">
      <c r="A38" s="52"/>
      <c r="B38" s="59"/>
      <c r="C38" s="52"/>
      <c r="D38" s="59"/>
      <c r="E38" s="52"/>
      <c r="F38" s="2">
        <v>191130111</v>
      </c>
      <c r="G38" s="2" t="s">
        <v>25</v>
      </c>
      <c r="H38" s="19">
        <v>4.7</v>
      </c>
      <c r="I38" s="20">
        <v>4.7</v>
      </c>
      <c r="J38" s="20">
        <v>0</v>
      </c>
      <c r="K38" s="20">
        <v>0</v>
      </c>
      <c r="L38" s="21">
        <v>0</v>
      </c>
      <c r="M38" s="26">
        <v>0</v>
      </c>
      <c r="N38" s="26">
        <v>0</v>
      </c>
      <c r="O38" s="26">
        <v>0</v>
      </c>
      <c r="P38" s="19">
        <v>0</v>
      </c>
      <c r="Q38" s="20">
        <v>0</v>
      </c>
      <c r="R38" s="20">
        <v>0</v>
      </c>
      <c r="S38" s="20">
        <v>0</v>
      </c>
      <c r="T38" s="19">
        <v>0</v>
      </c>
      <c r="U38" s="20">
        <v>0</v>
      </c>
      <c r="V38" s="20">
        <v>0</v>
      </c>
      <c r="W38" s="20">
        <v>0</v>
      </c>
    </row>
    <row r="39" spans="1:23" ht="33.75" x14ac:dyDescent="0.2">
      <c r="A39" s="52"/>
      <c r="B39" s="59"/>
      <c r="C39" s="52"/>
      <c r="D39" s="59"/>
      <c r="E39" s="52"/>
      <c r="F39" s="2">
        <v>191130079</v>
      </c>
      <c r="G39" s="2" t="s">
        <v>25</v>
      </c>
      <c r="H39" s="19">
        <v>8.8000000000000007</v>
      </c>
      <c r="I39" s="20">
        <v>8.8000000000000007</v>
      </c>
      <c r="J39" s="20">
        <v>8.6</v>
      </c>
      <c r="K39" s="20">
        <v>0</v>
      </c>
      <c r="L39" s="21">
        <v>0</v>
      </c>
      <c r="M39" s="26">
        <v>0</v>
      </c>
      <c r="N39" s="26">
        <v>0</v>
      </c>
      <c r="O39" s="26">
        <v>0</v>
      </c>
      <c r="P39" s="19">
        <v>0</v>
      </c>
      <c r="Q39" s="20">
        <v>0</v>
      </c>
      <c r="R39" s="20">
        <v>0</v>
      </c>
      <c r="S39" s="20">
        <v>0</v>
      </c>
      <c r="T39" s="19">
        <v>0</v>
      </c>
      <c r="U39" s="20">
        <v>0</v>
      </c>
      <c r="V39" s="20">
        <v>0</v>
      </c>
      <c r="W39" s="20">
        <v>0</v>
      </c>
    </row>
    <row r="40" spans="1:23" ht="33.75" x14ac:dyDescent="0.2">
      <c r="A40" s="52"/>
      <c r="B40" s="59"/>
      <c r="C40" s="52"/>
      <c r="D40" s="59"/>
      <c r="E40" s="52"/>
      <c r="F40" s="2">
        <v>305888554</v>
      </c>
      <c r="G40" s="2" t="s">
        <v>25</v>
      </c>
      <c r="H40" s="19">
        <v>4.9000000000000004</v>
      </c>
      <c r="I40" s="20">
        <v>4.9000000000000004</v>
      </c>
      <c r="J40" s="20">
        <v>0</v>
      </c>
      <c r="K40" s="20">
        <v>0</v>
      </c>
      <c r="L40" s="21">
        <v>0</v>
      </c>
      <c r="M40" s="26">
        <v>0</v>
      </c>
      <c r="N40" s="26">
        <v>0</v>
      </c>
      <c r="O40" s="26">
        <v>0</v>
      </c>
      <c r="P40" s="19">
        <v>0</v>
      </c>
      <c r="Q40" s="20">
        <v>0</v>
      </c>
      <c r="R40" s="20">
        <v>0</v>
      </c>
      <c r="S40" s="20">
        <v>0</v>
      </c>
      <c r="T40" s="19">
        <v>0</v>
      </c>
      <c r="U40" s="20">
        <v>0</v>
      </c>
      <c r="V40" s="20">
        <v>0</v>
      </c>
      <c r="W40" s="20">
        <v>0</v>
      </c>
    </row>
    <row r="41" spans="1:23" ht="67.5" x14ac:dyDescent="0.2">
      <c r="A41" s="52"/>
      <c r="B41" s="59"/>
      <c r="C41" s="52"/>
      <c r="D41" s="59"/>
      <c r="E41" s="52"/>
      <c r="F41" s="31" t="s">
        <v>33</v>
      </c>
      <c r="G41" s="31" t="s">
        <v>26</v>
      </c>
      <c r="H41" s="30">
        <v>4131.8459999999995</v>
      </c>
      <c r="I41" s="20">
        <v>51.146000000000001</v>
      </c>
      <c r="J41" s="20">
        <v>7.0709999999999997</v>
      </c>
      <c r="K41" s="20">
        <v>4080.7</v>
      </c>
      <c r="L41" s="21">
        <v>547.70000000000005</v>
      </c>
      <c r="M41" s="26">
        <v>60.3</v>
      </c>
      <c r="N41" s="26">
        <v>1.1000000000000001</v>
      </c>
      <c r="O41" s="26">
        <v>487.4</v>
      </c>
      <c r="P41" s="19">
        <v>537.79999999999995</v>
      </c>
      <c r="Q41" s="20">
        <v>37.799999999999997</v>
      </c>
      <c r="R41" s="20">
        <v>1.6</v>
      </c>
      <c r="S41" s="20">
        <v>500</v>
      </c>
      <c r="T41" s="19">
        <v>800</v>
      </c>
      <c r="U41" s="20">
        <v>38.5</v>
      </c>
      <c r="V41" s="20">
        <v>2</v>
      </c>
      <c r="W41" s="20">
        <v>761.5</v>
      </c>
    </row>
    <row r="42" spans="1:23" x14ac:dyDescent="0.2">
      <c r="A42" s="52"/>
      <c r="B42" s="59"/>
      <c r="C42" s="52"/>
      <c r="D42" s="59"/>
      <c r="E42" s="6"/>
      <c r="F42" s="41" t="s">
        <v>27</v>
      </c>
      <c r="G42" s="61"/>
      <c r="H42" s="22">
        <f t="shared" ref="H42:W42" si="1">SUM(H23:H41)</f>
        <v>12359.846</v>
      </c>
      <c r="I42" s="22">
        <f t="shared" si="1"/>
        <v>1553.146</v>
      </c>
      <c r="J42" s="22">
        <f t="shared" si="1"/>
        <v>160.471</v>
      </c>
      <c r="K42" s="22">
        <f t="shared" si="1"/>
        <v>10806.699999999999</v>
      </c>
      <c r="L42" s="22">
        <f t="shared" si="1"/>
        <v>6612.6400000000012</v>
      </c>
      <c r="M42" s="22">
        <f t="shared" si="1"/>
        <v>1413.1999999999998</v>
      </c>
      <c r="N42" s="22">
        <f t="shared" si="1"/>
        <v>53</v>
      </c>
      <c r="O42" s="22">
        <f t="shared" si="1"/>
        <v>5199.4400000000005</v>
      </c>
      <c r="P42" s="22">
        <f t="shared" si="1"/>
        <v>3934.1000000000004</v>
      </c>
      <c r="Q42" s="22">
        <f t="shared" si="1"/>
        <v>588.5</v>
      </c>
      <c r="R42" s="22">
        <f t="shared" si="1"/>
        <v>13.7</v>
      </c>
      <c r="S42" s="22">
        <f t="shared" si="1"/>
        <v>3345.6</v>
      </c>
      <c r="T42" s="22">
        <f t="shared" si="1"/>
        <v>3843.8</v>
      </c>
      <c r="U42" s="22">
        <f t="shared" si="1"/>
        <v>1238.5</v>
      </c>
      <c r="V42" s="22">
        <f t="shared" si="1"/>
        <v>22</v>
      </c>
      <c r="W42" s="22">
        <f t="shared" si="1"/>
        <v>2605.3000000000002</v>
      </c>
    </row>
    <row r="43" spans="1:23" ht="21" customHeight="1" x14ac:dyDescent="0.2">
      <c r="A43" s="52"/>
      <c r="B43" s="59"/>
      <c r="C43" s="52"/>
      <c r="D43" s="7"/>
      <c r="E43" s="67" t="s">
        <v>50</v>
      </c>
      <c r="F43" s="68"/>
      <c r="G43" s="68"/>
      <c r="H43" s="23">
        <f t="shared" ref="H43:W43" si="2">H21+H42</f>
        <v>12401.245999999999</v>
      </c>
      <c r="I43" s="23">
        <f t="shared" si="2"/>
        <v>1576.046</v>
      </c>
      <c r="J43" s="23">
        <f t="shared" si="2"/>
        <v>160.471</v>
      </c>
      <c r="K43" s="23">
        <f t="shared" si="2"/>
        <v>10825.199999999999</v>
      </c>
      <c r="L43" s="23">
        <f t="shared" si="2"/>
        <v>6645.6400000000012</v>
      </c>
      <c r="M43" s="23">
        <f t="shared" si="2"/>
        <v>1446.1999999999998</v>
      </c>
      <c r="N43" s="23">
        <f t="shared" si="2"/>
        <v>53</v>
      </c>
      <c r="O43" s="23">
        <f t="shared" si="2"/>
        <v>5199.4400000000005</v>
      </c>
      <c r="P43" s="23">
        <f t="shared" si="2"/>
        <v>3974.1000000000004</v>
      </c>
      <c r="Q43" s="23">
        <f t="shared" si="2"/>
        <v>628.5</v>
      </c>
      <c r="R43" s="23">
        <f t="shared" si="2"/>
        <v>13.7</v>
      </c>
      <c r="S43" s="23">
        <f t="shared" si="2"/>
        <v>3345.6</v>
      </c>
      <c r="T43" s="23">
        <f t="shared" si="2"/>
        <v>3888.8</v>
      </c>
      <c r="U43" s="23">
        <f t="shared" si="2"/>
        <v>1283.5</v>
      </c>
      <c r="V43" s="23">
        <f t="shared" si="2"/>
        <v>22</v>
      </c>
      <c r="W43" s="23">
        <f t="shared" si="2"/>
        <v>2605.3000000000002</v>
      </c>
    </row>
    <row r="44" spans="1:23" x14ac:dyDescent="0.2">
      <c r="A44" s="52"/>
      <c r="B44" s="59"/>
      <c r="C44" s="52"/>
      <c r="D44" s="3" t="s">
        <v>28</v>
      </c>
      <c r="E44" s="4"/>
      <c r="F44" s="62" t="s">
        <v>42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</row>
    <row r="45" spans="1:23" x14ac:dyDescent="0.2">
      <c r="A45" s="52"/>
      <c r="B45" s="59"/>
      <c r="C45" s="52"/>
      <c r="D45" s="58" t="s">
        <v>28</v>
      </c>
      <c r="E45" s="5" t="s">
        <v>24</v>
      </c>
      <c r="F45" s="43" t="s">
        <v>43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</row>
    <row r="46" spans="1:23" ht="33.75" x14ac:dyDescent="0.2">
      <c r="A46" s="52"/>
      <c r="B46" s="59"/>
      <c r="C46" s="52"/>
      <c r="D46" s="59"/>
      <c r="E46" s="2" t="s">
        <v>24</v>
      </c>
      <c r="F46" s="2" t="s">
        <v>33</v>
      </c>
      <c r="G46" s="2" t="s">
        <v>25</v>
      </c>
      <c r="H46" s="19">
        <v>35</v>
      </c>
      <c r="I46" s="20">
        <v>35</v>
      </c>
      <c r="J46" s="20">
        <v>0</v>
      </c>
      <c r="K46" s="20">
        <v>0</v>
      </c>
      <c r="L46" s="21">
        <v>20</v>
      </c>
      <c r="M46" s="20">
        <v>20</v>
      </c>
      <c r="N46" s="20">
        <v>0</v>
      </c>
      <c r="O46" s="20">
        <v>0</v>
      </c>
      <c r="P46" s="19">
        <v>35</v>
      </c>
      <c r="Q46" s="20">
        <v>35</v>
      </c>
      <c r="R46" s="20">
        <v>0</v>
      </c>
      <c r="S46" s="20">
        <v>0</v>
      </c>
      <c r="T46" s="19">
        <v>40</v>
      </c>
      <c r="U46" s="20">
        <v>40</v>
      </c>
      <c r="V46" s="20">
        <v>0</v>
      </c>
      <c r="W46" s="20">
        <v>0</v>
      </c>
    </row>
    <row r="47" spans="1:23" x14ac:dyDescent="0.2">
      <c r="A47" s="52"/>
      <c r="B47" s="59"/>
      <c r="C47" s="52"/>
      <c r="D47" s="59"/>
      <c r="E47" s="6"/>
      <c r="F47" s="41" t="s">
        <v>27</v>
      </c>
      <c r="G47" s="42"/>
      <c r="H47" s="22">
        <f t="shared" ref="H47:W47" si="3">H46</f>
        <v>35</v>
      </c>
      <c r="I47" s="22">
        <f t="shared" si="3"/>
        <v>35</v>
      </c>
      <c r="J47" s="22">
        <f t="shared" si="3"/>
        <v>0</v>
      </c>
      <c r="K47" s="22">
        <f t="shared" si="3"/>
        <v>0</v>
      </c>
      <c r="L47" s="22">
        <f t="shared" si="3"/>
        <v>20</v>
      </c>
      <c r="M47" s="22">
        <f t="shared" si="3"/>
        <v>20</v>
      </c>
      <c r="N47" s="22">
        <f t="shared" si="3"/>
        <v>0</v>
      </c>
      <c r="O47" s="22">
        <f t="shared" si="3"/>
        <v>0</v>
      </c>
      <c r="P47" s="22">
        <f t="shared" si="3"/>
        <v>35</v>
      </c>
      <c r="Q47" s="22">
        <f t="shared" si="3"/>
        <v>35</v>
      </c>
      <c r="R47" s="22">
        <f t="shared" si="3"/>
        <v>0</v>
      </c>
      <c r="S47" s="22">
        <f t="shared" si="3"/>
        <v>0</v>
      </c>
      <c r="T47" s="22">
        <f t="shared" si="3"/>
        <v>40</v>
      </c>
      <c r="U47" s="22">
        <f t="shared" si="3"/>
        <v>40</v>
      </c>
      <c r="V47" s="22">
        <f t="shared" si="3"/>
        <v>0</v>
      </c>
      <c r="W47" s="22">
        <f t="shared" si="3"/>
        <v>0</v>
      </c>
    </row>
    <row r="48" spans="1:23" x14ac:dyDescent="0.2">
      <c r="A48" s="52"/>
      <c r="B48" s="59"/>
      <c r="C48" s="52"/>
      <c r="D48" s="59"/>
      <c r="E48" s="5" t="s">
        <v>28</v>
      </c>
      <c r="F48" s="43" t="s">
        <v>44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5"/>
    </row>
    <row r="49" spans="1:23" ht="33.75" x14ac:dyDescent="0.2">
      <c r="A49" s="52"/>
      <c r="B49" s="59"/>
      <c r="C49" s="52"/>
      <c r="D49" s="59"/>
      <c r="E49" s="2" t="s">
        <v>28</v>
      </c>
      <c r="F49" s="2" t="s">
        <v>33</v>
      </c>
      <c r="G49" s="2" t="s">
        <v>25</v>
      </c>
      <c r="H49" s="19">
        <v>0</v>
      </c>
      <c r="I49" s="20">
        <v>0</v>
      </c>
      <c r="J49" s="20">
        <v>0</v>
      </c>
      <c r="K49" s="20">
        <v>0</v>
      </c>
      <c r="L49" s="21">
        <v>35</v>
      </c>
      <c r="M49" s="20">
        <v>35</v>
      </c>
      <c r="N49" s="20">
        <v>0</v>
      </c>
      <c r="O49" s="20">
        <v>0</v>
      </c>
      <c r="P49" s="19">
        <v>60</v>
      </c>
      <c r="Q49" s="20">
        <v>60</v>
      </c>
      <c r="R49" s="20">
        <v>21</v>
      </c>
      <c r="S49" s="20">
        <v>0</v>
      </c>
      <c r="T49" s="19">
        <v>65</v>
      </c>
      <c r="U49" s="20">
        <v>65</v>
      </c>
      <c r="V49" s="20">
        <v>22</v>
      </c>
      <c r="W49" s="20">
        <v>0</v>
      </c>
    </row>
    <row r="50" spans="1:23" x14ac:dyDescent="0.2">
      <c r="A50" s="52"/>
      <c r="B50" s="59"/>
      <c r="C50" s="52"/>
      <c r="D50" s="59"/>
      <c r="E50" s="6"/>
      <c r="F50" s="41" t="s">
        <v>27</v>
      </c>
      <c r="G50" s="42"/>
      <c r="H50" s="22">
        <f t="shared" ref="H50:W50" si="4">H49</f>
        <v>0</v>
      </c>
      <c r="I50" s="22">
        <f t="shared" si="4"/>
        <v>0</v>
      </c>
      <c r="J50" s="22">
        <f t="shared" si="4"/>
        <v>0</v>
      </c>
      <c r="K50" s="22">
        <f t="shared" si="4"/>
        <v>0</v>
      </c>
      <c r="L50" s="22">
        <f t="shared" si="4"/>
        <v>35</v>
      </c>
      <c r="M50" s="22">
        <f t="shared" si="4"/>
        <v>35</v>
      </c>
      <c r="N50" s="22">
        <f t="shared" si="4"/>
        <v>0</v>
      </c>
      <c r="O50" s="22">
        <f t="shared" si="4"/>
        <v>0</v>
      </c>
      <c r="P50" s="22">
        <f t="shared" si="4"/>
        <v>60</v>
      </c>
      <c r="Q50" s="22">
        <f t="shared" si="4"/>
        <v>60</v>
      </c>
      <c r="R50" s="22">
        <f t="shared" si="4"/>
        <v>21</v>
      </c>
      <c r="S50" s="22">
        <f t="shared" si="4"/>
        <v>0</v>
      </c>
      <c r="T50" s="22">
        <f t="shared" si="4"/>
        <v>65</v>
      </c>
      <c r="U50" s="22">
        <f t="shared" si="4"/>
        <v>65</v>
      </c>
      <c r="V50" s="22">
        <f t="shared" si="4"/>
        <v>22</v>
      </c>
      <c r="W50" s="22">
        <f t="shared" si="4"/>
        <v>0</v>
      </c>
    </row>
    <row r="51" spans="1:23" x14ac:dyDescent="0.2">
      <c r="A51" s="52"/>
      <c r="B51" s="59"/>
      <c r="C51" s="52"/>
      <c r="D51" s="7"/>
      <c r="E51" s="73" t="s">
        <v>50</v>
      </c>
      <c r="F51" s="74"/>
      <c r="G51" s="74"/>
      <c r="H51" s="24">
        <f t="shared" ref="H51:W51" si="5">H47+H50</f>
        <v>35</v>
      </c>
      <c r="I51" s="23">
        <f t="shared" si="5"/>
        <v>35</v>
      </c>
      <c r="J51" s="23">
        <f t="shared" si="5"/>
        <v>0</v>
      </c>
      <c r="K51" s="23">
        <f t="shared" si="5"/>
        <v>0</v>
      </c>
      <c r="L51" s="23">
        <f t="shared" si="5"/>
        <v>55</v>
      </c>
      <c r="M51" s="23">
        <f t="shared" si="5"/>
        <v>55</v>
      </c>
      <c r="N51" s="23">
        <f t="shared" si="5"/>
        <v>0</v>
      </c>
      <c r="O51" s="23">
        <f t="shared" si="5"/>
        <v>0</v>
      </c>
      <c r="P51" s="23">
        <f t="shared" si="5"/>
        <v>95</v>
      </c>
      <c r="Q51" s="23">
        <f t="shared" si="5"/>
        <v>95</v>
      </c>
      <c r="R51" s="23">
        <f t="shared" si="5"/>
        <v>21</v>
      </c>
      <c r="S51" s="23">
        <f t="shared" si="5"/>
        <v>0</v>
      </c>
      <c r="T51" s="23">
        <f t="shared" si="5"/>
        <v>105</v>
      </c>
      <c r="U51" s="23">
        <f t="shared" si="5"/>
        <v>105</v>
      </c>
      <c r="V51" s="23">
        <f t="shared" si="5"/>
        <v>22</v>
      </c>
      <c r="W51" s="23">
        <f t="shared" si="5"/>
        <v>0</v>
      </c>
    </row>
    <row r="52" spans="1:23" x14ac:dyDescent="0.2">
      <c r="A52" s="52"/>
      <c r="B52" s="59"/>
      <c r="C52" s="52"/>
      <c r="D52" s="3" t="s">
        <v>29</v>
      </c>
      <c r="E52" s="4"/>
      <c r="F52" s="62" t="s">
        <v>45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</row>
    <row r="53" spans="1:23" x14ac:dyDescent="0.2">
      <c r="A53" s="52"/>
      <c r="B53" s="59"/>
      <c r="C53" s="52"/>
      <c r="D53" s="58" t="s">
        <v>29</v>
      </c>
      <c r="E53" s="5" t="s">
        <v>24</v>
      </c>
      <c r="F53" s="43" t="s">
        <v>46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5"/>
    </row>
    <row r="54" spans="1:23" ht="33.75" x14ac:dyDescent="0.2">
      <c r="A54" s="52"/>
      <c r="B54" s="59"/>
      <c r="C54" s="52"/>
      <c r="D54" s="59"/>
      <c r="E54" s="2" t="s">
        <v>24</v>
      </c>
      <c r="F54" s="2" t="s">
        <v>33</v>
      </c>
      <c r="G54" s="2" t="s">
        <v>25</v>
      </c>
      <c r="H54" s="19">
        <v>48.1</v>
      </c>
      <c r="I54" s="20">
        <v>48.1</v>
      </c>
      <c r="J54" s="20">
        <v>0</v>
      </c>
      <c r="K54" s="20">
        <v>0</v>
      </c>
      <c r="L54" s="21">
        <v>72.3</v>
      </c>
      <c r="M54" s="20">
        <v>72.3</v>
      </c>
      <c r="N54" s="20">
        <v>0</v>
      </c>
      <c r="O54" s="20">
        <v>0</v>
      </c>
      <c r="P54" s="19">
        <v>105</v>
      </c>
      <c r="Q54" s="20">
        <v>105</v>
      </c>
      <c r="R54" s="20">
        <v>0</v>
      </c>
      <c r="S54" s="20">
        <v>0</v>
      </c>
      <c r="T54" s="19">
        <v>105</v>
      </c>
      <c r="U54" s="20">
        <v>105</v>
      </c>
      <c r="V54" s="20">
        <v>0</v>
      </c>
      <c r="W54" s="20">
        <v>0</v>
      </c>
    </row>
    <row r="55" spans="1:23" x14ac:dyDescent="0.2">
      <c r="A55" s="52"/>
      <c r="B55" s="59"/>
      <c r="C55" s="52"/>
      <c r="D55" s="59"/>
      <c r="E55" s="6"/>
      <c r="F55" s="41" t="s">
        <v>27</v>
      </c>
      <c r="G55" s="42"/>
      <c r="H55" s="22">
        <f t="shared" ref="H55:W55" si="6">H54</f>
        <v>48.1</v>
      </c>
      <c r="I55" s="22">
        <f t="shared" si="6"/>
        <v>48.1</v>
      </c>
      <c r="J55" s="22">
        <f t="shared" si="6"/>
        <v>0</v>
      </c>
      <c r="K55" s="22">
        <f t="shared" si="6"/>
        <v>0</v>
      </c>
      <c r="L55" s="22">
        <f t="shared" si="6"/>
        <v>72.3</v>
      </c>
      <c r="M55" s="22">
        <f t="shared" si="6"/>
        <v>72.3</v>
      </c>
      <c r="N55" s="22">
        <f t="shared" si="6"/>
        <v>0</v>
      </c>
      <c r="O55" s="22">
        <f t="shared" si="6"/>
        <v>0</v>
      </c>
      <c r="P55" s="22">
        <f t="shared" si="6"/>
        <v>105</v>
      </c>
      <c r="Q55" s="22">
        <f t="shared" si="6"/>
        <v>105</v>
      </c>
      <c r="R55" s="22">
        <f t="shared" si="6"/>
        <v>0</v>
      </c>
      <c r="S55" s="22">
        <f t="shared" si="6"/>
        <v>0</v>
      </c>
      <c r="T55" s="22">
        <f t="shared" si="6"/>
        <v>105</v>
      </c>
      <c r="U55" s="22">
        <f t="shared" si="6"/>
        <v>105</v>
      </c>
      <c r="V55" s="22">
        <f t="shared" si="6"/>
        <v>0</v>
      </c>
      <c r="W55" s="22">
        <f t="shared" si="6"/>
        <v>0</v>
      </c>
    </row>
    <row r="56" spans="1:23" x14ac:dyDescent="0.2">
      <c r="A56" s="52"/>
      <c r="B56" s="59"/>
      <c r="C56" s="52"/>
      <c r="D56" s="59"/>
      <c r="E56" s="5" t="s">
        <v>28</v>
      </c>
      <c r="F56" s="43" t="s">
        <v>47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1:23" ht="67.5" x14ac:dyDescent="0.2">
      <c r="A57" s="52"/>
      <c r="B57" s="59"/>
      <c r="C57" s="52"/>
      <c r="D57" s="59"/>
      <c r="E57" s="2" t="s">
        <v>28</v>
      </c>
      <c r="F57" s="2" t="s">
        <v>33</v>
      </c>
      <c r="G57" s="2" t="s">
        <v>26</v>
      </c>
      <c r="H57" s="19">
        <v>0</v>
      </c>
      <c r="I57" s="20">
        <v>0</v>
      </c>
      <c r="J57" s="20">
        <v>0</v>
      </c>
      <c r="K57" s="20">
        <v>0</v>
      </c>
      <c r="L57" s="19">
        <v>0</v>
      </c>
      <c r="M57" s="20">
        <v>0</v>
      </c>
      <c r="N57" s="20">
        <v>0</v>
      </c>
      <c r="O57" s="20">
        <v>0</v>
      </c>
      <c r="P57" s="19">
        <v>23.7</v>
      </c>
      <c r="Q57" s="20">
        <v>23.7</v>
      </c>
      <c r="R57" s="20">
        <v>0</v>
      </c>
      <c r="S57" s="20">
        <v>0</v>
      </c>
      <c r="T57" s="19">
        <v>23.5</v>
      </c>
      <c r="U57" s="20">
        <v>23.5</v>
      </c>
      <c r="V57" s="20">
        <v>0</v>
      </c>
      <c r="W57" s="20">
        <v>0</v>
      </c>
    </row>
    <row r="58" spans="1:23" x14ac:dyDescent="0.2">
      <c r="A58" s="52"/>
      <c r="B58" s="59"/>
      <c r="C58" s="52"/>
      <c r="D58" s="59"/>
      <c r="E58" s="6"/>
      <c r="F58" s="41" t="s">
        <v>27</v>
      </c>
      <c r="G58" s="42"/>
      <c r="H58" s="22">
        <f t="shared" ref="H58:W58" si="7">H57</f>
        <v>0</v>
      </c>
      <c r="I58" s="22">
        <f t="shared" si="7"/>
        <v>0</v>
      </c>
      <c r="J58" s="22">
        <f t="shared" si="7"/>
        <v>0</v>
      </c>
      <c r="K58" s="22">
        <f t="shared" si="7"/>
        <v>0</v>
      </c>
      <c r="L58" s="22">
        <f t="shared" si="7"/>
        <v>0</v>
      </c>
      <c r="M58" s="22">
        <f t="shared" si="7"/>
        <v>0</v>
      </c>
      <c r="N58" s="22">
        <f t="shared" si="7"/>
        <v>0</v>
      </c>
      <c r="O58" s="22">
        <f t="shared" si="7"/>
        <v>0</v>
      </c>
      <c r="P58" s="22">
        <f t="shared" si="7"/>
        <v>23.7</v>
      </c>
      <c r="Q58" s="22">
        <f t="shared" si="7"/>
        <v>23.7</v>
      </c>
      <c r="R58" s="22">
        <f t="shared" si="7"/>
        <v>0</v>
      </c>
      <c r="S58" s="22">
        <f t="shared" si="7"/>
        <v>0</v>
      </c>
      <c r="T58" s="22">
        <f t="shared" si="7"/>
        <v>23.5</v>
      </c>
      <c r="U58" s="22">
        <f t="shared" si="7"/>
        <v>23.5</v>
      </c>
      <c r="V58" s="22">
        <f t="shared" si="7"/>
        <v>0</v>
      </c>
      <c r="W58" s="22">
        <f t="shared" si="7"/>
        <v>0</v>
      </c>
    </row>
    <row r="59" spans="1:23" x14ac:dyDescent="0.2">
      <c r="A59" s="52"/>
      <c r="B59" s="59"/>
      <c r="C59" s="52"/>
      <c r="D59" s="59"/>
      <c r="E59" s="5" t="s">
        <v>29</v>
      </c>
      <c r="F59" s="43" t="s">
        <v>48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</row>
    <row r="60" spans="1:23" ht="33.75" x14ac:dyDescent="0.2">
      <c r="A60" s="52"/>
      <c r="B60" s="59"/>
      <c r="C60" s="52"/>
      <c r="D60" s="59"/>
      <c r="E60" s="2" t="s">
        <v>29</v>
      </c>
      <c r="F60" s="2" t="s">
        <v>33</v>
      </c>
      <c r="G60" s="2" t="s">
        <v>25</v>
      </c>
      <c r="H60" s="19">
        <v>0</v>
      </c>
      <c r="I60" s="20">
        <v>0</v>
      </c>
      <c r="J60" s="20">
        <v>0</v>
      </c>
      <c r="K60" s="20">
        <v>0</v>
      </c>
      <c r="L60" s="19">
        <v>20</v>
      </c>
      <c r="M60" s="20">
        <v>20</v>
      </c>
      <c r="N60" s="20">
        <v>0</v>
      </c>
      <c r="O60" s="20">
        <v>0</v>
      </c>
      <c r="P60" s="19">
        <v>25</v>
      </c>
      <c r="Q60" s="20">
        <v>25</v>
      </c>
      <c r="R60" s="20">
        <v>0</v>
      </c>
      <c r="S60" s="20">
        <v>0</v>
      </c>
      <c r="T60" s="19">
        <v>25</v>
      </c>
      <c r="U60" s="20">
        <v>25</v>
      </c>
      <c r="V60" s="20">
        <v>0</v>
      </c>
      <c r="W60" s="20">
        <v>0</v>
      </c>
    </row>
    <row r="61" spans="1:23" x14ac:dyDescent="0.2">
      <c r="A61" s="52"/>
      <c r="B61" s="59"/>
      <c r="C61" s="52"/>
      <c r="D61" s="59"/>
      <c r="E61" s="6"/>
      <c r="F61" s="41" t="s">
        <v>27</v>
      </c>
      <c r="G61" s="42"/>
      <c r="H61" s="25">
        <f t="shared" ref="H61:W61" si="8">H60</f>
        <v>0</v>
      </c>
      <c r="I61" s="25">
        <f t="shared" si="8"/>
        <v>0</v>
      </c>
      <c r="J61" s="25">
        <f t="shared" si="8"/>
        <v>0</v>
      </c>
      <c r="K61" s="25">
        <f t="shared" si="8"/>
        <v>0</v>
      </c>
      <c r="L61" s="25">
        <f t="shared" si="8"/>
        <v>20</v>
      </c>
      <c r="M61" s="25">
        <f t="shared" si="8"/>
        <v>20</v>
      </c>
      <c r="N61" s="25">
        <f t="shared" si="8"/>
        <v>0</v>
      </c>
      <c r="O61" s="25">
        <f t="shared" si="8"/>
        <v>0</v>
      </c>
      <c r="P61" s="25">
        <f t="shared" si="8"/>
        <v>25</v>
      </c>
      <c r="Q61" s="25">
        <f t="shared" si="8"/>
        <v>25</v>
      </c>
      <c r="R61" s="25">
        <f t="shared" si="8"/>
        <v>0</v>
      </c>
      <c r="S61" s="25">
        <f t="shared" si="8"/>
        <v>0</v>
      </c>
      <c r="T61" s="25">
        <f t="shared" si="8"/>
        <v>25</v>
      </c>
      <c r="U61" s="25">
        <f t="shared" si="8"/>
        <v>25</v>
      </c>
      <c r="V61" s="25">
        <f t="shared" si="8"/>
        <v>0</v>
      </c>
      <c r="W61" s="25">
        <f t="shared" si="8"/>
        <v>0</v>
      </c>
    </row>
    <row r="62" spans="1:23" ht="21" customHeight="1" x14ac:dyDescent="0.2">
      <c r="A62" s="52"/>
      <c r="B62" s="59"/>
      <c r="C62" s="52"/>
      <c r="D62" s="7"/>
      <c r="E62" s="63" t="s">
        <v>50</v>
      </c>
      <c r="F62" s="64"/>
      <c r="G62" s="64"/>
      <c r="H62" s="23">
        <f t="shared" ref="H62:W62" si="9">H55+H58+H61</f>
        <v>48.1</v>
      </c>
      <c r="I62" s="23">
        <f t="shared" si="9"/>
        <v>48.1</v>
      </c>
      <c r="J62" s="23">
        <f t="shared" si="9"/>
        <v>0</v>
      </c>
      <c r="K62" s="23">
        <f t="shared" si="9"/>
        <v>0</v>
      </c>
      <c r="L62" s="23">
        <f t="shared" si="9"/>
        <v>92.3</v>
      </c>
      <c r="M62" s="23">
        <f t="shared" si="9"/>
        <v>92.3</v>
      </c>
      <c r="N62" s="23">
        <f t="shared" si="9"/>
        <v>0</v>
      </c>
      <c r="O62" s="23">
        <f t="shared" si="9"/>
        <v>0</v>
      </c>
      <c r="P62" s="23">
        <f t="shared" si="9"/>
        <v>153.69999999999999</v>
      </c>
      <c r="Q62" s="23">
        <f t="shared" si="9"/>
        <v>153.69999999999999</v>
      </c>
      <c r="R62" s="23">
        <f t="shared" si="9"/>
        <v>0</v>
      </c>
      <c r="S62" s="23">
        <f t="shared" si="9"/>
        <v>0</v>
      </c>
      <c r="T62" s="23">
        <f t="shared" si="9"/>
        <v>153.5</v>
      </c>
      <c r="U62" s="23">
        <f t="shared" si="9"/>
        <v>153.5</v>
      </c>
      <c r="V62" s="23">
        <f t="shared" si="9"/>
        <v>0</v>
      </c>
      <c r="W62" s="23">
        <f t="shared" si="9"/>
        <v>0</v>
      </c>
    </row>
    <row r="63" spans="1:23" ht="12.75" customHeight="1" x14ac:dyDescent="0.2">
      <c r="A63" s="52"/>
      <c r="B63" s="59"/>
      <c r="C63" s="8"/>
      <c r="D63" s="41" t="s">
        <v>32</v>
      </c>
      <c r="E63" s="75"/>
      <c r="F63" s="75"/>
      <c r="G63" s="75"/>
      <c r="H63" s="22">
        <f>H51+H43+H62</f>
        <v>12484.346</v>
      </c>
      <c r="I63" s="22">
        <f t="shared" ref="I63:W63" si="10">I43+I51+I62</f>
        <v>1659.146</v>
      </c>
      <c r="J63" s="22">
        <f t="shared" si="10"/>
        <v>160.471</v>
      </c>
      <c r="K63" s="22">
        <f t="shared" si="10"/>
        <v>10825.199999999999</v>
      </c>
      <c r="L63" s="22">
        <f t="shared" si="10"/>
        <v>6792.9400000000014</v>
      </c>
      <c r="M63" s="22">
        <f t="shared" si="10"/>
        <v>1593.4999999999998</v>
      </c>
      <c r="N63" s="22">
        <f t="shared" si="10"/>
        <v>53</v>
      </c>
      <c r="O63" s="22">
        <f t="shared" si="10"/>
        <v>5199.4400000000005</v>
      </c>
      <c r="P63" s="22">
        <f t="shared" si="10"/>
        <v>4222.8</v>
      </c>
      <c r="Q63" s="22">
        <f t="shared" si="10"/>
        <v>877.2</v>
      </c>
      <c r="R63" s="22">
        <f t="shared" si="10"/>
        <v>34.700000000000003</v>
      </c>
      <c r="S63" s="22">
        <f t="shared" si="10"/>
        <v>3345.6</v>
      </c>
      <c r="T63" s="22">
        <f t="shared" si="10"/>
        <v>4147.3</v>
      </c>
      <c r="U63" s="22">
        <f t="shared" si="10"/>
        <v>1542</v>
      </c>
      <c r="V63" s="22">
        <f t="shared" si="10"/>
        <v>44</v>
      </c>
      <c r="W63" s="22">
        <f t="shared" si="10"/>
        <v>2605.3000000000002</v>
      </c>
    </row>
    <row r="64" spans="1:23" ht="12.75" customHeight="1" x14ac:dyDescent="0.2">
      <c r="A64" s="53"/>
      <c r="B64" s="9"/>
      <c r="C64" s="63" t="s">
        <v>34</v>
      </c>
      <c r="D64" s="64"/>
      <c r="E64" s="64"/>
      <c r="F64" s="64"/>
      <c r="G64" s="64"/>
      <c r="H64" s="24">
        <f>H63</f>
        <v>12484.346</v>
      </c>
      <c r="I64" s="24">
        <f>I63</f>
        <v>1659.146</v>
      </c>
      <c r="J64" s="24">
        <f>J63</f>
        <v>160.471</v>
      </c>
      <c r="K64" s="24">
        <f t="shared" ref="K64:W64" si="11">K63</f>
        <v>10825.199999999999</v>
      </c>
      <c r="L64" s="24">
        <f t="shared" si="11"/>
        <v>6792.9400000000014</v>
      </c>
      <c r="M64" s="24">
        <f t="shared" si="11"/>
        <v>1593.4999999999998</v>
      </c>
      <c r="N64" s="24">
        <f t="shared" si="11"/>
        <v>53</v>
      </c>
      <c r="O64" s="24">
        <f t="shared" si="11"/>
        <v>5199.4400000000005</v>
      </c>
      <c r="P64" s="24">
        <f t="shared" si="11"/>
        <v>4222.8</v>
      </c>
      <c r="Q64" s="24">
        <f t="shared" si="11"/>
        <v>877.2</v>
      </c>
      <c r="R64" s="24">
        <f t="shared" si="11"/>
        <v>34.700000000000003</v>
      </c>
      <c r="S64" s="24">
        <f t="shared" si="11"/>
        <v>3345.6</v>
      </c>
      <c r="T64" s="24">
        <f t="shared" si="11"/>
        <v>4147.3</v>
      </c>
      <c r="U64" s="24">
        <f t="shared" si="11"/>
        <v>1542</v>
      </c>
      <c r="V64" s="24">
        <f t="shared" si="11"/>
        <v>44</v>
      </c>
      <c r="W64" s="24">
        <f t="shared" si="11"/>
        <v>2605.3000000000002</v>
      </c>
    </row>
    <row r="65" spans="1:23" ht="409.6" hidden="1" customHeight="1" x14ac:dyDescent="0.2"/>
    <row r="68" spans="1:23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</sheetData>
  <mergeCells count="50">
    <mergeCell ref="F56:W56"/>
    <mergeCell ref="F50:G50"/>
    <mergeCell ref="F22:W22"/>
    <mergeCell ref="A68:W68"/>
    <mergeCell ref="C18:C62"/>
    <mergeCell ref="F18:W18"/>
    <mergeCell ref="E51:G51"/>
    <mergeCell ref="E62:G62"/>
    <mergeCell ref="D19:D42"/>
    <mergeCell ref="D63:G63"/>
    <mergeCell ref="F58:G58"/>
    <mergeCell ref="F59:W59"/>
    <mergeCell ref="F61:G61"/>
    <mergeCell ref="F52:W52"/>
    <mergeCell ref="D45:D50"/>
    <mergeCell ref="F45:W45"/>
    <mergeCell ref="F53:W53"/>
    <mergeCell ref="F55:G55"/>
    <mergeCell ref="A16:A64"/>
    <mergeCell ref="C16:E16"/>
    <mergeCell ref="F16:W16"/>
    <mergeCell ref="B17:B63"/>
    <mergeCell ref="D17:E17"/>
    <mergeCell ref="F17:W17"/>
    <mergeCell ref="F42:G42"/>
    <mergeCell ref="F44:W44"/>
    <mergeCell ref="C64:G64"/>
    <mergeCell ref="D53:D61"/>
    <mergeCell ref="E23:E41"/>
    <mergeCell ref="E43:G43"/>
    <mergeCell ref="F19:W19"/>
    <mergeCell ref="F21:G21"/>
    <mergeCell ref="F47:G47"/>
    <mergeCell ref="F48:W48"/>
    <mergeCell ref="H11:H14"/>
    <mergeCell ref="I10:J10"/>
    <mergeCell ref="M10:N10"/>
    <mergeCell ref="Q10:R10"/>
    <mergeCell ref="F15:W15"/>
    <mergeCell ref="U10:V10"/>
    <mergeCell ref="I9:K9"/>
    <mergeCell ref="M9:O9"/>
    <mergeCell ref="Q9:S9"/>
    <mergeCell ref="U9:W9"/>
    <mergeCell ref="V7:W7"/>
    <mergeCell ref="A6:W6"/>
    <mergeCell ref="H8:K8"/>
    <mergeCell ref="L8:O8"/>
    <mergeCell ref="P8:S8"/>
    <mergeCell ref="T8:W8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66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 progr. asignavimų suvestinė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2022-01-20T20:00:23Z</dcterms:created>
  <dcterms:modified xsi:type="dcterms:W3CDTF">2022-04-12T13:57:37Z</dcterms:modified>
</cp:coreProperties>
</file>