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6140" windowHeight="9990" activeTab="0"/>
  </bookViews>
  <sheets>
    <sheet name="06 pr išlaidų suvestinė" sheetId="1" r:id="rId1"/>
  </sheets>
  <definedNames/>
  <calcPr fullCalcOnLoad="1"/>
</workbook>
</file>

<file path=xl/sharedStrings.xml><?xml version="1.0" encoding="utf-8"?>
<sst xmlns="http://schemas.openxmlformats.org/spreadsheetml/2006/main" count="322" uniqueCount="96">
  <si>
    <r>
      <t xml:space="preserve">Patvirtinti </t>
    </r>
    <r>
      <rPr>
        <b/>
        <sz val="8"/>
        <color indexed="8"/>
        <rFont val="Times New Roman"/>
        <family val="0"/>
      </rPr>
      <t>2018</t>
    </r>
    <r>
      <rPr>
        <b/>
        <sz val="8"/>
        <color indexed="8"/>
        <rFont val="Times New Roman"/>
        <family val="0"/>
      </rPr>
      <t>-ųjų m. asignavimai</t>
    </r>
  </si>
  <si>
    <t>Gerinti bibliotekų, Plungės turizmo informacijos centro (TIC) materialinę bazę, siekiant, kad Viešoji biblioteka ir jos teritoriniai padaliniai bei TIC  taptų patraukliais bendruomenės informacijos resursų ir paslaugų centrais, tenkinančiais rajono gyventojų informacinius, kultūros ir švietimo poreikius.</t>
  </si>
  <si>
    <t>(tūkst. Eur)</t>
  </si>
  <si>
    <t xml:space="preserve">Strateginio </t>
  </si>
  <si>
    <t>Programos</t>
  </si>
  <si>
    <t>Uždavinio</t>
  </si>
  <si>
    <t>Priemonės</t>
  </si>
  <si>
    <t>Asignavimų</t>
  </si>
  <si>
    <t>Finansavimo</t>
  </si>
  <si>
    <t>Funkcinės</t>
  </si>
  <si>
    <t>tikslo</t>
  </si>
  <si>
    <t xml:space="preserve">kodas ir </t>
  </si>
  <si>
    <t>kodas ir</t>
  </si>
  <si>
    <t>valdytojo</t>
  </si>
  <si>
    <t>šaltinio</t>
  </si>
  <si>
    <t>klasifikac.</t>
  </si>
  <si>
    <t>Iš viso</t>
  </si>
  <si>
    <t>Iš jų</t>
  </si>
  <si>
    <t>pavadinimas</t>
  </si>
  <si>
    <t>kodas</t>
  </si>
  <si>
    <t>asignavimų</t>
  </si>
  <si>
    <t>Išlaidoms</t>
  </si>
  <si>
    <t>Iš jų darbo</t>
  </si>
  <si>
    <t>Turtui įsigyti</t>
  </si>
  <si>
    <t>užmok.</t>
  </si>
  <si>
    <t>ir finans.</t>
  </si>
  <si>
    <t>įsipareig.</t>
  </si>
  <si>
    <t>vykdyti</t>
  </si>
  <si>
    <t>1</t>
  </si>
  <si>
    <t>Ugdyti išsilavinusią ir kultūrą puoselėjančią bendruomenę socialiai saugioje aplinkoje</t>
  </si>
  <si>
    <t>01</t>
  </si>
  <si>
    <t>Kitos lėšos Kt</t>
  </si>
  <si>
    <t>Savivaldybės biudžeto lėšos SB</t>
  </si>
  <si>
    <t>Specialiosios programos lėšos (pajamos už atsitiktines paslaugas) SB(SP)</t>
  </si>
  <si>
    <t>Valstybės biudžeto specialiosios tikslinės dotacijos lėšos SB(VB)</t>
  </si>
  <si>
    <t>Iš viso priemonei</t>
  </si>
  <si>
    <t>02</t>
  </si>
  <si>
    <t>Europos Sąjungos paramos lėšos ES</t>
  </si>
  <si>
    <t>Valstybės biudžeto lėšos LRVB</t>
  </si>
  <si>
    <t>03</t>
  </si>
  <si>
    <t>Vidiniai šaltiniai</t>
  </si>
  <si>
    <t>04</t>
  </si>
  <si>
    <t>05</t>
  </si>
  <si>
    <t>06</t>
  </si>
  <si>
    <t>08.01.01.03.</t>
  </si>
  <si>
    <t>Iš viso programos tikslui</t>
  </si>
  <si>
    <t>301779536</t>
  </si>
  <si>
    <t>09.01.01.01.</t>
  </si>
  <si>
    <t>188714469</t>
  </si>
  <si>
    <t>191123266</t>
  </si>
  <si>
    <t>Iš viso programai</t>
  </si>
  <si>
    <t xml:space="preserve">02 </t>
  </si>
  <si>
    <t>04.07.03.01.</t>
  </si>
  <si>
    <t>08.01.01.02.</t>
  </si>
  <si>
    <t>191123113</t>
  </si>
  <si>
    <t>08.02.01.08.</t>
  </si>
  <si>
    <t xml:space="preserve"> 01</t>
  </si>
  <si>
    <t>Kultūros ir sporto programa</t>
  </si>
  <si>
    <t>Propaguoti mėgėjų meną, organizuoti bendruomenės narių laisvalaikį, rūpintis vaikų ir jaunimo užimtumu ir meniniu ugdymu, plėtoti tarptautinį kultūrinį bendravimą, profesionalaus meno sklaidą</t>
  </si>
  <si>
    <t>Užtikrinti meno mėgėjų kolektyvų veiklą, tarptautinį bendradarbiavimą ir bendruomenės meninių poreikių tenkinimą</t>
  </si>
  <si>
    <t>Plungės rajono savivaldybės  kultūros centro veikla</t>
  </si>
  <si>
    <t>Kulių kultūros centro veikla</t>
  </si>
  <si>
    <t>300580531</t>
  </si>
  <si>
    <t xml:space="preserve">Šateikių kultūros centro veikla </t>
  </si>
  <si>
    <t>300904855</t>
  </si>
  <si>
    <t>Žemaičių Kalvarijos kultūros centro veikla</t>
  </si>
  <si>
    <t>300127381</t>
  </si>
  <si>
    <t>Žlibinų kultūros centro veikla</t>
  </si>
  <si>
    <t>Efektyviai naudojant finansinius išteklius, užtikrinti Viešosios bibliotekos ir TIC-o funkcionavimo ir informacijos sklaidos sąlygas, plėtojant spaudinių ir kitų dokumentų fondą bei gerinant jo prieinamumą vartotojams</t>
  </si>
  <si>
    <t xml:space="preserve">Plungės rajono savivaldybės Viešosios bibliotekos veikla </t>
  </si>
  <si>
    <t>191124934</t>
  </si>
  <si>
    <t>08.02.01.01.</t>
  </si>
  <si>
    <t>Plungės turizmo informacijos centro veiklos programa</t>
  </si>
  <si>
    <t>304159540</t>
  </si>
  <si>
    <t>Užtikrinti sąlygas tinkamam muziejaus funkcionavimui</t>
  </si>
  <si>
    <t>Atkurti, išsaugoti ir prižiūrėti kunigaikščio Mykolo Oginskio ir Bukantės dvaro kompleksus. Atkurti  ir puoselėti dvaro tradicijas. Efektyviai naudoti muziejaus resursus</t>
  </si>
  <si>
    <t>Žemaičių dailės muziejaus veikla</t>
  </si>
  <si>
    <t>08.02.01.02.</t>
  </si>
  <si>
    <t>Parko priežiūra</t>
  </si>
  <si>
    <t>Skatinti meno plėtrą bei meninę saviraišką</t>
  </si>
  <si>
    <t>Užtikrinti kultūros rėmimo programos finansavimą</t>
  </si>
  <si>
    <t>Kultūros projektų rėmimas</t>
  </si>
  <si>
    <t>08.02.01.06.</t>
  </si>
  <si>
    <t>Pasiruošimas dainų šventei</t>
  </si>
  <si>
    <t>XIV-ajam tarptautiniam M.Oginskio festivaliui organizuoti</t>
  </si>
  <si>
    <t>Miesto šventės ir kiti reprezentaciniai renginiai</t>
  </si>
  <si>
    <t>Plėtoti rajono gyventojų fizinį ugdymą, sudarant jiems palankias sąlygas sportuoti</t>
  </si>
  <si>
    <t>Remti ir skatinti masinių sporto sveikatingumo renginių rajone vykdymą</t>
  </si>
  <si>
    <t>Sporto projektų rėmimas</t>
  </si>
  <si>
    <t>VšĮ Plungės futbolas programa</t>
  </si>
  <si>
    <t>Aktyvaus poilsio ir  pramogų zonos Plungės M.Oginskio dvaro teritorijoje veiklos programa</t>
  </si>
  <si>
    <t>2019 - 2021-ŲJŲ METŲ 06 KULTŪROS IR SPORTOPROGRAMOS, PROGRAMOS TIKSLŲ, UŽDAVINIŲ IR PRIEMONIŲ ASIGNAVIMŲ SUVESTINĖ</t>
  </si>
  <si>
    <t>Iš viso uždaviniui</t>
  </si>
  <si>
    <t>Planuojami 2019-ųjų m. asignavimai</t>
  </si>
  <si>
    <t>Planuojami  2020-ųjų m. asignavimai</t>
  </si>
  <si>
    <t>Planuojami 2021-ųjų m. asignavimai</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</si>
</sst>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
    <numFmt numFmtId="169" formatCode="#??/??"/>
    <numFmt numFmtId="170" formatCode="m/d/yy"/>
    <numFmt numFmtId="171" formatCode="d\-mmm\-yy"/>
    <numFmt numFmtId="172" formatCode="d\-mmm"/>
    <numFmt numFmtId="173" formatCode="mmm\-yy"/>
    <numFmt numFmtId="174" formatCode="h:mm"/>
    <numFmt numFmtId="175" formatCode="h:mm:ss"/>
    <numFmt numFmtId="176" formatCode="m/d/yyyy\ h:mm"/>
    <numFmt numFmtId="177" formatCode="\(#,##0_);\(#,##0\)"/>
    <numFmt numFmtId="178" formatCode="\(#,##0_);[Red]\(#,##0\)"/>
    <numFmt numFmtId="179" formatCode="\(#,##0.00_);\(#,##0.00\)"/>
    <numFmt numFmtId="180" formatCode="\(#,##0.00_);[Red]\(#,##0.00\)"/>
    <numFmt numFmtId="181" formatCode="_(* #,##0_);_(* \(#,##0\);_(* &quot;-&quot;_);_(@_)"/>
    <numFmt numFmtId="182" formatCode="_(&quot;$&quot;* #,##0_);_(&quot;$&quot;* \(#,##0\);_(&quot;$&quot;* &quot;-&quot;_);_(@_)"/>
    <numFmt numFmtId="183" formatCode="_(* #,##0.00_);_(* \(#,##0.00\);_(* &quot;-&quot;??_);_(@_)"/>
    <numFmt numFmtId="184" formatCode="_(&quot;$&quot;* #,##0.00_);_(&quot;$&quot;* \(#,##0.00\);_(&quot;$&quot;* &quot;-&quot;??_);_(@_)"/>
    <numFmt numFmtId="185" formatCode="[$-10409]#0.0"/>
    <numFmt numFmtId="186" formatCode="0.0"/>
  </numFmts>
  <fonts count="41">
    <font>
      <sz val="10"/>
      <name val="Arial"/>
      <family val="0"/>
    </font>
    <font>
      <b/>
      <sz val="11"/>
      <color indexed="8"/>
      <name val="Times New Roman"/>
      <family val="0"/>
    </font>
    <font>
      <sz val="10"/>
      <color indexed="8"/>
      <name val="Times New Roman"/>
      <family val="0"/>
    </font>
    <font>
      <i/>
      <sz val="10"/>
      <color indexed="8"/>
      <name val="Times New Roman"/>
      <family val="0"/>
    </font>
    <font>
      <b/>
      <sz val="8"/>
      <color indexed="8"/>
      <name val="Times New Roman"/>
      <family val="0"/>
    </font>
    <font>
      <sz val="8"/>
      <color indexed="8"/>
      <name val="Times New Roman"/>
      <family val="0"/>
    </font>
    <font>
      <b/>
      <sz val="10"/>
      <name val="Arial"/>
      <family val="2"/>
    </font>
    <font>
      <b/>
      <sz val="15"/>
      <color indexed="62"/>
      <name val="Calibri"/>
      <family val="2"/>
    </font>
    <font>
      <b/>
      <sz val="13"/>
      <color indexed="62"/>
      <name val="Calibri"/>
      <family val="2"/>
    </font>
    <font>
      <sz val="11"/>
      <color indexed="8"/>
      <name val="Calibri"/>
      <family val="2"/>
    </font>
    <font>
      <b/>
      <sz val="11"/>
      <color indexed="62"/>
      <name val="Calibri"/>
      <family val="2"/>
    </font>
    <font>
      <sz val="11"/>
      <color indexed="22"/>
      <name val="Calibri"/>
      <family val="2"/>
    </font>
    <font>
      <i/>
      <sz val="11"/>
      <color indexed="23"/>
      <name val="Calibri"/>
      <family val="2"/>
    </font>
    <font>
      <sz val="11"/>
      <color indexed="20"/>
      <name val="Calibri"/>
      <family val="2"/>
    </font>
    <font>
      <sz val="11"/>
      <color indexed="17"/>
      <name val="Calibri"/>
      <family val="2"/>
    </font>
    <font>
      <b/>
      <sz val="11"/>
      <color indexed="63"/>
      <name val="Calibri"/>
      <family val="2"/>
    </font>
    <font>
      <sz val="11"/>
      <color indexed="10"/>
      <name val="Calibri"/>
      <family val="2"/>
    </font>
    <font>
      <sz val="11"/>
      <color indexed="62"/>
      <name val="Calibri"/>
      <family val="2"/>
    </font>
    <font>
      <sz val="11"/>
      <color indexed="60"/>
      <name val="Calibri"/>
      <family val="2"/>
    </font>
    <font>
      <b/>
      <sz val="18"/>
      <color indexed="62"/>
      <name val="Cambria"/>
      <family val="2"/>
    </font>
    <font>
      <b/>
      <sz val="11"/>
      <color indexed="52"/>
      <name val="Calibri"/>
      <family val="2"/>
    </font>
    <font>
      <b/>
      <sz val="11"/>
      <color indexed="8"/>
      <name val="Calibri"/>
      <family val="2"/>
    </font>
    <font>
      <sz val="11"/>
      <color indexed="52"/>
      <name val="Calibri"/>
      <family val="2"/>
    </font>
    <font>
      <b/>
      <sz val="11"/>
      <color indexed="22"/>
      <name val="Calibri"/>
      <family val="2"/>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b/>
      <sz val="11"/>
      <color rgb="FF3F3F3F"/>
      <name val="Calibri"/>
      <family val="2"/>
    </font>
    <font>
      <sz val="11"/>
      <color rgb="FFFF0000"/>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9"/>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7" fillId="0" borderId="3" applyNumberFormat="0" applyFill="0" applyAlignment="0" applyProtection="0"/>
    <xf numFmtId="0" fontId="27" fillId="0" borderId="0" applyNumberFormat="0" applyFill="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22" borderId="4" applyNumberFormat="0" applyAlignment="0" applyProtection="0"/>
    <xf numFmtId="0" fontId="33" fillId="0" borderId="0" applyNumberFormat="0" applyFill="0" applyBorder="0" applyAlignment="0" applyProtection="0"/>
    <xf numFmtId="0" fontId="34" fillId="23" borderId="5"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0" fontId="35"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6" applyNumberFormat="0" applyFont="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22" borderId="5"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32" borderId="9" applyNumberFormat="0" applyAlignment="0" applyProtection="0"/>
    <xf numFmtId="184" fontId="0" fillId="0" borderId="0" applyFont="0" applyFill="0" applyBorder="0" applyAlignment="0" applyProtection="0"/>
    <xf numFmtId="182" fontId="0" fillId="0" borderId="0" applyFont="0" applyFill="0" applyBorder="0" applyAlignment="0" applyProtection="0"/>
  </cellStyleXfs>
  <cellXfs count="62">
    <xf numFmtId="0" fontId="0" fillId="0" borderId="0" xfId="0" applyAlignment="1">
      <alignment/>
    </xf>
    <xf numFmtId="0" fontId="2" fillId="0" borderId="0" xfId="0" applyFont="1" applyAlignment="1" applyProtection="1">
      <alignment vertical="center" wrapText="1" readingOrder="1"/>
      <protection locked="0"/>
    </xf>
    <xf numFmtId="0" fontId="3" fillId="0" borderId="0" xfId="0" applyFont="1" applyAlignment="1" applyProtection="1">
      <alignment horizontal="right" vertical="center" wrapText="1" readingOrder="1"/>
      <protection locked="0"/>
    </xf>
    <xf numFmtId="0" fontId="4" fillId="33" borderId="10" xfId="0" applyFont="1" applyFill="1" applyBorder="1" applyAlignment="1" applyProtection="1">
      <alignment horizontal="center" vertical="center" wrapText="1" readingOrder="1"/>
      <protection locked="0"/>
    </xf>
    <xf numFmtId="0" fontId="4" fillId="33" borderId="11" xfId="0" applyFont="1" applyFill="1" applyBorder="1" applyAlignment="1" applyProtection="1">
      <alignment horizontal="center" vertical="center" wrapText="1" readingOrder="1"/>
      <protection locked="0"/>
    </xf>
    <xf numFmtId="0" fontId="4" fillId="33" borderId="12" xfId="0" applyFont="1" applyFill="1" applyBorder="1" applyAlignment="1" applyProtection="1">
      <alignment horizontal="center" vertical="center" wrapText="1" readingOrder="1"/>
      <protection locked="0"/>
    </xf>
    <xf numFmtId="0" fontId="4" fillId="33" borderId="13" xfId="0" applyFont="1" applyFill="1" applyBorder="1" applyAlignment="1" applyProtection="1">
      <alignment horizontal="center" vertical="center" wrapText="1" readingOrder="1"/>
      <protection locked="0"/>
    </xf>
    <xf numFmtId="0" fontId="4" fillId="33" borderId="0" xfId="0" applyFont="1" applyFill="1" applyAlignment="1" applyProtection="1">
      <alignment horizontal="center" vertical="center" wrapText="1" readingOrder="1"/>
      <protection locked="0"/>
    </xf>
    <xf numFmtId="0" fontId="4" fillId="33" borderId="14" xfId="0" applyFont="1" applyFill="1" applyBorder="1" applyAlignment="1" applyProtection="1">
      <alignment horizontal="center" vertical="center" wrapText="1" readingOrder="1"/>
      <protection locked="0"/>
    </xf>
    <xf numFmtId="0" fontId="5" fillId="0" borderId="15" xfId="0" applyFont="1" applyBorder="1" applyAlignment="1" applyProtection="1">
      <alignment horizontal="left" vertical="top" wrapText="1" readingOrder="1"/>
      <protection locked="0"/>
    </xf>
    <xf numFmtId="0" fontId="5" fillId="0" borderId="16" xfId="0" applyFont="1" applyBorder="1" applyAlignment="1" applyProtection="1">
      <alignment horizontal="left" vertical="center" wrapText="1" readingOrder="1"/>
      <protection locked="0"/>
    </xf>
    <xf numFmtId="185" fontId="5" fillId="0" borderId="16" xfId="0" applyNumberFormat="1" applyFont="1" applyBorder="1" applyAlignment="1" applyProtection="1">
      <alignment horizontal="right" vertical="center" wrapText="1" readingOrder="1"/>
      <protection locked="0"/>
    </xf>
    <xf numFmtId="185" fontId="5" fillId="33" borderId="16" xfId="0" applyNumberFormat="1" applyFont="1" applyFill="1" applyBorder="1" applyAlignment="1" applyProtection="1">
      <alignment horizontal="right" vertical="center" wrapText="1" readingOrder="1"/>
      <protection locked="0"/>
    </xf>
    <xf numFmtId="0" fontId="5" fillId="0" borderId="16" xfId="0" applyFont="1" applyBorder="1" applyAlignment="1" applyProtection="1">
      <alignment horizontal="left" vertical="top" wrapText="1" readingOrder="1"/>
      <protection locked="0"/>
    </xf>
    <xf numFmtId="185" fontId="4" fillId="0" borderId="16" xfId="0" applyNumberFormat="1" applyFont="1" applyBorder="1" applyAlignment="1" applyProtection="1">
      <alignment horizontal="right" vertical="center" wrapText="1" readingOrder="1"/>
      <protection locked="0"/>
    </xf>
    <xf numFmtId="0" fontId="5" fillId="33" borderId="17" xfId="0" applyFont="1" applyFill="1" applyBorder="1" applyAlignment="1" applyProtection="1">
      <alignment horizontal="left" vertical="top" wrapText="1" readingOrder="1"/>
      <protection locked="0"/>
    </xf>
    <xf numFmtId="185" fontId="4" fillId="33" borderId="16" xfId="0" applyNumberFormat="1" applyFont="1" applyFill="1" applyBorder="1" applyAlignment="1" applyProtection="1">
      <alignment horizontal="right" vertical="center" wrapText="1" readingOrder="1"/>
      <protection locked="0"/>
    </xf>
    <xf numFmtId="0" fontId="5" fillId="33" borderId="17" xfId="0" applyFont="1" applyFill="1" applyBorder="1" applyAlignment="1" applyProtection="1">
      <alignment horizontal="left" vertical="center" wrapText="1" readingOrder="1"/>
      <protection locked="0"/>
    </xf>
    <xf numFmtId="0" fontId="4" fillId="33" borderId="15" xfId="0" applyFont="1" applyFill="1" applyBorder="1" applyAlignment="1" applyProtection="1">
      <alignment horizontal="left" vertical="center" wrapText="1" readingOrder="1"/>
      <protection locked="0"/>
    </xf>
    <xf numFmtId="0" fontId="4" fillId="33" borderId="18" xfId="0" applyFont="1" applyFill="1" applyBorder="1" applyAlignment="1" applyProtection="1">
      <alignment vertical="center" wrapText="1" readingOrder="1"/>
      <protection locked="0"/>
    </xf>
    <xf numFmtId="0" fontId="4" fillId="0" borderId="15" xfId="0" applyFont="1" applyBorder="1" applyAlignment="1" applyProtection="1">
      <alignment horizontal="left" vertical="center" wrapText="1" readingOrder="1"/>
      <protection locked="0"/>
    </xf>
    <xf numFmtId="0" fontId="4" fillId="0" borderId="16" xfId="0" applyFont="1" applyBorder="1" applyAlignment="1" applyProtection="1">
      <alignment horizontal="left" vertical="center" wrapText="1" readingOrder="1"/>
      <protection locked="0"/>
    </xf>
    <xf numFmtId="0" fontId="4" fillId="33" borderId="17" xfId="0" applyFont="1" applyFill="1" applyBorder="1" applyAlignment="1" applyProtection="1">
      <alignment horizontal="left" vertical="top" wrapText="1" readingOrder="1"/>
      <protection locked="0"/>
    </xf>
    <xf numFmtId="0" fontId="5" fillId="0" borderId="17" xfId="0" applyFont="1" applyFill="1" applyBorder="1" applyAlignment="1" applyProtection="1">
      <alignment horizontal="left" vertical="top" wrapText="1" readingOrder="1"/>
      <protection locked="0"/>
    </xf>
    <xf numFmtId="185" fontId="4" fillId="0" borderId="16" xfId="0" applyNumberFormat="1" applyFont="1" applyFill="1" applyBorder="1" applyAlignment="1" applyProtection="1">
      <alignment horizontal="right" vertical="center" wrapText="1" readingOrder="1"/>
      <protection locked="0"/>
    </xf>
    <xf numFmtId="0" fontId="0" fillId="0" borderId="0" xfId="0" applyFill="1" applyAlignment="1">
      <alignment/>
    </xf>
    <xf numFmtId="0" fontId="4" fillId="33" borderId="19" xfId="0" applyFont="1" applyFill="1" applyBorder="1" applyAlignment="1" applyProtection="1">
      <alignment vertical="center" wrapText="1" readingOrder="1"/>
      <protection locked="0"/>
    </xf>
    <xf numFmtId="0" fontId="6" fillId="0" borderId="18" xfId="0" applyFont="1" applyBorder="1" applyAlignment="1" applyProtection="1">
      <alignment vertical="top" wrapText="1"/>
      <protection locked="0"/>
    </xf>
    <xf numFmtId="0" fontId="6" fillId="0" borderId="19" xfId="0" applyFont="1" applyBorder="1" applyAlignment="1" applyProtection="1">
      <alignment vertical="top" wrapText="1"/>
      <protection locked="0"/>
    </xf>
    <xf numFmtId="0" fontId="4" fillId="0" borderId="15" xfId="0" applyFont="1" applyFill="1" applyBorder="1" applyAlignment="1" applyProtection="1">
      <alignment horizontal="right" vertical="center" wrapText="1" readingOrder="1"/>
      <protection locked="0"/>
    </xf>
    <xf numFmtId="0" fontId="4" fillId="0" borderId="18" xfId="0" applyFont="1" applyFill="1" applyBorder="1" applyAlignment="1" applyProtection="1">
      <alignment horizontal="right" vertical="center" wrapText="1" readingOrder="1"/>
      <protection locked="0"/>
    </xf>
    <xf numFmtId="0" fontId="4" fillId="0" borderId="19" xfId="0" applyFont="1" applyFill="1" applyBorder="1" applyAlignment="1" applyProtection="1">
      <alignment horizontal="right" vertical="center" wrapText="1" readingOrder="1"/>
      <protection locked="0"/>
    </xf>
    <xf numFmtId="0" fontId="4" fillId="0" borderId="15" xfId="0" applyFont="1" applyBorder="1" applyAlignment="1" applyProtection="1">
      <alignment horizontal="right" vertical="center" wrapText="1" readingOrder="1"/>
      <protection locked="0"/>
    </xf>
    <xf numFmtId="0" fontId="0" fillId="0" borderId="18" xfId="0" applyBorder="1" applyAlignment="1" applyProtection="1">
      <alignment horizontal="right" vertical="top" wrapText="1"/>
      <protection locked="0"/>
    </xf>
    <xf numFmtId="0" fontId="0" fillId="0" borderId="19" xfId="0" applyBorder="1" applyAlignment="1" applyProtection="1">
      <alignment horizontal="right" vertical="top" wrapText="1"/>
      <protection locked="0"/>
    </xf>
    <xf numFmtId="0" fontId="4" fillId="0" borderId="19" xfId="0" applyFont="1" applyBorder="1" applyAlignment="1" applyProtection="1">
      <alignment vertical="center" wrapText="1" readingOrder="1"/>
      <protection locked="0"/>
    </xf>
    <xf numFmtId="0" fontId="4" fillId="33" borderId="15" xfId="0" applyFont="1" applyFill="1" applyBorder="1" applyAlignment="1" applyProtection="1">
      <alignment horizontal="right" vertical="center" wrapText="1" readingOrder="1"/>
      <protection locked="0"/>
    </xf>
    <xf numFmtId="0" fontId="4" fillId="33" borderId="18" xfId="0" applyFont="1" applyFill="1" applyBorder="1" applyAlignment="1" applyProtection="1">
      <alignment horizontal="right" vertical="center" wrapText="1" readingOrder="1"/>
      <protection locked="0"/>
    </xf>
    <xf numFmtId="0" fontId="4" fillId="33" borderId="19" xfId="0" applyFont="1" applyFill="1" applyBorder="1" applyAlignment="1" applyProtection="1">
      <alignment horizontal="right" vertical="center" wrapText="1" readingOrder="1"/>
      <protection locked="0"/>
    </xf>
    <xf numFmtId="0" fontId="4" fillId="0" borderId="18" xfId="0" applyFont="1" applyBorder="1" applyAlignment="1" applyProtection="1">
      <alignment vertical="center" wrapText="1" readingOrder="1"/>
      <protection locked="0"/>
    </xf>
    <xf numFmtId="0" fontId="4" fillId="0" borderId="11" xfId="0" applyFont="1" applyBorder="1" applyAlignment="1" applyProtection="1">
      <alignment horizontal="left" vertical="center" wrapText="1" readingOrder="1"/>
      <protection locked="0"/>
    </xf>
    <xf numFmtId="0" fontId="6" fillId="0" borderId="13" xfId="0" applyFont="1" applyBorder="1" applyAlignment="1" applyProtection="1">
      <alignment vertical="top" wrapText="1"/>
      <protection locked="0"/>
    </xf>
    <xf numFmtId="0" fontId="4" fillId="33" borderId="15" xfId="0" applyFont="1" applyFill="1" applyBorder="1" applyAlignment="1" applyProtection="1">
      <alignment horizontal="right" vertical="center" wrapText="1" readingOrder="1"/>
      <protection locked="0"/>
    </xf>
    <xf numFmtId="0" fontId="4" fillId="33" borderId="11" xfId="0" applyFont="1" applyFill="1" applyBorder="1" applyAlignment="1" applyProtection="1">
      <alignment horizontal="left" vertical="center" wrapText="1" readingOrder="1"/>
      <protection locked="0"/>
    </xf>
    <xf numFmtId="0" fontId="6" fillId="33" borderId="13" xfId="0" applyFont="1" applyFill="1" applyBorder="1" applyAlignment="1" applyProtection="1">
      <alignment vertical="top" wrapText="1"/>
      <protection locked="0"/>
    </xf>
    <xf numFmtId="0" fontId="4" fillId="0" borderId="16" xfId="0" applyFont="1" applyBorder="1" applyAlignment="1" applyProtection="1">
      <alignment horizontal="left" vertical="center" wrapText="1" readingOrder="1"/>
      <protection locked="0"/>
    </xf>
    <xf numFmtId="0" fontId="6" fillId="0" borderId="17" xfId="0" applyFont="1" applyBorder="1" applyAlignment="1" applyProtection="1">
      <alignment vertical="top" wrapText="1"/>
      <protection locked="0"/>
    </xf>
    <xf numFmtId="0" fontId="5" fillId="0" borderId="11" xfId="0" applyFont="1" applyBorder="1" applyAlignment="1" applyProtection="1">
      <alignment horizontal="left" vertical="center" wrapText="1" readingOrder="1"/>
      <protection locked="0"/>
    </xf>
    <xf numFmtId="0" fontId="0" fillId="0" borderId="13" xfId="0" applyBorder="1" applyAlignment="1" applyProtection="1">
      <alignment vertical="top" wrapText="1"/>
      <protection locked="0"/>
    </xf>
    <xf numFmtId="0" fontId="5" fillId="33" borderId="11" xfId="0" applyFont="1" applyFill="1" applyBorder="1" applyAlignment="1" applyProtection="1">
      <alignment horizontal="left" vertical="center" wrapText="1" readingOrder="1"/>
      <protection locked="0"/>
    </xf>
    <xf numFmtId="0" fontId="0" fillId="33" borderId="13" xfId="0" applyFill="1" applyBorder="1" applyAlignment="1" applyProtection="1">
      <alignment vertical="top" wrapText="1"/>
      <protection locked="0"/>
    </xf>
    <xf numFmtId="0" fontId="0" fillId="0" borderId="18" xfId="0" applyBorder="1" applyAlignment="1" applyProtection="1">
      <alignment horizontal="right" vertical="top" wrapText="1" readingOrder="1"/>
      <protection locked="0"/>
    </xf>
    <xf numFmtId="0" fontId="0" fillId="0" borderId="19" xfId="0" applyBorder="1" applyAlignment="1" applyProtection="1">
      <alignment horizontal="right" vertical="top" wrapText="1" readingOrder="1"/>
      <protection locked="0"/>
    </xf>
    <xf numFmtId="0" fontId="5" fillId="0" borderId="16" xfId="0" applyFont="1" applyBorder="1" applyAlignment="1" applyProtection="1">
      <alignment horizontal="left" vertical="center" wrapText="1" readingOrder="1"/>
      <protection locked="0"/>
    </xf>
    <xf numFmtId="0" fontId="0" fillId="0" borderId="17" xfId="0" applyBorder="1" applyAlignment="1" applyProtection="1">
      <alignment vertical="top" wrapText="1"/>
      <protection locked="0"/>
    </xf>
    <xf numFmtId="0" fontId="4" fillId="33" borderId="18" xfId="0" applyFont="1" applyFill="1" applyBorder="1" applyAlignment="1" applyProtection="1">
      <alignment vertical="center" wrapText="1" readingOrder="1"/>
      <protection locked="0"/>
    </xf>
    <xf numFmtId="0" fontId="4" fillId="33" borderId="16" xfId="0" applyFont="1" applyFill="1" applyBorder="1" applyAlignment="1" applyProtection="1">
      <alignment horizontal="center" vertical="center" wrapText="1" readingOrder="1"/>
      <protection locked="0"/>
    </xf>
    <xf numFmtId="0" fontId="0" fillId="0" borderId="19" xfId="0" applyBorder="1" applyAlignment="1" applyProtection="1">
      <alignment vertical="top" wrapText="1"/>
      <protection locked="0"/>
    </xf>
    <xf numFmtId="0" fontId="1" fillId="0" borderId="0" xfId="0" applyFont="1" applyAlignment="1" applyProtection="1">
      <alignment horizontal="center" vertical="center" wrapText="1" readingOrder="1"/>
      <protection locked="0"/>
    </xf>
    <xf numFmtId="0" fontId="0" fillId="0" borderId="0" xfId="0" applyAlignment="1">
      <alignment/>
    </xf>
    <xf numFmtId="0" fontId="0" fillId="0" borderId="18" xfId="0" applyBorder="1" applyAlignment="1" applyProtection="1">
      <alignment vertical="top" wrapText="1"/>
      <protection locked="0"/>
    </xf>
    <xf numFmtId="0" fontId="4" fillId="33" borderId="16" xfId="0" applyFont="1" applyFill="1" applyBorder="1" applyAlignment="1" applyProtection="1">
      <alignment horizontal="center" vertical="center" wrapText="1" readingOrder="1"/>
      <protection locked="0"/>
    </xf>
  </cellXfs>
  <cellStyles count="47">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Blogas" xfId="38"/>
    <cellStyle name="Geras" xfId="39"/>
    <cellStyle name="Išvestis" xfId="40"/>
    <cellStyle name="Įspėjimo tekstas" xfId="41"/>
    <cellStyle name="Įvestis" xfId="42"/>
    <cellStyle name="Comma" xfId="43"/>
    <cellStyle name="Comma [0]" xfId="44"/>
    <cellStyle name="Neutralus" xfId="45"/>
    <cellStyle name="Paryškinimas 1" xfId="46"/>
    <cellStyle name="Paryškinimas 2" xfId="47"/>
    <cellStyle name="Paryškinimas 3" xfId="48"/>
    <cellStyle name="Paryškinimas 4" xfId="49"/>
    <cellStyle name="Paryškinimas 5" xfId="50"/>
    <cellStyle name="Paryškinimas 6" xfId="51"/>
    <cellStyle name="Pastaba" xfId="52"/>
    <cellStyle name="Pavadinimas" xfId="53"/>
    <cellStyle name="Percent" xfId="54"/>
    <cellStyle name="Skaičiavimas" xfId="55"/>
    <cellStyle name="Suma" xfId="56"/>
    <cellStyle name="Susietas langelis" xfId="57"/>
    <cellStyle name="Tikrinimo langelis"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CCFFCC"/>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110"/>
  <sheetViews>
    <sheetView showGridLines="0" tabSelected="1" zoomScalePageLayoutView="0" workbookViewId="0" topLeftCell="F90">
      <selection activeCell="P119" sqref="P119"/>
    </sheetView>
  </sheetViews>
  <sheetFormatPr defaultColWidth="9.140625" defaultRowHeight="12.75"/>
  <cols>
    <col min="1" max="24" width="10.7109375" style="0" customWidth="1"/>
    <col min="25" max="25" width="0" style="0" hidden="1" customWidth="1"/>
  </cols>
  <sheetData>
    <row r="1" spans="1:24" ht="16.5" customHeight="1">
      <c r="A1" s="58" t="s">
        <v>91</v>
      </c>
      <c r="B1" s="59"/>
      <c r="C1" s="59"/>
      <c r="D1" s="59"/>
      <c r="E1" s="59"/>
      <c r="F1" s="59"/>
      <c r="G1" s="59"/>
      <c r="H1" s="59"/>
      <c r="I1" s="59"/>
      <c r="J1" s="59"/>
      <c r="K1" s="59"/>
      <c r="L1" s="59"/>
      <c r="M1" s="59"/>
      <c r="N1" s="59"/>
      <c r="O1" s="59"/>
      <c r="P1" s="59"/>
      <c r="Q1" s="59"/>
      <c r="R1" s="59"/>
      <c r="S1" s="59"/>
      <c r="T1" s="59"/>
      <c r="U1" s="59"/>
      <c r="V1" s="59"/>
      <c r="W1" s="59"/>
      <c r="X1" s="59"/>
    </row>
    <row r="2" spans="1:24" ht="12.75">
      <c r="A2" s="1"/>
      <c r="B2" s="1"/>
      <c r="C2" s="1"/>
      <c r="D2" s="1"/>
      <c r="E2" s="1"/>
      <c r="F2" s="1"/>
      <c r="G2" s="1"/>
      <c r="H2" s="1"/>
      <c r="I2" s="1"/>
      <c r="J2" s="1"/>
      <c r="K2" s="1"/>
      <c r="L2" s="1"/>
      <c r="M2" s="1"/>
      <c r="N2" s="1"/>
      <c r="O2" s="1"/>
      <c r="P2" s="1"/>
      <c r="Q2" s="1"/>
      <c r="R2" s="1"/>
      <c r="S2" s="1"/>
      <c r="T2" s="1"/>
      <c r="U2" s="1"/>
      <c r="V2" s="1"/>
      <c r="W2" s="1"/>
      <c r="X2" s="1"/>
    </row>
    <row r="3" spans="1:24" ht="12.75">
      <c r="A3" s="1"/>
      <c r="B3" s="1"/>
      <c r="C3" s="1"/>
      <c r="D3" s="1"/>
      <c r="E3" s="1"/>
      <c r="F3" s="1"/>
      <c r="G3" s="1"/>
      <c r="H3" s="1"/>
      <c r="I3" s="1"/>
      <c r="J3" s="1"/>
      <c r="K3" s="1"/>
      <c r="L3" s="1"/>
      <c r="M3" s="1"/>
      <c r="N3" s="1"/>
      <c r="O3" s="1"/>
      <c r="P3" s="1"/>
      <c r="Q3" s="1"/>
      <c r="R3" s="1"/>
      <c r="S3" s="1"/>
      <c r="T3" s="1"/>
      <c r="U3" s="1"/>
      <c r="V3" s="1"/>
      <c r="W3" s="1"/>
      <c r="X3" s="2" t="s">
        <v>2</v>
      </c>
    </row>
    <row r="4" spans="1:24" ht="12.75">
      <c r="A4" s="3" t="s">
        <v>3</v>
      </c>
      <c r="B4" s="4" t="s">
        <v>4</v>
      </c>
      <c r="C4" s="3" t="s">
        <v>4</v>
      </c>
      <c r="D4" s="4" t="s">
        <v>5</v>
      </c>
      <c r="E4" s="4" t="s">
        <v>6</v>
      </c>
      <c r="F4" s="4" t="s">
        <v>7</v>
      </c>
      <c r="G4" s="3" t="s">
        <v>8</v>
      </c>
      <c r="H4" s="4" t="s">
        <v>9</v>
      </c>
      <c r="I4" s="56" t="s">
        <v>0</v>
      </c>
      <c r="J4" s="60"/>
      <c r="K4" s="60"/>
      <c r="L4" s="57"/>
      <c r="M4" s="61" t="s">
        <v>93</v>
      </c>
      <c r="N4" s="60"/>
      <c r="O4" s="60"/>
      <c r="P4" s="57"/>
      <c r="Q4" s="61" t="s">
        <v>94</v>
      </c>
      <c r="R4" s="60"/>
      <c r="S4" s="60"/>
      <c r="T4" s="57"/>
      <c r="U4" s="61" t="s">
        <v>95</v>
      </c>
      <c r="V4" s="60"/>
      <c r="W4" s="60"/>
      <c r="X4" s="57"/>
    </row>
    <row r="5" spans="1:24" ht="12.75">
      <c r="A5" s="5" t="s">
        <v>10</v>
      </c>
      <c r="B5" s="6" t="s">
        <v>11</v>
      </c>
      <c r="C5" s="5" t="s">
        <v>10</v>
      </c>
      <c r="D5" s="6" t="s">
        <v>12</v>
      </c>
      <c r="E5" s="6" t="s">
        <v>12</v>
      </c>
      <c r="F5" s="6" t="s">
        <v>13</v>
      </c>
      <c r="G5" s="5" t="s">
        <v>14</v>
      </c>
      <c r="H5" s="6" t="s">
        <v>15</v>
      </c>
      <c r="I5" s="5" t="s">
        <v>16</v>
      </c>
      <c r="J5" s="56" t="s">
        <v>17</v>
      </c>
      <c r="K5" s="60"/>
      <c r="L5" s="57"/>
      <c r="M5" s="6" t="s">
        <v>16</v>
      </c>
      <c r="N5" s="56" t="s">
        <v>17</v>
      </c>
      <c r="O5" s="60"/>
      <c r="P5" s="57"/>
      <c r="Q5" s="6" t="s">
        <v>16</v>
      </c>
      <c r="R5" s="56" t="s">
        <v>17</v>
      </c>
      <c r="S5" s="60"/>
      <c r="T5" s="57"/>
      <c r="U5" s="6" t="s">
        <v>16</v>
      </c>
      <c r="V5" s="56" t="s">
        <v>17</v>
      </c>
      <c r="W5" s="60"/>
      <c r="X5" s="57"/>
    </row>
    <row r="6" spans="1:24" ht="12.75">
      <c r="A6" s="5" t="s">
        <v>12</v>
      </c>
      <c r="B6" s="6" t="s">
        <v>18</v>
      </c>
      <c r="C6" s="5" t="s">
        <v>12</v>
      </c>
      <c r="D6" s="6" t="s">
        <v>18</v>
      </c>
      <c r="E6" s="6" t="s">
        <v>18</v>
      </c>
      <c r="F6" s="6" t="s">
        <v>19</v>
      </c>
      <c r="G6" s="5" t="s">
        <v>19</v>
      </c>
      <c r="H6" s="6" t="s">
        <v>19</v>
      </c>
      <c r="I6" s="5" t="s">
        <v>20</v>
      </c>
      <c r="J6" s="56" t="s">
        <v>21</v>
      </c>
      <c r="K6" s="57"/>
      <c r="L6" s="7"/>
      <c r="M6" s="6" t="s">
        <v>20</v>
      </c>
      <c r="N6" s="56" t="s">
        <v>21</v>
      </c>
      <c r="O6" s="57"/>
      <c r="P6" s="7"/>
      <c r="Q6" s="6" t="s">
        <v>20</v>
      </c>
      <c r="R6" s="56" t="s">
        <v>21</v>
      </c>
      <c r="S6" s="57"/>
      <c r="T6" s="7"/>
      <c r="U6" s="6" t="s">
        <v>20</v>
      </c>
      <c r="V6" s="56" t="s">
        <v>21</v>
      </c>
      <c r="W6" s="57"/>
      <c r="X6" s="8"/>
    </row>
    <row r="7" spans="1:24" ht="21">
      <c r="A7" s="5" t="s">
        <v>18</v>
      </c>
      <c r="B7" s="6"/>
      <c r="C7" s="5" t="s">
        <v>18</v>
      </c>
      <c r="D7" s="6"/>
      <c r="E7" s="6"/>
      <c r="F7" s="6"/>
      <c r="G7" s="7"/>
      <c r="H7" s="6"/>
      <c r="I7" s="7"/>
      <c r="J7" s="5" t="s">
        <v>16</v>
      </c>
      <c r="K7" s="6" t="s">
        <v>22</v>
      </c>
      <c r="L7" s="7" t="s">
        <v>23</v>
      </c>
      <c r="M7" s="6"/>
      <c r="N7" s="7" t="s">
        <v>16</v>
      </c>
      <c r="O7" s="6" t="s">
        <v>22</v>
      </c>
      <c r="P7" s="7" t="s">
        <v>23</v>
      </c>
      <c r="Q7" s="6"/>
      <c r="R7" s="7" t="s">
        <v>16</v>
      </c>
      <c r="S7" s="6" t="s">
        <v>22</v>
      </c>
      <c r="T7" s="8" t="s">
        <v>23</v>
      </c>
      <c r="U7" s="6"/>
      <c r="V7" s="7" t="s">
        <v>16</v>
      </c>
      <c r="W7" s="6" t="s">
        <v>22</v>
      </c>
      <c r="X7" s="8" t="s">
        <v>23</v>
      </c>
    </row>
    <row r="8" spans="1:24" ht="12.75">
      <c r="A8" s="5"/>
      <c r="B8" s="6"/>
      <c r="C8" s="7"/>
      <c r="D8" s="6"/>
      <c r="E8" s="6"/>
      <c r="F8" s="6"/>
      <c r="G8" s="7"/>
      <c r="H8" s="6"/>
      <c r="I8" s="7"/>
      <c r="J8" s="5"/>
      <c r="K8" s="6" t="s">
        <v>24</v>
      </c>
      <c r="L8" s="7" t="s">
        <v>25</v>
      </c>
      <c r="M8" s="6"/>
      <c r="N8" s="7"/>
      <c r="O8" s="6" t="s">
        <v>24</v>
      </c>
      <c r="P8" s="7" t="s">
        <v>25</v>
      </c>
      <c r="Q8" s="6"/>
      <c r="R8" s="7"/>
      <c r="S8" s="6" t="s">
        <v>24</v>
      </c>
      <c r="T8" s="8" t="s">
        <v>25</v>
      </c>
      <c r="U8" s="6"/>
      <c r="V8" s="7"/>
      <c r="W8" s="6" t="s">
        <v>24</v>
      </c>
      <c r="X8" s="8" t="s">
        <v>25</v>
      </c>
    </row>
    <row r="9" spans="1:24" ht="12.75">
      <c r="A9" s="5"/>
      <c r="B9" s="6"/>
      <c r="C9" s="7"/>
      <c r="D9" s="6"/>
      <c r="E9" s="6"/>
      <c r="F9" s="6"/>
      <c r="G9" s="7"/>
      <c r="H9" s="6"/>
      <c r="I9" s="7"/>
      <c r="J9" s="5"/>
      <c r="K9" s="6"/>
      <c r="L9" s="7" t="s">
        <v>26</v>
      </c>
      <c r="M9" s="6"/>
      <c r="N9" s="7"/>
      <c r="O9" s="6"/>
      <c r="P9" s="7" t="s">
        <v>26</v>
      </c>
      <c r="Q9" s="6"/>
      <c r="R9" s="7"/>
      <c r="S9" s="6"/>
      <c r="T9" s="8" t="s">
        <v>26</v>
      </c>
      <c r="U9" s="6"/>
      <c r="V9" s="7"/>
      <c r="W9" s="6"/>
      <c r="X9" s="8" t="s">
        <v>26</v>
      </c>
    </row>
    <row r="10" spans="1:24" ht="12.75">
      <c r="A10" s="5"/>
      <c r="B10" s="6"/>
      <c r="C10" s="7"/>
      <c r="D10" s="6"/>
      <c r="E10" s="6"/>
      <c r="F10" s="6"/>
      <c r="G10" s="7"/>
      <c r="H10" s="6"/>
      <c r="I10" s="7"/>
      <c r="J10" s="5"/>
      <c r="K10" s="6"/>
      <c r="L10" s="7" t="s">
        <v>27</v>
      </c>
      <c r="M10" s="6"/>
      <c r="N10" s="7"/>
      <c r="O10" s="6"/>
      <c r="P10" s="7" t="s">
        <v>27</v>
      </c>
      <c r="Q10" s="6"/>
      <c r="R10" s="7"/>
      <c r="S10" s="6"/>
      <c r="T10" s="8" t="s">
        <v>27</v>
      </c>
      <c r="U10" s="6"/>
      <c r="V10" s="7"/>
      <c r="W10" s="6"/>
      <c r="X10" s="8" t="s">
        <v>27</v>
      </c>
    </row>
    <row r="11" spans="1:24" ht="12.75">
      <c r="A11" s="9" t="s">
        <v>28</v>
      </c>
      <c r="B11" s="39"/>
      <c r="C11" s="27"/>
      <c r="D11" s="27"/>
      <c r="E11" s="27"/>
      <c r="F11" s="35" t="s">
        <v>29</v>
      </c>
      <c r="G11" s="27"/>
      <c r="H11" s="27"/>
      <c r="I11" s="27"/>
      <c r="J11" s="27"/>
      <c r="K11" s="27"/>
      <c r="L11" s="27"/>
      <c r="M11" s="27"/>
      <c r="N11" s="27"/>
      <c r="O11" s="27"/>
      <c r="P11" s="27"/>
      <c r="Q11" s="27"/>
      <c r="R11" s="27"/>
      <c r="S11" s="27"/>
      <c r="T11" s="27"/>
      <c r="U11" s="27"/>
      <c r="V11" s="27"/>
      <c r="W11" s="27"/>
      <c r="X11" s="28"/>
    </row>
    <row r="12" spans="1:24" ht="12.75">
      <c r="A12" s="53" t="s">
        <v>28</v>
      </c>
      <c r="B12" s="18" t="s">
        <v>43</v>
      </c>
      <c r="C12" s="55"/>
      <c r="D12" s="27"/>
      <c r="E12" s="27"/>
      <c r="F12" s="26" t="s">
        <v>57</v>
      </c>
      <c r="G12" s="27"/>
      <c r="H12" s="27"/>
      <c r="I12" s="27"/>
      <c r="J12" s="27"/>
      <c r="K12" s="27"/>
      <c r="L12" s="27"/>
      <c r="M12" s="27"/>
      <c r="N12" s="27"/>
      <c r="O12" s="27"/>
      <c r="P12" s="27"/>
      <c r="Q12" s="27"/>
      <c r="R12" s="27"/>
      <c r="S12" s="27"/>
      <c r="T12" s="27"/>
      <c r="U12" s="27"/>
      <c r="V12" s="27"/>
      <c r="W12" s="27"/>
      <c r="X12" s="28"/>
    </row>
    <row r="13" spans="1:24" ht="12.75">
      <c r="A13" s="48"/>
      <c r="B13" s="49" t="s">
        <v>43</v>
      </c>
      <c r="C13" s="20" t="s">
        <v>30</v>
      </c>
      <c r="D13" s="39"/>
      <c r="E13" s="27"/>
      <c r="F13" s="35" t="s">
        <v>58</v>
      </c>
      <c r="G13" s="27"/>
      <c r="H13" s="27"/>
      <c r="I13" s="27"/>
      <c r="J13" s="27"/>
      <c r="K13" s="27"/>
      <c r="L13" s="27"/>
      <c r="M13" s="27"/>
      <c r="N13" s="27"/>
      <c r="O13" s="27"/>
      <c r="P13" s="27"/>
      <c r="Q13" s="27"/>
      <c r="R13" s="27"/>
      <c r="S13" s="27"/>
      <c r="T13" s="27"/>
      <c r="U13" s="27"/>
      <c r="V13" s="27"/>
      <c r="W13" s="27"/>
      <c r="X13" s="28"/>
    </row>
    <row r="14" spans="1:24" ht="12.75">
      <c r="A14" s="48"/>
      <c r="B14" s="50"/>
      <c r="C14" s="47" t="s">
        <v>30</v>
      </c>
      <c r="D14" s="18" t="s">
        <v>30</v>
      </c>
      <c r="E14" s="19"/>
      <c r="F14" s="26" t="s">
        <v>59</v>
      </c>
      <c r="G14" s="27"/>
      <c r="H14" s="27"/>
      <c r="I14" s="27"/>
      <c r="J14" s="27"/>
      <c r="K14" s="27"/>
      <c r="L14" s="27"/>
      <c r="M14" s="27"/>
      <c r="N14" s="27"/>
      <c r="O14" s="27"/>
      <c r="P14" s="27"/>
      <c r="Q14" s="27"/>
      <c r="R14" s="27"/>
      <c r="S14" s="27"/>
      <c r="T14" s="27"/>
      <c r="U14" s="27"/>
      <c r="V14" s="27"/>
      <c r="W14" s="27"/>
      <c r="X14" s="28"/>
    </row>
    <row r="15" spans="1:24" ht="12.75">
      <c r="A15" s="48"/>
      <c r="B15" s="50"/>
      <c r="C15" s="48"/>
      <c r="D15" s="49" t="s">
        <v>30</v>
      </c>
      <c r="E15" s="20" t="s">
        <v>56</v>
      </c>
      <c r="F15" s="35" t="s">
        <v>60</v>
      </c>
      <c r="G15" s="27"/>
      <c r="H15" s="27"/>
      <c r="I15" s="27"/>
      <c r="J15" s="27"/>
      <c r="K15" s="27"/>
      <c r="L15" s="27"/>
      <c r="M15" s="27"/>
      <c r="N15" s="27"/>
      <c r="O15" s="27"/>
      <c r="P15" s="27"/>
      <c r="Q15" s="27"/>
      <c r="R15" s="27"/>
      <c r="S15" s="27"/>
      <c r="T15" s="27"/>
      <c r="U15" s="27"/>
      <c r="V15" s="27"/>
      <c r="W15" s="27"/>
      <c r="X15" s="28"/>
    </row>
    <row r="16" spans="1:24" ht="12.75">
      <c r="A16" s="48"/>
      <c r="B16" s="50"/>
      <c r="C16" s="48"/>
      <c r="D16" s="50"/>
      <c r="E16" s="45" t="s">
        <v>56</v>
      </c>
      <c r="F16" s="10" t="s">
        <v>49</v>
      </c>
      <c r="G16" s="10" t="s">
        <v>31</v>
      </c>
      <c r="H16" s="10" t="s">
        <v>55</v>
      </c>
      <c r="I16" s="11">
        <v>0</v>
      </c>
      <c r="J16" s="12">
        <v>0</v>
      </c>
      <c r="K16" s="12">
        <v>0</v>
      </c>
      <c r="L16" s="12">
        <v>0</v>
      </c>
      <c r="M16" s="11">
        <v>15</v>
      </c>
      <c r="N16" s="12">
        <v>15</v>
      </c>
      <c r="O16" s="12">
        <v>0</v>
      </c>
      <c r="P16" s="12">
        <v>0</v>
      </c>
      <c r="Q16" s="11">
        <v>15</v>
      </c>
      <c r="R16" s="12">
        <v>15</v>
      </c>
      <c r="S16" s="12">
        <v>0</v>
      </c>
      <c r="T16" s="12">
        <v>0</v>
      </c>
      <c r="U16" s="11">
        <v>15</v>
      </c>
      <c r="V16" s="12">
        <v>15</v>
      </c>
      <c r="W16" s="12">
        <v>0</v>
      </c>
      <c r="X16" s="12">
        <v>0</v>
      </c>
    </row>
    <row r="17" spans="1:24" ht="33.75">
      <c r="A17" s="48"/>
      <c r="B17" s="50"/>
      <c r="C17" s="48"/>
      <c r="D17" s="50"/>
      <c r="E17" s="41"/>
      <c r="F17" s="10" t="s">
        <v>49</v>
      </c>
      <c r="G17" s="10" t="s">
        <v>32</v>
      </c>
      <c r="H17" s="10" t="s">
        <v>55</v>
      </c>
      <c r="I17" s="11">
        <v>0</v>
      </c>
      <c r="J17" s="12">
        <v>0</v>
      </c>
      <c r="K17" s="12">
        <v>0</v>
      </c>
      <c r="L17" s="12">
        <v>0</v>
      </c>
      <c r="M17" s="11">
        <v>702.3</v>
      </c>
      <c r="N17" s="12">
        <v>702.3</v>
      </c>
      <c r="O17" s="12">
        <v>567.8</v>
      </c>
      <c r="P17" s="12">
        <v>0</v>
      </c>
      <c r="Q17" s="11">
        <v>773</v>
      </c>
      <c r="R17" s="12">
        <v>773</v>
      </c>
      <c r="S17" s="12">
        <v>624.6</v>
      </c>
      <c r="T17" s="12">
        <v>0</v>
      </c>
      <c r="U17" s="11">
        <v>850</v>
      </c>
      <c r="V17" s="12">
        <v>850</v>
      </c>
      <c r="W17" s="12">
        <v>687.1</v>
      </c>
      <c r="X17" s="12">
        <v>0</v>
      </c>
    </row>
    <row r="18" spans="1:24" ht="67.5">
      <c r="A18" s="48"/>
      <c r="B18" s="50"/>
      <c r="C18" s="48"/>
      <c r="D18" s="50"/>
      <c r="E18" s="41"/>
      <c r="F18" s="10" t="s">
        <v>49</v>
      </c>
      <c r="G18" s="10" t="s">
        <v>33</v>
      </c>
      <c r="H18" s="10" t="s">
        <v>55</v>
      </c>
      <c r="I18" s="11">
        <v>0</v>
      </c>
      <c r="J18" s="12">
        <v>0</v>
      </c>
      <c r="K18" s="12">
        <v>0</v>
      </c>
      <c r="L18" s="12">
        <v>0</v>
      </c>
      <c r="M18" s="11">
        <v>53</v>
      </c>
      <c r="N18" s="12">
        <v>47</v>
      </c>
      <c r="O18" s="12">
        <v>0</v>
      </c>
      <c r="P18" s="12">
        <v>6</v>
      </c>
      <c r="Q18" s="11">
        <v>58</v>
      </c>
      <c r="R18" s="12">
        <v>52.5</v>
      </c>
      <c r="S18" s="12">
        <v>0</v>
      </c>
      <c r="T18" s="12">
        <v>5.5</v>
      </c>
      <c r="U18" s="11">
        <v>65</v>
      </c>
      <c r="V18" s="12">
        <v>58.9</v>
      </c>
      <c r="W18" s="12">
        <v>0</v>
      </c>
      <c r="X18" s="12">
        <v>6.1</v>
      </c>
    </row>
    <row r="19" spans="1:24" ht="33.75">
      <c r="A19" s="48"/>
      <c r="B19" s="50"/>
      <c r="C19" s="48"/>
      <c r="D19" s="50"/>
      <c r="E19" s="46"/>
      <c r="F19" s="10" t="s">
        <v>49</v>
      </c>
      <c r="G19" s="10" t="s">
        <v>38</v>
      </c>
      <c r="H19" s="10" t="s">
        <v>55</v>
      </c>
      <c r="I19" s="11">
        <v>0</v>
      </c>
      <c r="J19" s="12">
        <v>0</v>
      </c>
      <c r="K19" s="12">
        <v>0</v>
      </c>
      <c r="L19" s="12">
        <v>0</v>
      </c>
      <c r="M19" s="11">
        <v>30</v>
      </c>
      <c r="N19" s="12">
        <v>30</v>
      </c>
      <c r="O19" s="12">
        <v>0</v>
      </c>
      <c r="P19" s="12">
        <v>0</v>
      </c>
      <c r="Q19" s="11">
        <v>33</v>
      </c>
      <c r="R19" s="12">
        <v>33</v>
      </c>
      <c r="S19" s="12">
        <v>0</v>
      </c>
      <c r="T19" s="12">
        <v>0</v>
      </c>
      <c r="U19" s="11">
        <v>37</v>
      </c>
      <c r="V19" s="12">
        <v>37</v>
      </c>
      <c r="W19" s="12">
        <v>0</v>
      </c>
      <c r="X19" s="12">
        <v>0</v>
      </c>
    </row>
    <row r="20" spans="1:24" ht="12.75">
      <c r="A20" s="48"/>
      <c r="B20" s="50"/>
      <c r="C20" s="48"/>
      <c r="D20" s="50"/>
      <c r="E20" s="13"/>
      <c r="F20" s="32" t="s">
        <v>35</v>
      </c>
      <c r="G20" s="51"/>
      <c r="H20" s="52"/>
      <c r="I20" s="14">
        <v>0</v>
      </c>
      <c r="J20" s="14">
        <v>0</v>
      </c>
      <c r="K20" s="14">
        <v>0</v>
      </c>
      <c r="L20" s="14">
        <v>0</v>
      </c>
      <c r="M20" s="14">
        <v>800.3</v>
      </c>
      <c r="N20" s="14">
        <v>794.3</v>
      </c>
      <c r="O20" s="14">
        <v>567.8</v>
      </c>
      <c r="P20" s="14">
        <v>6</v>
      </c>
      <c r="Q20" s="14">
        <f aca="true" t="shared" si="0" ref="Q20:X20">Q16+Q17+Q18+Q19</f>
        <v>879</v>
      </c>
      <c r="R20" s="14">
        <f t="shared" si="0"/>
        <v>873.5</v>
      </c>
      <c r="S20" s="14">
        <f t="shared" si="0"/>
        <v>624.6</v>
      </c>
      <c r="T20" s="14">
        <f t="shared" si="0"/>
        <v>5.5</v>
      </c>
      <c r="U20" s="14">
        <f t="shared" si="0"/>
        <v>967</v>
      </c>
      <c r="V20" s="14">
        <f t="shared" si="0"/>
        <v>960.9</v>
      </c>
      <c r="W20" s="14">
        <f t="shared" si="0"/>
        <v>687.1</v>
      </c>
      <c r="X20" s="14">
        <f t="shared" si="0"/>
        <v>6.1</v>
      </c>
    </row>
    <row r="21" spans="1:24" ht="12.75" customHeight="1">
      <c r="A21" s="48"/>
      <c r="B21" s="50"/>
      <c r="C21" s="48"/>
      <c r="D21" s="50"/>
      <c r="E21" s="20" t="s">
        <v>36</v>
      </c>
      <c r="F21" s="39" t="s">
        <v>61</v>
      </c>
      <c r="G21" s="39"/>
      <c r="H21" s="39"/>
      <c r="I21" s="39"/>
      <c r="J21" s="39"/>
      <c r="K21" s="39"/>
      <c r="L21" s="39"/>
      <c r="M21" s="39"/>
      <c r="N21" s="39"/>
      <c r="O21" s="39"/>
      <c r="P21" s="39"/>
      <c r="Q21" s="39"/>
      <c r="R21" s="39"/>
      <c r="S21" s="39"/>
      <c r="T21" s="39"/>
      <c r="U21" s="39"/>
      <c r="V21" s="39"/>
      <c r="W21" s="39"/>
      <c r="X21" s="35"/>
    </row>
    <row r="22" spans="1:24" ht="12.75">
      <c r="A22" s="48"/>
      <c r="B22" s="50"/>
      <c r="C22" s="48"/>
      <c r="D22" s="50"/>
      <c r="E22" s="45" t="s">
        <v>36</v>
      </c>
      <c r="F22" s="10" t="s">
        <v>62</v>
      </c>
      <c r="G22" s="10" t="s">
        <v>31</v>
      </c>
      <c r="H22" s="10" t="s">
        <v>55</v>
      </c>
      <c r="I22" s="11">
        <v>0</v>
      </c>
      <c r="J22" s="12">
        <v>0</v>
      </c>
      <c r="K22" s="12">
        <v>0</v>
      </c>
      <c r="L22" s="12">
        <v>0</v>
      </c>
      <c r="M22" s="11">
        <v>0.1</v>
      </c>
      <c r="N22" s="12">
        <v>0.1</v>
      </c>
      <c r="O22" s="12">
        <v>0</v>
      </c>
      <c r="P22" s="12">
        <v>0</v>
      </c>
      <c r="Q22" s="11">
        <v>0</v>
      </c>
      <c r="R22" s="12">
        <v>0</v>
      </c>
      <c r="S22" s="12">
        <v>0</v>
      </c>
      <c r="T22" s="12">
        <v>0</v>
      </c>
      <c r="U22" s="11">
        <v>0.2</v>
      </c>
      <c r="V22" s="12">
        <v>0.2</v>
      </c>
      <c r="W22" s="12">
        <v>0</v>
      </c>
      <c r="X22" s="12">
        <v>0</v>
      </c>
    </row>
    <row r="23" spans="1:24" ht="33.75">
      <c r="A23" s="48"/>
      <c r="B23" s="50"/>
      <c r="C23" s="48"/>
      <c r="D23" s="50"/>
      <c r="E23" s="41"/>
      <c r="F23" s="10" t="s">
        <v>62</v>
      </c>
      <c r="G23" s="10" t="s">
        <v>32</v>
      </c>
      <c r="H23" s="10" t="s">
        <v>55</v>
      </c>
      <c r="I23" s="11">
        <v>0</v>
      </c>
      <c r="J23" s="12">
        <v>0</v>
      </c>
      <c r="K23" s="12">
        <v>0</v>
      </c>
      <c r="L23" s="12">
        <v>0</v>
      </c>
      <c r="M23" s="11">
        <v>80.5</v>
      </c>
      <c r="N23" s="12">
        <v>79</v>
      </c>
      <c r="O23" s="12">
        <v>56.4</v>
      </c>
      <c r="P23" s="12">
        <v>1.5</v>
      </c>
      <c r="Q23" s="11">
        <v>88.6</v>
      </c>
      <c r="R23" s="12">
        <v>87</v>
      </c>
      <c r="S23" s="12">
        <v>47.3</v>
      </c>
      <c r="T23" s="12">
        <v>1.6</v>
      </c>
      <c r="U23" s="11">
        <v>97.4</v>
      </c>
      <c r="V23" s="12">
        <v>95.6</v>
      </c>
      <c r="W23" s="12">
        <v>52</v>
      </c>
      <c r="X23" s="12">
        <v>1.8</v>
      </c>
    </row>
    <row r="24" spans="1:24" ht="67.5">
      <c r="A24" s="48"/>
      <c r="B24" s="50"/>
      <c r="C24" s="48"/>
      <c r="D24" s="50"/>
      <c r="E24" s="46"/>
      <c r="F24" s="10" t="s">
        <v>62</v>
      </c>
      <c r="G24" s="10" t="s">
        <v>33</v>
      </c>
      <c r="H24" s="10" t="s">
        <v>55</v>
      </c>
      <c r="I24" s="11">
        <v>0</v>
      </c>
      <c r="J24" s="12">
        <v>0</v>
      </c>
      <c r="K24" s="12">
        <v>0</v>
      </c>
      <c r="L24" s="12">
        <v>0</v>
      </c>
      <c r="M24" s="11">
        <v>0.4</v>
      </c>
      <c r="N24" s="12">
        <v>0.4</v>
      </c>
      <c r="O24" s="12">
        <v>0</v>
      </c>
      <c r="P24" s="12">
        <v>0</v>
      </c>
      <c r="Q24" s="11">
        <v>0.4</v>
      </c>
      <c r="R24" s="12">
        <v>0.4</v>
      </c>
      <c r="S24" s="12">
        <v>0</v>
      </c>
      <c r="T24" s="12">
        <v>0</v>
      </c>
      <c r="U24" s="11">
        <v>0.4</v>
      </c>
      <c r="V24" s="12">
        <v>0.4</v>
      </c>
      <c r="W24" s="12">
        <v>0</v>
      </c>
      <c r="X24" s="12">
        <v>0</v>
      </c>
    </row>
    <row r="25" spans="1:24" ht="12.75">
      <c r="A25" s="48"/>
      <c r="B25" s="50"/>
      <c r="C25" s="48"/>
      <c r="D25" s="50"/>
      <c r="E25" s="13"/>
      <c r="F25" s="32" t="s">
        <v>35</v>
      </c>
      <c r="G25" s="33"/>
      <c r="H25" s="34"/>
      <c r="I25" s="14">
        <v>0</v>
      </c>
      <c r="J25" s="14">
        <v>0</v>
      </c>
      <c r="K25" s="14">
        <v>0</v>
      </c>
      <c r="L25" s="14">
        <v>0</v>
      </c>
      <c r="M25" s="14">
        <v>81</v>
      </c>
      <c r="N25" s="14">
        <v>79.5</v>
      </c>
      <c r="O25" s="14">
        <v>56.4</v>
      </c>
      <c r="P25" s="14">
        <v>1.5</v>
      </c>
      <c r="Q25" s="14">
        <f aca="true" t="shared" si="1" ref="Q25:X25">Q22+Q23+Q24</f>
        <v>89</v>
      </c>
      <c r="R25" s="14">
        <f t="shared" si="1"/>
        <v>87.4</v>
      </c>
      <c r="S25" s="14">
        <f t="shared" si="1"/>
        <v>47.3</v>
      </c>
      <c r="T25" s="14">
        <f t="shared" si="1"/>
        <v>1.6</v>
      </c>
      <c r="U25" s="14">
        <f t="shared" si="1"/>
        <v>98.00000000000001</v>
      </c>
      <c r="V25" s="14">
        <f t="shared" si="1"/>
        <v>96.2</v>
      </c>
      <c r="W25" s="14">
        <f t="shared" si="1"/>
        <v>52</v>
      </c>
      <c r="X25" s="14">
        <f t="shared" si="1"/>
        <v>1.8</v>
      </c>
    </row>
    <row r="26" spans="1:24" ht="12.75">
      <c r="A26" s="48"/>
      <c r="B26" s="50"/>
      <c r="C26" s="48"/>
      <c r="D26" s="50"/>
      <c r="E26" s="20" t="s">
        <v>39</v>
      </c>
      <c r="F26" s="35" t="s">
        <v>63</v>
      </c>
      <c r="G26" s="27"/>
      <c r="H26" s="27"/>
      <c r="I26" s="27"/>
      <c r="J26" s="27"/>
      <c r="K26" s="27"/>
      <c r="L26" s="27"/>
      <c r="M26" s="27"/>
      <c r="N26" s="27"/>
      <c r="O26" s="27"/>
      <c r="P26" s="27"/>
      <c r="Q26" s="27"/>
      <c r="R26" s="27"/>
      <c r="S26" s="27"/>
      <c r="T26" s="27"/>
      <c r="U26" s="27"/>
      <c r="V26" s="27"/>
      <c r="W26" s="27"/>
      <c r="X26" s="28"/>
    </row>
    <row r="27" spans="1:24" ht="12.75">
      <c r="A27" s="48"/>
      <c r="B27" s="50"/>
      <c r="C27" s="48"/>
      <c r="D27" s="50"/>
      <c r="E27" s="45" t="s">
        <v>39</v>
      </c>
      <c r="F27" s="10" t="s">
        <v>64</v>
      </c>
      <c r="G27" s="10" t="s">
        <v>31</v>
      </c>
      <c r="H27" s="10" t="s">
        <v>55</v>
      </c>
      <c r="I27" s="11">
        <v>0.2</v>
      </c>
      <c r="J27" s="12">
        <v>0.2</v>
      </c>
      <c r="K27" s="12">
        <v>0</v>
      </c>
      <c r="L27" s="12">
        <v>0</v>
      </c>
      <c r="M27" s="11">
        <v>1</v>
      </c>
      <c r="N27" s="12">
        <v>1</v>
      </c>
      <c r="O27" s="12">
        <v>0</v>
      </c>
      <c r="P27" s="12">
        <v>0</v>
      </c>
      <c r="Q27" s="11">
        <v>1.1</v>
      </c>
      <c r="R27" s="12">
        <v>1.1</v>
      </c>
      <c r="S27" s="12">
        <v>0</v>
      </c>
      <c r="T27" s="12">
        <v>0</v>
      </c>
      <c r="U27" s="11">
        <v>1.2</v>
      </c>
      <c r="V27" s="12">
        <v>1.2</v>
      </c>
      <c r="W27" s="12">
        <v>0</v>
      </c>
      <c r="X27" s="12">
        <v>0</v>
      </c>
    </row>
    <row r="28" spans="1:24" ht="33.75">
      <c r="A28" s="48"/>
      <c r="B28" s="50"/>
      <c r="C28" s="48"/>
      <c r="D28" s="50"/>
      <c r="E28" s="41"/>
      <c r="F28" s="10" t="s">
        <v>64</v>
      </c>
      <c r="G28" s="10" t="s">
        <v>32</v>
      </c>
      <c r="H28" s="10" t="s">
        <v>55</v>
      </c>
      <c r="I28" s="11">
        <v>75.8</v>
      </c>
      <c r="J28" s="12">
        <v>75.8</v>
      </c>
      <c r="K28" s="12">
        <v>45.2</v>
      </c>
      <c r="L28" s="12">
        <v>0</v>
      </c>
      <c r="M28" s="11">
        <v>107.4</v>
      </c>
      <c r="N28" s="12">
        <v>107.4</v>
      </c>
      <c r="O28" s="12">
        <v>79</v>
      </c>
      <c r="P28" s="12">
        <v>0</v>
      </c>
      <c r="Q28" s="11">
        <v>118.1</v>
      </c>
      <c r="R28" s="12">
        <v>118.1</v>
      </c>
      <c r="S28" s="12">
        <v>86.9</v>
      </c>
      <c r="T28" s="12">
        <v>0</v>
      </c>
      <c r="U28" s="11">
        <v>130</v>
      </c>
      <c r="V28" s="12">
        <v>130</v>
      </c>
      <c r="W28" s="12">
        <v>95.6</v>
      </c>
      <c r="X28" s="12">
        <v>0</v>
      </c>
    </row>
    <row r="29" spans="1:24" ht="67.5">
      <c r="A29" s="48"/>
      <c r="B29" s="50"/>
      <c r="C29" s="48"/>
      <c r="D29" s="50"/>
      <c r="E29" s="41"/>
      <c r="F29" s="10" t="s">
        <v>64</v>
      </c>
      <c r="G29" s="10" t="s">
        <v>33</v>
      </c>
      <c r="H29" s="10" t="s">
        <v>55</v>
      </c>
      <c r="I29" s="11">
        <v>1</v>
      </c>
      <c r="J29" s="12">
        <v>1</v>
      </c>
      <c r="K29" s="12">
        <v>0</v>
      </c>
      <c r="L29" s="12">
        <v>0</v>
      </c>
      <c r="M29" s="11">
        <v>1.4</v>
      </c>
      <c r="N29" s="12">
        <v>1.4</v>
      </c>
      <c r="O29" s="12">
        <v>0</v>
      </c>
      <c r="P29" s="12">
        <v>0</v>
      </c>
      <c r="Q29" s="11">
        <v>1.4</v>
      </c>
      <c r="R29" s="12">
        <v>1.4</v>
      </c>
      <c r="S29" s="12">
        <v>0</v>
      </c>
      <c r="T29" s="12">
        <v>0</v>
      </c>
      <c r="U29" s="11">
        <v>1.5</v>
      </c>
      <c r="V29" s="12">
        <v>1.5</v>
      </c>
      <c r="W29" s="12">
        <v>0</v>
      </c>
      <c r="X29" s="12">
        <v>0</v>
      </c>
    </row>
    <row r="30" spans="1:24" ht="22.5">
      <c r="A30" s="48"/>
      <c r="B30" s="50"/>
      <c r="C30" s="48"/>
      <c r="D30" s="50"/>
      <c r="E30" s="46"/>
      <c r="F30" s="10" t="s">
        <v>64</v>
      </c>
      <c r="G30" s="10" t="s">
        <v>40</v>
      </c>
      <c r="H30" s="10" t="s">
        <v>55</v>
      </c>
      <c r="I30" s="11">
        <v>0.2</v>
      </c>
      <c r="J30" s="12">
        <v>0.2</v>
      </c>
      <c r="K30" s="12">
        <v>0</v>
      </c>
      <c r="L30" s="12">
        <v>0</v>
      </c>
      <c r="M30" s="11">
        <v>3</v>
      </c>
      <c r="N30" s="12">
        <v>3</v>
      </c>
      <c r="O30" s="12">
        <v>0</v>
      </c>
      <c r="P30" s="12">
        <v>0</v>
      </c>
      <c r="Q30" s="11">
        <v>3.1</v>
      </c>
      <c r="R30" s="12">
        <v>3.1</v>
      </c>
      <c r="S30" s="12">
        <v>0</v>
      </c>
      <c r="T30" s="12">
        <v>0</v>
      </c>
      <c r="U30" s="11">
        <v>3.2</v>
      </c>
      <c r="V30" s="12">
        <v>3.2</v>
      </c>
      <c r="W30" s="12">
        <v>0</v>
      </c>
      <c r="X30" s="12">
        <v>0</v>
      </c>
    </row>
    <row r="31" spans="1:24" ht="12.75">
      <c r="A31" s="48"/>
      <c r="B31" s="50"/>
      <c r="C31" s="48"/>
      <c r="D31" s="50"/>
      <c r="E31" s="13"/>
      <c r="F31" s="32" t="s">
        <v>35</v>
      </c>
      <c r="G31" s="33"/>
      <c r="H31" s="34"/>
      <c r="I31" s="14">
        <v>77.2</v>
      </c>
      <c r="J31" s="14">
        <v>77.2</v>
      </c>
      <c r="K31" s="14">
        <v>45.2</v>
      </c>
      <c r="L31" s="14">
        <v>0</v>
      </c>
      <c r="M31" s="14">
        <v>112.8</v>
      </c>
      <c r="N31" s="14">
        <v>112.8</v>
      </c>
      <c r="O31" s="14">
        <v>79</v>
      </c>
      <c r="P31" s="14">
        <v>0</v>
      </c>
      <c r="Q31" s="14">
        <f aca="true" t="shared" si="2" ref="Q31:X31">Q27+Q28+Q29+Q30</f>
        <v>123.69999999999999</v>
      </c>
      <c r="R31" s="14">
        <f t="shared" si="2"/>
        <v>123.69999999999999</v>
      </c>
      <c r="S31" s="14">
        <f t="shared" si="2"/>
        <v>86.9</v>
      </c>
      <c r="T31" s="14">
        <f t="shared" si="2"/>
        <v>0</v>
      </c>
      <c r="U31" s="14">
        <f t="shared" si="2"/>
        <v>135.89999999999998</v>
      </c>
      <c r="V31" s="14">
        <f t="shared" si="2"/>
        <v>135.89999999999998</v>
      </c>
      <c r="W31" s="14">
        <f t="shared" si="2"/>
        <v>95.6</v>
      </c>
      <c r="X31" s="14">
        <f t="shared" si="2"/>
        <v>0</v>
      </c>
    </row>
    <row r="32" spans="1:24" ht="12.75">
      <c r="A32" s="48"/>
      <c r="B32" s="50"/>
      <c r="C32" s="48"/>
      <c r="D32" s="50"/>
      <c r="E32" s="20" t="s">
        <v>41</v>
      </c>
      <c r="F32" s="35" t="s">
        <v>65</v>
      </c>
      <c r="G32" s="27"/>
      <c r="H32" s="27"/>
      <c r="I32" s="27"/>
      <c r="J32" s="27"/>
      <c r="K32" s="27"/>
      <c r="L32" s="27"/>
      <c r="M32" s="27"/>
      <c r="N32" s="27"/>
      <c r="O32" s="27"/>
      <c r="P32" s="27"/>
      <c r="Q32" s="27"/>
      <c r="R32" s="27"/>
      <c r="S32" s="27"/>
      <c r="T32" s="27"/>
      <c r="U32" s="27"/>
      <c r="V32" s="27"/>
      <c r="W32" s="27"/>
      <c r="X32" s="28"/>
    </row>
    <row r="33" spans="1:24" ht="12.75">
      <c r="A33" s="48"/>
      <c r="B33" s="50"/>
      <c r="C33" s="48"/>
      <c r="D33" s="50"/>
      <c r="E33" s="45" t="s">
        <v>41</v>
      </c>
      <c r="F33" s="10" t="s">
        <v>66</v>
      </c>
      <c r="G33" s="10" t="s">
        <v>31</v>
      </c>
      <c r="H33" s="10" t="s">
        <v>55</v>
      </c>
      <c r="I33" s="11">
        <v>0.3</v>
      </c>
      <c r="J33" s="12">
        <v>0.3</v>
      </c>
      <c r="K33" s="12">
        <v>0</v>
      </c>
      <c r="L33" s="12">
        <v>0</v>
      </c>
      <c r="M33" s="11">
        <v>0.3</v>
      </c>
      <c r="N33" s="12">
        <v>0.3</v>
      </c>
      <c r="O33" s="12">
        <v>0</v>
      </c>
      <c r="P33" s="12">
        <v>0</v>
      </c>
      <c r="Q33" s="11">
        <v>0.4</v>
      </c>
      <c r="R33" s="12">
        <v>0.4</v>
      </c>
      <c r="S33" s="12">
        <v>0</v>
      </c>
      <c r="T33" s="12">
        <v>0</v>
      </c>
      <c r="U33" s="11">
        <v>0.4</v>
      </c>
      <c r="V33" s="12">
        <v>0.4</v>
      </c>
      <c r="W33" s="12">
        <v>0</v>
      </c>
      <c r="X33" s="12">
        <v>0</v>
      </c>
    </row>
    <row r="34" spans="1:24" ht="33.75">
      <c r="A34" s="48"/>
      <c r="B34" s="50"/>
      <c r="C34" s="48"/>
      <c r="D34" s="50"/>
      <c r="E34" s="41"/>
      <c r="F34" s="10" t="s">
        <v>66</v>
      </c>
      <c r="G34" s="10" t="s">
        <v>32</v>
      </c>
      <c r="H34" s="10" t="s">
        <v>55</v>
      </c>
      <c r="I34" s="11">
        <v>94.5</v>
      </c>
      <c r="J34" s="12">
        <v>94.5</v>
      </c>
      <c r="K34" s="12">
        <v>51</v>
      </c>
      <c r="L34" s="12">
        <v>0</v>
      </c>
      <c r="M34" s="11">
        <v>143</v>
      </c>
      <c r="N34" s="12">
        <v>138.1</v>
      </c>
      <c r="O34" s="12">
        <v>84.5</v>
      </c>
      <c r="P34" s="12">
        <v>4.9</v>
      </c>
      <c r="Q34" s="11">
        <v>157.3</v>
      </c>
      <c r="R34" s="12">
        <v>151.9</v>
      </c>
      <c r="S34" s="12">
        <v>92.9</v>
      </c>
      <c r="T34" s="12">
        <v>5.4</v>
      </c>
      <c r="U34" s="11">
        <v>173</v>
      </c>
      <c r="V34" s="12">
        <v>167.1</v>
      </c>
      <c r="W34" s="12">
        <v>102.2</v>
      </c>
      <c r="X34" s="12">
        <v>5.9</v>
      </c>
    </row>
    <row r="35" spans="1:24" ht="67.5">
      <c r="A35" s="48"/>
      <c r="B35" s="50"/>
      <c r="C35" s="48"/>
      <c r="D35" s="50"/>
      <c r="E35" s="41"/>
      <c r="F35" s="10" t="s">
        <v>66</v>
      </c>
      <c r="G35" s="10" t="s">
        <v>33</v>
      </c>
      <c r="H35" s="10" t="s">
        <v>55</v>
      </c>
      <c r="I35" s="11">
        <v>4</v>
      </c>
      <c r="J35" s="12">
        <v>4</v>
      </c>
      <c r="K35" s="12">
        <v>0</v>
      </c>
      <c r="L35" s="12">
        <v>0</v>
      </c>
      <c r="M35" s="11">
        <v>5.3</v>
      </c>
      <c r="N35" s="12">
        <v>5.3</v>
      </c>
      <c r="O35" s="12">
        <v>0</v>
      </c>
      <c r="P35" s="12">
        <v>0</v>
      </c>
      <c r="Q35" s="11">
        <v>5</v>
      </c>
      <c r="R35" s="12">
        <v>5</v>
      </c>
      <c r="S35" s="12">
        <v>0</v>
      </c>
      <c r="T35" s="12">
        <v>0</v>
      </c>
      <c r="U35" s="11">
        <v>5</v>
      </c>
      <c r="V35" s="12">
        <v>5</v>
      </c>
      <c r="W35" s="12">
        <v>0</v>
      </c>
      <c r="X35" s="12">
        <v>0</v>
      </c>
    </row>
    <row r="36" spans="1:24" ht="67.5">
      <c r="A36" s="48"/>
      <c r="B36" s="50"/>
      <c r="C36" s="48"/>
      <c r="D36" s="50"/>
      <c r="E36" s="46"/>
      <c r="F36" s="10" t="s">
        <v>66</v>
      </c>
      <c r="G36" s="10" t="s">
        <v>34</v>
      </c>
      <c r="H36" s="10" t="s">
        <v>55</v>
      </c>
      <c r="I36" s="11">
        <v>0</v>
      </c>
      <c r="J36" s="12">
        <v>0</v>
      </c>
      <c r="K36" s="12">
        <v>0</v>
      </c>
      <c r="L36" s="12">
        <v>0</v>
      </c>
      <c r="M36" s="11">
        <v>2.6</v>
      </c>
      <c r="N36" s="12">
        <v>2.6</v>
      </c>
      <c r="O36" s="12">
        <v>0</v>
      </c>
      <c r="P36" s="12">
        <v>0</v>
      </c>
      <c r="Q36" s="11">
        <v>2.7</v>
      </c>
      <c r="R36" s="12">
        <v>2.7</v>
      </c>
      <c r="S36" s="12">
        <v>0</v>
      </c>
      <c r="T36" s="12">
        <v>0</v>
      </c>
      <c r="U36" s="11">
        <v>2.7</v>
      </c>
      <c r="V36" s="12">
        <v>2.7</v>
      </c>
      <c r="W36" s="12">
        <v>0</v>
      </c>
      <c r="X36" s="12">
        <v>0</v>
      </c>
    </row>
    <row r="37" spans="1:24" ht="12.75">
      <c r="A37" s="48"/>
      <c r="B37" s="50"/>
      <c r="C37" s="48"/>
      <c r="D37" s="50"/>
      <c r="E37" s="13"/>
      <c r="F37" s="32" t="s">
        <v>35</v>
      </c>
      <c r="G37" s="33"/>
      <c r="H37" s="34"/>
      <c r="I37" s="14">
        <v>98.8</v>
      </c>
      <c r="J37" s="14">
        <v>98.8</v>
      </c>
      <c r="K37" s="14">
        <v>51</v>
      </c>
      <c r="L37" s="14">
        <v>0</v>
      </c>
      <c r="M37" s="14">
        <v>151.2</v>
      </c>
      <c r="N37" s="14">
        <v>146.3</v>
      </c>
      <c r="O37" s="14">
        <v>84.5</v>
      </c>
      <c r="P37" s="14">
        <v>4.9</v>
      </c>
      <c r="Q37" s="14">
        <f aca="true" t="shared" si="3" ref="Q37:X37">Q33+Q34+Q35+Q36</f>
        <v>165.4</v>
      </c>
      <c r="R37" s="14">
        <f t="shared" si="3"/>
        <v>160</v>
      </c>
      <c r="S37" s="14">
        <f t="shared" si="3"/>
        <v>92.9</v>
      </c>
      <c r="T37" s="14">
        <f t="shared" si="3"/>
        <v>5.4</v>
      </c>
      <c r="U37" s="14">
        <f t="shared" si="3"/>
        <v>181.1</v>
      </c>
      <c r="V37" s="14">
        <f t="shared" si="3"/>
        <v>175.2</v>
      </c>
      <c r="W37" s="14">
        <f t="shared" si="3"/>
        <v>102.2</v>
      </c>
      <c r="X37" s="14">
        <f t="shared" si="3"/>
        <v>5.9</v>
      </c>
    </row>
    <row r="38" spans="1:24" ht="12.75">
      <c r="A38" s="48"/>
      <c r="B38" s="50"/>
      <c r="C38" s="48"/>
      <c r="D38" s="50"/>
      <c r="E38" s="20" t="s">
        <v>42</v>
      </c>
      <c r="F38" s="35" t="s">
        <v>67</v>
      </c>
      <c r="G38" s="27"/>
      <c r="H38" s="27"/>
      <c r="I38" s="27"/>
      <c r="J38" s="27"/>
      <c r="K38" s="27"/>
      <c r="L38" s="27"/>
      <c r="M38" s="27"/>
      <c r="N38" s="27"/>
      <c r="O38" s="27"/>
      <c r="P38" s="27"/>
      <c r="Q38" s="27"/>
      <c r="R38" s="27"/>
      <c r="S38" s="27"/>
      <c r="T38" s="27"/>
      <c r="U38" s="27"/>
      <c r="V38" s="27"/>
      <c r="W38" s="27"/>
      <c r="X38" s="28"/>
    </row>
    <row r="39" spans="1:24" ht="12.75">
      <c r="A39" s="48"/>
      <c r="B39" s="50"/>
      <c r="C39" s="48"/>
      <c r="D39" s="50"/>
      <c r="E39" s="45" t="s">
        <v>42</v>
      </c>
      <c r="F39" s="10" t="s">
        <v>46</v>
      </c>
      <c r="G39" s="10" t="s">
        <v>31</v>
      </c>
      <c r="H39" s="10" t="s">
        <v>55</v>
      </c>
      <c r="I39" s="11">
        <v>0.6</v>
      </c>
      <c r="J39" s="12">
        <v>0.6</v>
      </c>
      <c r="K39" s="12">
        <v>0</v>
      </c>
      <c r="L39" s="12">
        <v>0</v>
      </c>
      <c r="M39" s="11">
        <v>0.6</v>
      </c>
      <c r="N39" s="12">
        <v>0.6</v>
      </c>
      <c r="O39" s="12">
        <v>0</v>
      </c>
      <c r="P39" s="12">
        <v>0</v>
      </c>
      <c r="Q39" s="11">
        <v>0.7</v>
      </c>
      <c r="R39" s="12">
        <v>0.7</v>
      </c>
      <c r="S39" s="12">
        <v>0</v>
      </c>
      <c r="T39" s="12">
        <v>0</v>
      </c>
      <c r="U39" s="11">
        <v>0.8</v>
      </c>
      <c r="V39" s="12">
        <v>0.8</v>
      </c>
      <c r="W39" s="12">
        <v>0</v>
      </c>
      <c r="X39" s="12">
        <v>0</v>
      </c>
    </row>
    <row r="40" spans="1:24" ht="33.75">
      <c r="A40" s="48"/>
      <c r="B40" s="50"/>
      <c r="C40" s="48"/>
      <c r="D40" s="50"/>
      <c r="E40" s="41"/>
      <c r="F40" s="10" t="s">
        <v>46</v>
      </c>
      <c r="G40" s="10" t="s">
        <v>32</v>
      </c>
      <c r="H40" s="10" t="s">
        <v>55</v>
      </c>
      <c r="I40" s="11">
        <v>109.2</v>
      </c>
      <c r="J40" s="12">
        <v>109.2</v>
      </c>
      <c r="K40" s="12">
        <v>63.9</v>
      </c>
      <c r="L40" s="12">
        <v>0</v>
      </c>
      <c r="M40" s="11">
        <v>144.9</v>
      </c>
      <c r="N40" s="12">
        <v>144.9</v>
      </c>
      <c r="O40" s="12">
        <v>121.9</v>
      </c>
      <c r="P40" s="12">
        <v>0</v>
      </c>
      <c r="Q40" s="11">
        <v>141</v>
      </c>
      <c r="R40" s="12">
        <v>141</v>
      </c>
      <c r="S40" s="12">
        <v>134.1</v>
      </c>
      <c r="T40" s="12">
        <v>0</v>
      </c>
      <c r="U40" s="11">
        <v>155.1</v>
      </c>
      <c r="V40" s="12">
        <v>155.1</v>
      </c>
      <c r="W40" s="12">
        <v>147.5</v>
      </c>
      <c r="X40" s="12">
        <v>0</v>
      </c>
    </row>
    <row r="41" spans="1:24" ht="33.75">
      <c r="A41" s="48"/>
      <c r="B41" s="50"/>
      <c r="C41" s="48"/>
      <c r="D41" s="50"/>
      <c r="E41" s="41"/>
      <c r="F41" s="10" t="s">
        <v>46</v>
      </c>
      <c r="G41" s="10" t="s">
        <v>32</v>
      </c>
      <c r="H41" s="10" t="s">
        <v>47</v>
      </c>
      <c r="I41" s="11">
        <v>0</v>
      </c>
      <c r="J41" s="12">
        <v>0</v>
      </c>
      <c r="K41" s="12">
        <v>0</v>
      </c>
      <c r="L41" s="12">
        <v>0</v>
      </c>
      <c r="M41" s="11">
        <v>57.4</v>
      </c>
      <c r="N41" s="12">
        <v>52.4</v>
      </c>
      <c r="O41" s="12">
        <v>35.6</v>
      </c>
      <c r="P41" s="12">
        <v>5</v>
      </c>
      <c r="Q41" s="11">
        <v>0</v>
      </c>
      <c r="R41" s="12">
        <v>0</v>
      </c>
      <c r="S41" s="12">
        <v>0</v>
      </c>
      <c r="T41" s="12">
        <v>0</v>
      </c>
      <c r="U41" s="11">
        <v>0</v>
      </c>
      <c r="V41" s="12">
        <v>0</v>
      </c>
      <c r="W41" s="12">
        <v>0</v>
      </c>
      <c r="X41" s="12">
        <v>0</v>
      </c>
    </row>
    <row r="42" spans="1:24" ht="67.5">
      <c r="A42" s="48"/>
      <c r="B42" s="50"/>
      <c r="C42" s="48"/>
      <c r="D42" s="50"/>
      <c r="E42" s="41"/>
      <c r="F42" s="10" t="s">
        <v>46</v>
      </c>
      <c r="G42" s="10" t="s">
        <v>33</v>
      </c>
      <c r="H42" s="10" t="s">
        <v>55</v>
      </c>
      <c r="I42" s="11">
        <v>0.5</v>
      </c>
      <c r="J42" s="12">
        <v>0.5</v>
      </c>
      <c r="K42" s="12">
        <v>0</v>
      </c>
      <c r="L42" s="12">
        <v>0</v>
      </c>
      <c r="M42" s="11">
        <v>0.7</v>
      </c>
      <c r="N42" s="12">
        <v>0.7</v>
      </c>
      <c r="O42" s="12">
        <v>0</v>
      </c>
      <c r="P42" s="12">
        <v>0</v>
      </c>
      <c r="Q42" s="11">
        <v>0.8</v>
      </c>
      <c r="R42" s="12">
        <v>0.8</v>
      </c>
      <c r="S42" s="12">
        <v>0</v>
      </c>
      <c r="T42" s="12">
        <v>0</v>
      </c>
      <c r="U42" s="11">
        <v>0.8</v>
      </c>
      <c r="V42" s="12">
        <v>0.8</v>
      </c>
      <c r="W42" s="12">
        <v>0</v>
      </c>
      <c r="X42" s="12">
        <v>0</v>
      </c>
    </row>
    <row r="43" spans="1:24" ht="67.5">
      <c r="A43" s="48"/>
      <c r="B43" s="50"/>
      <c r="C43" s="48"/>
      <c r="D43" s="50"/>
      <c r="E43" s="46"/>
      <c r="F43" s="10" t="s">
        <v>46</v>
      </c>
      <c r="G43" s="10" t="s">
        <v>33</v>
      </c>
      <c r="H43" s="10" t="s">
        <v>47</v>
      </c>
      <c r="I43" s="11">
        <v>0</v>
      </c>
      <c r="J43" s="12">
        <v>0</v>
      </c>
      <c r="K43" s="12">
        <v>0</v>
      </c>
      <c r="L43" s="12">
        <v>0</v>
      </c>
      <c r="M43" s="11">
        <v>3.7</v>
      </c>
      <c r="N43" s="12">
        <v>3.7</v>
      </c>
      <c r="O43" s="12">
        <v>0</v>
      </c>
      <c r="P43" s="12">
        <v>0</v>
      </c>
      <c r="Q43" s="11">
        <v>0</v>
      </c>
      <c r="R43" s="12">
        <v>0</v>
      </c>
      <c r="S43" s="12">
        <v>0</v>
      </c>
      <c r="T43" s="12">
        <v>0</v>
      </c>
      <c r="U43" s="11">
        <v>0</v>
      </c>
      <c r="V43" s="12">
        <v>0</v>
      </c>
      <c r="W43" s="12">
        <v>0</v>
      </c>
      <c r="X43" s="12">
        <v>0</v>
      </c>
    </row>
    <row r="44" spans="1:24" ht="12.75">
      <c r="A44" s="48"/>
      <c r="B44" s="50"/>
      <c r="C44" s="48"/>
      <c r="D44" s="50"/>
      <c r="E44" s="13"/>
      <c r="F44" s="32" t="s">
        <v>35</v>
      </c>
      <c r="G44" s="33"/>
      <c r="H44" s="34"/>
      <c r="I44" s="14">
        <v>110.3</v>
      </c>
      <c r="J44" s="14">
        <v>110.3</v>
      </c>
      <c r="K44" s="14">
        <v>63.9</v>
      </c>
      <c r="L44" s="14">
        <v>0</v>
      </c>
      <c r="M44" s="14">
        <v>207.3</v>
      </c>
      <c r="N44" s="14">
        <v>202.3</v>
      </c>
      <c r="O44" s="14">
        <v>157.5</v>
      </c>
      <c r="P44" s="14">
        <v>5</v>
      </c>
      <c r="Q44" s="14">
        <f aca="true" t="shared" si="4" ref="Q44:V44">Q39+Q40+Q41+Q42+Q43</f>
        <v>142.5</v>
      </c>
      <c r="R44" s="14">
        <f t="shared" si="4"/>
        <v>142.5</v>
      </c>
      <c r="S44" s="14">
        <f t="shared" si="4"/>
        <v>134.1</v>
      </c>
      <c r="T44" s="14">
        <f t="shared" si="4"/>
        <v>0</v>
      </c>
      <c r="U44" s="14">
        <f t="shared" si="4"/>
        <v>156.70000000000002</v>
      </c>
      <c r="V44" s="14">
        <f t="shared" si="4"/>
        <v>156.70000000000002</v>
      </c>
      <c r="W44" s="14">
        <f>W39+W40+W41+W43</f>
        <v>147.5</v>
      </c>
      <c r="X44" s="14">
        <f>X39+X40+X41+X42+X43</f>
        <v>0</v>
      </c>
    </row>
    <row r="45" spans="1:24" ht="12.75">
      <c r="A45" s="48"/>
      <c r="B45" s="50"/>
      <c r="C45" s="48"/>
      <c r="D45" s="15"/>
      <c r="E45" s="42" t="s">
        <v>92</v>
      </c>
      <c r="F45" s="37"/>
      <c r="G45" s="37"/>
      <c r="H45" s="38"/>
      <c r="I45" s="16">
        <v>286.3</v>
      </c>
      <c r="J45" s="16">
        <v>286.3</v>
      </c>
      <c r="K45" s="16">
        <v>160.1</v>
      </c>
      <c r="L45" s="16">
        <v>0</v>
      </c>
      <c r="M45" s="16">
        <f>M20+M25+M31+M37+M44</f>
        <v>1352.6</v>
      </c>
      <c r="N45" s="16">
        <f>N20+N25+N31+N37+N44</f>
        <v>1335.1999999999998</v>
      </c>
      <c r="O45" s="16">
        <f>O20+O25+O31+O37+O44</f>
        <v>945.1999999999999</v>
      </c>
      <c r="P45" s="16">
        <f>P20+P25+P31+P37+P44</f>
        <v>17.4</v>
      </c>
      <c r="Q45" s="16">
        <f aca="true" t="shared" si="5" ref="Q45:X45">Q20+Q25+Q31+Q37+Q44</f>
        <v>1399.6000000000001</v>
      </c>
      <c r="R45" s="16">
        <f t="shared" si="5"/>
        <v>1387.1</v>
      </c>
      <c r="S45" s="16">
        <f t="shared" si="5"/>
        <v>985.8</v>
      </c>
      <c r="T45" s="16">
        <f t="shared" si="5"/>
        <v>12.5</v>
      </c>
      <c r="U45" s="16">
        <f t="shared" si="5"/>
        <v>1538.7</v>
      </c>
      <c r="V45" s="16">
        <f t="shared" si="5"/>
        <v>1524.9</v>
      </c>
      <c r="W45" s="16">
        <f t="shared" si="5"/>
        <v>1084.4</v>
      </c>
      <c r="X45" s="16">
        <f t="shared" si="5"/>
        <v>13.8</v>
      </c>
    </row>
    <row r="46" spans="1:24" s="25" customFormat="1" ht="12.75" customHeight="1">
      <c r="A46" s="48"/>
      <c r="B46" s="50"/>
      <c r="C46" s="23"/>
      <c r="D46" s="29" t="s">
        <v>45</v>
      </c>
      <c r="E46" s="30"/>
      <c r="F46" s="30"/>
      <c r="G46" s="30"/>
      <c r="H46" s="31"/>
      <c r="I46" s="24">
        <v>286.3</v>
      </c>
      <c r="J46" s="24">
        <v>286.3</v>
      </c>
      <c r="K46" s="24">
        <v>160.1</v>
      </c>
      <c r="L46" s="24">
        <v>0</v>
      </c>
      <c r="M46" s="24">
        <f>M45</f>
        <v>1352.6</v>
      </c>
      <c r="N46" s="24">
        <f>N45</f>
        <v>1335.1999999999998</v>
      </c>
      <c r="O46" s="24">
        <f>O45</f>
        <v>945.1999999999999</v>
      </c>
      <c r="P46" s="24">
        <f>P45</f>
        <v>17.4</v>
      </c>
      <c r="Q46" s="24">
        <f aca="true" t="shared" si="6" ref="Q46:X46">Q45</f>
        <v>1399.6000000000001</v>
      </c>
      <c r="R46" s="24">
        <f t="shared" si="6"/>
        <v>1387.1</v>
      </c>
      <c r="S46" s="24">
        <f t="shared" si="6"/>
        <v>985.8</v>
      </c>
      <c r="T46" s="24">
        <f t="shared" si="6"/>
        <v>12.5</v>
      </c>
      <c r="U46" s="24">
        <f t="shared" si="6"/>
        <v>1538.7</v>
      </c>
      <c r="V46" s="24">
        <f t="shared" si="6"/>
        <v>1524.9</v>
      </c>
      <c r="W46" s="24">
        <f t="shared" si="6"/>
        <v>1084.4</v>
      </c>
      <c r="X46" s="24">
        <f t="shared" si="6"/>
        <v>13.8</v>
      </c>
    </row>
    <row r="47" spans="1:24" ht="27" customHeight="1">
      <c r="A47" s="48"/>
      <c r="B47" s="50"/>
      <c r="C47" s="20" t="s">
        <v>51</v>
      </c>
      <c r="D47" s="39"/>
      <c r="E47" s="27"/>
      <c r="F47" s="35" t="s">
        <v>1</v>
      </c>
      <c r="G47" s="27"/>
      <c r="H47" s="27"/>
      <c r="I47" s="27"/>
      <c r="J47" s="27"/>
      <c r="K47" s="27"/>
      <c r="L47" s="27"/>
      <c r="M47" s="27"/>
      <c r="N47" s="27"/>
      <c r="O47" s="27"/>
      <c r="P47" s="27"/>
      <c r="Q47" s="27"/>
      <c r="R47" s="27"/>
      <c r="S47" s="27"/>
      <c r="T47" s="27"/>
      <c r="U47" s="27"/>
      <c r="V47" s="27"/>
      <c r="W47" s="27"/>
      <c r="X47" s="28"/>
    </row>
    <row r="48" spans="1:24" ht="12.75">
      <c r="A48" s="48"/>
      <c r="B48" s="50"/>
      <c r="C48" s="47" t="s">
        <v>51</v>
      </c>
      <c r="D48" s="18" t="s">
        <v>30</v>
      </c>
      <c r="E48" s="19"/>
      <c r="F48" s="26" t="s">
        <v>68</v>
      </c>
      <c r="G48" s="27"/>
      <c r="H48" s="27"/>
      <c r="I48" s="27"/>
      <c r="J48" s="27"/>
      <c r="K48" s="27"/>
      <c r="L48" s="27"/>
      <c r="M48" s="27"/>
      <c r="N48" s="27"/>
      <c r="O48" s="27"/>
      <c r="P48" s="27"/>
      <c r="Q48" s="27"/>
      <c r="R48" s="27"/>
      <c r="S48" s="27"/>
      <c r="T48" s="27"/>
      <c r="U48" s="27"/>
      <c r="V48" s="27"/>
      <c r="W48" s="27"/>
      <c r="X48" s="28"/>
    </row>
    <row r="49" spans="1:24" ht="12.75">
      <c r="A49" s="48"/>
      <c r="B49" s="50"/>
      <c r="C49" s="48"/>
      <c r="D49" s="49" t="s">
        <v>30</v>
      </c>
      <c r="E49" s="20" t="s">
        <v>30</v>
      </c>
      <c r="F49" s="35" t="s">
        <v>69</v>
      </c>
      <c r="G49" s="27"/>
      <c r="H49" s="27"/>
      <c r="I49" s="27"/>
      <c r="J49" s="27"/>
      <c r="K49" s="27"/>
      <c r="L49" s="27"/>
      <c r="M49" s="27"/>
      <c r="N49" s="27"/>
      <c r="O49" s="27"/>
      <c r="P49" s="27"/>
      <c r="Q49" s="27"/>
      <c r="R49" s="27"/>
      <c r="S49" s="27"/>
      <c r="T49" s="27"/>
      <c r="U49" s="27"/>
      <c r="V49" s="27"/>
      <c r="W49" s="27"/>
      <c r="X49" s="28"/>
    </row>
    <row r="50" spans="1:24" ht="45">
      <c r="A50" s="48"/>
      <c r="B50" s="50"/>
      <c r="C50" s="48"/>
      <c r="D50" s="50"/>
      <c r="E50" s="45" t="s">
        <v>30</v>
      </c>
      <c r="F50" s="10" t="s">
        <v>70</v>
      </c>
      <c r="G50" s="10" t="s">
        <v>37</v>
      </c>
      <c r="H50" s="10" t="s">
        <v>71</v>
      </c>
      <c r="I50" s="11">
        <v>7.9</v>
      </c>
      <c r="J50" s="12">
        <v>7.9</v>
      </c>
      <c r="K50" s="12">
        <v>1.6</v>
      </c>
      <c r="L50" s="12">
        <v>0</v>
      </c>
      <c r="M50" s="11">
        <v>10</v>
      </c>
      <c r="N50" s="12">
        <v>10</v>
      </c>
      <c r="O50" s="12">
        <v>0</v>
      </c>
      <c r="P50" s="12">
        <v>0</v>
      </c>
      <c r="Q50" s="11">
        <v>11</v>
      </c>
      <c r="R50" s="12">
        <v>11</v>
      </c>
      <c r="S50" s="12">
        <v>0</v>
      </c>
      <c r="T50" s="12">
        <v>0</v>
      </c>
      <c r="U50" s="11">
        <v>12</v>
      </c>
      <c r="V50" s="12">
        <v>12</v>
      </c>
      <c r="W50" s="12">
        <v>0</v>
      </c>
      <c r="X50" s="12">
        <v>0</v>
      </c>
    </row>
    <row r="51" spans="1:24" ht="12.75">
      <c r="A51" s="48"/>
      <c r="B51" s="50"/>
      <c r="C51" s="48"/>
      <c r="D51" s="50"/>
      <c r="E51" s="41"/>
      <c r="F51" s="10" t="s">
        <v>70</v>
      </c>
      <c r="G51" s="10" t="s">
        <v>31</v>
      </c>
      <c r="H51" s="10" t="s">
        <v>71</v>
      </c>
      <c r="I51" s="11">
        <v>10.7</v>
      </c>
      <c r="J51" s="12">
        <v>9.7</v>
      </c>
      <c r="K51" s="12">
        <v>4.4</v>
      </c>
      <c r="L51" s="12">
        <v>1</v>
      </c>
      <c r="M51" s="11">
        <v>10</v>
      </c>
      <c r="N51" s="12">
        <v>10</v>
      </c>
      <c r="O51" s="12">
        <v>0</v>
      </c>
      <c r="P51" s="12">
        <v>0</v>
      </c>
      <c r="Q51" s="11">
        <v>10</v>
      </c>
      <c r="R51" s="12">
        <v>10</v>
      </c>
      <c r="S51" s="12">
        <v>0</v>
      </c>
      <c r="T51" s="12">
        <v>0</v>
      </c>
      <c r="U51" s="11">
        <v>10</v>
      </c>
      <c r="V51" s="12">
        <v>10</v>
      </c>
      <c r="W51" s="12">
        <v>0</v>
      </c>
      <c r="X51" s="12">
        <v>0</v>
      </c>
    </row>
    <row r="52" spans="1:24" ht="33.75">
      <c r="A52" s="48"/>
      <c r="B52" s="50"/>
      <c r="C52" s="48"/>
      <c r="D52" s="50"/>
      <c r="E52" s="41"/>
      <c r="F52" s="10" t="s">
        <v>70</v>
      </c>
      <c r="G52" s="10" t="s">
        <v>32</v>
      </c>
      <c r="H52" s="10" t="s">
        <v>71</v>
      </c>
      <c r="I52" s="11">
        <v>504.4</v>
      </c>
      <c r="J52" s="12">
        <v>504.4</v>
      </c>
      <c r="K52" s="12">
        <v>341.1</v>
      </c>
      <c r="L52" s="12">
        <v>0</v>
      </c>
      <c r="M52" s="11">
        <v>635.1</v>
      </c>
      <c r="N52" s="12">
        <v>630.1</v>
      </c>
      <c r="O52" s="12">
        <v>552.6</v>
      </c>
      <c r="P52" s="12">
        <v>5</v>
      </c>
      <c r="Q52" s="11">
        <v>700</v>
      </c>
      <c r="R52" s="12">
        <v>694.5</v>
      </c>
      <c r="S52" s="12">
        <v>607.8</v>
      </c>
      <c r="T52" s="12">
        <v>5.5</v>
      </c>
      <c r="U52" s="11">
        <v>770</v>
      </c>
      <c r="V52" s="12">
        <v>763.9</v>
      </c>
      <c r="W52" s="12">
        <v>668.6</v>
      </c>
      <c r="X52" s="12">
        <v>6.1</v>
      </c>
    </row>
    <row r="53" spans="1:24" ht="67.5">
      <c r="A53" s="48"/>
      <c r="B53" s="50"/>
      <c r="C53" s="48"/>
      <c r="D53" s="50"/>
      <c r="E53" s="41"/>
      <c r="F53" s="10" t="s">
        <v>70</v>
      </c>
      <c r="G53" s="10" t="s">
        <v>33</v>
      </c>
      <c r="H53" s="10" t="s">
        <v>71</v>
      </c>
      <c r="I53" s="11">
        <v>4.3</v>
      </c>
      <c r="J53" s="12">
        <v>4.3</v>
      </c>
      <c r="K53" s="12">
        <v>0</v>
      </c>
      <c r="L53" s="12">
        <v>0</v>
      </c>
      <c r="M53" s="11">
        <v>6.5</v>
      </c>
      <c r="N53" s="12">
        <v>6.5</v>
      </c>
      <c r="O53" s="12">
        <v>0</v>
      </c>
      <c r="P53" s="12">
        <v>0</v>
      </c>
      <c r="Q53" s="11">
        <v>5</v>
      </c>
      <c r="R53" s="12">
        <v>5</v>
      </c>
      <c r="S53" s="12">
        <v>0</v>
      </c>
      <c r="T53" s="12">
        <v>0</v>
      </c>
      <c r="U53" s="11">
        <v>5</v>
      </c>
      <c r="V53" s="12">
        <v>5</v>
      </c>
      <c r="W53" s="12">
        <v>0</v>
      </c>
      <c r="X53" s="12">
        <v>0</v>
      </c>
    </row>
    <row r="54" spans="1:24" ht="33.75">
      <c r="A54" s="48"/>
      <c r="B54" s="50"/>
      <c r="C54" s="48"/>
      <c r="D54" s="50"/>
      <c r="E54" s="41"/>
      <c r="F54" s="10" t="s">
        <v>70</v>
      </c>
      <c r="G54" s="10" t="s">
        <v>38</v>
      </c>
      <c r="H54" s="10" t="s">
        <v>71</v>
      </c>
      <c r="I54" s="11">
        <v>44.2</v>
      </c>
      <c r="J54" s="12">
        <v>4.1</v>
      </c>
      <c r="K54" s="12">
        <v>0.2</v>
      </c>
      <c r="L54" s="12">
        <v>40.1</v>
      </c>
      <c r="M54" s="11">
        <v>52</v>
      </c>
      <c r="N54" s="12">
        <v>19</v>
      </c>
      <c r="O54" s="12">
        <v>1</v>
      </c>
      <c r="P54" s="12">
        <v>33</v>
      </c>
      <c r="Q54" s="11">
        <v>53</v>
      </c>
      <c r="R54" s="12">
        <v>16.7</v>
      </c>
      <c r="S54" s="12">
        <v>1.1</v>
      </c>
      <c r="T54" s="12">
        <v>36.3</v>
      </c>
      <c r="U54" s="11">
        <v>60</v>
      </c>
      <c r="V54" s="12">
        <v>20.1</v>
      </c>
      <c r="W54" s="12">
        <v>1.2</v>
      </c>
      <c r="X54" s="12">
        <v>39.9</v>
      </c>
    </row>
    <row r="55" spans="1:24" ht="22.5">
      <c r="A55" s="48"/>
      <c r="B55" s="50"/>
      <c r="C55" s="48"/>
      <c r="D55" s="50"/>
      <c r="E55" s="46"/>
      <c r="F55" s="10" t="s">
        <v>70</v>
      </c>
      <c r="G55" s="10" t="s">
        <v>40</v>
      </c>
      <c r="H55" s="10" t="s">
        <v>71</v>
      </c>
      <c r="I55" s="11">
        <v>1.6</v>
      </c>
      <c r="J55" s="12">
        <v>1</v>
      </c>
      <c r="K55" s="12">
        <v>0</v>
      </c>
      <c r="L55" s="12">
        <v>0.6</v>
      </c>
      <c r="M55" s="11">
        <v>2.5</v>
      </c>
      <c r="N55" s="12">
        <v>2.5</v>
      </c>
      <c r="O55" s="12">
        <v>0</v>
      </c>
      <c r="P55" s="12">
        <v>0</v>
      </c>
      <c r="Q55" s="11">
        <v>2.5</v>
      </c>
      <c r="R55" s="12">
        <v>2.5</v>
      </c>
      <c r="S55" s="12">
        <v>0</v>
      </c>
      <c r="T55" s="12">
        <v>0</v>
      </c>
      <c r="U55" s="11">
        <v>2.5</v>
      </c>
      <c r="V55" s="12">
        <v>2.5</v>
      </c>
      <c r="W55" s="12">
        <v>0</v>
      </c>
      <c r="X55" s="12">
        <v>0</v>
      </c>
    </row>
    <row r="56" spans="1:24" ht="12.75">
      <c r="A56" s="48"/>
      <c r="B56" s="50"/>
      <c r="C56" s="48"/>
      <c r="D56" s="50"/>
      <c r="E56" s="13"/>
      <c r="F56" s="32" t="s">
        <v>35</v>
      </c>
      <c r="G56" s="33"/>
      <c r="H56" s="34"/>
      <c r="I56" s="14">
        <v>573.1</v>
      </c>
      <c r="J56" s="14">
        <v>531.4</v>
      </c>
      <c r="K56" s="14">
        <v>347.3</v>
      </c>
      <c r="L56" s="14">
        <v>41.7</v>
      </c>
      <c r="M56" s="14">
        <f>M50+M51+M52+M53+M54+M55</f>
        <v>716.1</v>
      </c>
      <c r="N56" s="14">
        <f>N50+N51+N52+N53+N54+N55</f>
        <v>678.1</v>
      </c>
      <c r="O56" s="14">
        <v>553.6</v>
      </c>
      <c r="P56" s="14">
        <v>38</v>
      </c>
      <c r="Q56" s="14">
        <f aca="true" t="shared" si="7" ref="Q56:X56">Q50+Q51+Q52+Q53+Q54+Q55</f>
        <v>781.5</v>
      </c>
      <c r="R56" s="14">
        <f t="shared" si="7"/>
        <v>739.7</v>
      </c>
      <c r="S56" s="14">
        <f t="shared" si="7"/>
        <v>608.9</v>
      </c>
      <c r="T56" s="14">
        <f t="shared" si="7"/>
        <v>41.8</v>
      </c>
      <c r="U56" s="14">
        <f t="shared" si="7"/>
        <v>859.5</v>
      </c>
      <c r="V56" s="14">
        <f t="shared" si="7"/>
        <v>813.5</v>
      </c>
      <c r="W56" s="14">
        <f t="shared" si="7"/>
        <v>669.8000000000001</v>
      </c>
      <c r="X56" s="14">
        <f t="shared" si="7"/>
        <v>46</v>
      </c>
    </row>
    <row r="57" spans="1:24" ht="12.75">
      <c r="A57" s="48"/>
      <c r="B57" s="50"/>
      <c r="C57" s="48"/>
      <c r="D57" s="50"/>
      <c r="E57" s="20" t="s">
        <v>36</v>
      </c>
      <c r="F57" s="35" t="s">
        <v>72</v>
      </c>
      <c r="G57" s="27"/>
      <c r="H57" s="27"/>
      <c r="I57" s="27"/>
      <c r="J57" s="27"/>
      <c r="K57" s="27"/>
      <c r="L57" s="27"/>
      <c r="M57" s="27"/>
      <c r="N57" s="27"/>
      <c r="O57" s="27"/>
      <c r="P57" s="27"/>
      <c r="Q57" s="27"/>
      <c r="R57" s="27"/>
      <c r="S57" s="27"/>
      <c r="T57" s="27"/>
      <c r="U57" s="27"/>
      <c r="V57" s="27"/>
      <c r="W57" s="27"/>
      <c r="X57" s="28"/>
    </row>
    <row r="58" spans="1:24" ht="12.75">
      <c r="A58" s="48"/>
      <c r="B58" s="50"/>
      <c r="C58" s="48"/>
      <c r="D58" s="50"/>
      <c r="E58" s="45" t="s">
        <v>36</v>
      </c>
      <c r="F58" s="10" t="s">
        <v>73</v>
      </c>
      <c r="G58" s="10" t="s">
        <v>31</v>
      </c>
      <c r="H58" s="10" t="s">
        <v>52</v>
      </c>
      <c r="I58" s="11">
        <v>0</v>
      </c>
      <c r="J58" s="12">
        <v>0</v>
      </c>
      <c r="K58" s="12">
        <v>0</v>
      </c>
      <c r="L58" s="12">
        <v>0</v>
      </c>
      <c r="M58" s="11">
        <v>1</v>
      </c>
      <c r="N58" s="12">
        <v>1</v>
      </c>
      <c r="O58" s="12">
        <v>0</v>
      </c>
      <c r="P58" s="12">
        <v>0</v>
      </c>
      <c r="Q58" s="11">
        <v>1</v>
      </c>
      <c r="R58" s="12">
        <v>1</v>
      </c>
      <c r="S58" s="12">
        <v>0</v>
      </c>
      <c r="T58" s="12">
        <v>0</v>
      </c>
      <c r="U58" s="11">
        <v>1</v>
      </c>
      <c r="V58" s="12">
        <v>1</v>
      </c>
      <c r="W58" s="12">
        <v>0</v>
      </c>
      <c r="X58" s="12">
        <v>0</v>
      </c>
    </row>
    <row r="59" spans="1:24" ht="33.75">
      <c r="A59" s="48"/>
      <c r="B59" s="50"/>
      <c r="C59" s="48"/>
      <c r="D59" s="50"/>
      <c r="E59" s="41"/>
      <c r="F59" s="10" t="s">
        <v>73</v>
      </c>
      <c r="G59" s="10" t="s">
        <v>32</v>
      </c>
      <c r="H59" s="10" t="s">
        <v>52</v>
      </c>
      <c r="I59" s="11">
        <v>62.2</v>
      </c>
      <c r="J59" s="12">
        <v>62.2</v>
      </c>
      <c r="K59" s="12">
        <v>35.7</v>
      </c>
      <c r="L59" s="12">
        <v>0</v>
      </c>
      <c r="M59" s="11">
        <v>79</v>
      </c>
      <c r="N59" s="12">
        <v>79</v>
      </c>
      <c r="O59" s="12">
        <v>48.2</v>
      </c>
      <c r="P59" s="12">
        <v>0</v>
      </c>
      <c r="Q59" s="11">
        <v>90</v>
      </c>
      <c r="R59" s="12">
        <v>90</v>
      </c>
      <c r="S59" s="12">
        <v>53.1</v>
      </c>
      <c r="T59" s="12">
        <v>0</v>
      </c>
      <c r="U59" s="11">
        <v>95</v>
      </c>
      <c r="V59" s="12">
        <v>95</v>
      </c>
      <c r="W59" s="12">
        <v>58.3</v>
      </c>
      <c r="X59" s="12">
        <v>0</v>
      </c>
    </row>
    <row r="60" spans="1:24" ht="67.5">
      <c r="A60" s="48"/>
      <c r="B60" s="50"/>
      <c r="C60" s="48"/>
      <c r="D60" s="50"/>
      <c r="E60" s="41"/>
      <c r="F60" s="10" t="s">
        <v>73</v>
      </c>
      <c r="G60" s="10" t="s">
        <v>33</v>
      </c>
      <c r="H60" s="10" t="s">
        <v>52</v>
      </c>
      <c r="I60" s="11">
        <v>1.4</v>
      </c>
      <c r="J60" s="12">
        <v>1.4</v>
      </c>
      <c r="K60" s="12">
        <v>0</v>
      </c>
      <c r="L60" s="12">
        <v>0</v>
      </c>
      <c r="M60" s="11">
        <v>3.5</v>
      </c>
      <c r="N60" s="12">
        <v>3.5</v>
      </c>
      <c r="O60" s="12">
        <v>0</v>
      </c>
      <c r="P60" s="12">
        <v>0</v>
      </c>
      <c r="Q60" s="11">
        <v>5</v>
      </c>
      <c r="R60" s="12">
        <v>5</v>
      </c>
      <c r="S60" s="12">
        <v>0</v>
      </c>
      <c r="T60" s="12">
        <v>0</v>
      </c>
      <c r="U60" s="11">
        <v>6</v>
      </c>
      <c r="V60" s="12">
        <v>6</v>
      </c>
      <c r="W60" s="12">
        <v>0</v>
      </c>
      <c r="X60" s="12">
        <v>0</v>
      </c>
    </row>
    <row r="61" spans="1:24" ht="22.5">
      <c r="A61" s="48"/>
      <c r="B61" s="50"/>
      <c r="C61" s="48"/>
      <c r="D61" s="50"/>
      <c r="E61" s="46"/>
      <c r="F61" s="10" t="s">
        <v>73</v>
      </c>
      <c r="G61" s="10" t="s">
        <v>40</v>
      </c>
      <c r="H61" s="10" t="s">
        <v>52</v>
      </c>
      <c r="I61" s="11">
        <v>1.4</v>
      </c>
      <c r="J61" s="12">
        <v>1.4</v>
      </c>
      <c r="K61" s="12">
        <v>0</v>
      </c>
      <c r="L61" s="12">
        <v>0</v>
      </c>
      <c r="M61" s="11">
        <v>2</v>
      </c>
      <c r="N61" s="12">
        <v>2</v>
      </c>
      <c r="O61" s="12">
        <v>0</v>
      </c>
      <c r="P61" s="12">
        <v>0</v>
      </c>
      <c r="Q61" s="11">
        <v>3</v>
      </c>
      <c r="R61" s="12">
        <v>3</v>
      </c>
      <c r="S61" s="12">
        <v>0</v>
      </c>
      <c r="T61" s="12">
        <v>0</v>
      </c>
      <c r="U61" s="11">
        <v>3</v>
      </c>
      <c r="V61" s="12">
        <v>3</v>
      </c>
      <c r="W61" s="12">
        <v>0</v>
      </c>
      <c r="X61" s="12">
        <v>0</v>
      </c>
    </row>
    <row r="62" spans="1:24" ht="12.75">
      <c r="A62" s="48"/>
      <c r="B62" s="50"/>
      <c r="C62" s="48"/>
      <c r="D62" s="50"/>
      <c r="E62" s="13"/>
      <c r="F62" s="32" t="s">
        <v>35</v>
      </c>
      <c r="G62" s="33"/>
      <c r="H62" s="34"/>
      <c r="I62" s="14">
        <v>65</v>
      </c>
      <c r="J62" s="14">
        <v>65</v>
      </c>
      <c r="K62" s="14">
        <v>35.7</v>
      </c>
      <c r="L62" s="14">
        <v>0</v>
      </c>
      <c r="M62" s="14">
        <v>85.5</v>
      </c>
      <c r="N62" s="14">
        <v>85.5</v>
      </c>
      <c r="O62" s="14">
        <v>48.2</v>
      </c>
      <c r="P62" s="14">
        <v>0</v>
      </c>
      <c r="Q62" s="14">
        <f aca="true" t="shared" si="8" ref="Q62:X62">Q58+Q59+Q60+Q61</f>
        <v>99</v>
      </c>
      <c r="R62" s="14">
        <f t="shared" si="8"/>
        <v>99</v>
      </c>
      <c r="S62" s="14">
        <f t="shared" si="8"/>
        <v>53.1</v>
      </c>
      <c r="T62" s="14">
        <f t="shared" si="8"/>
        <v>0</v>
      </c>
      <c r="U62" s="14">
        <f t="shared" si="8"/>
        <v>105</v>
      </c>
      <c r="V62" s="14">
        <f t="shared" si="8"/>
        <v>105</v>
      </c>
      <c r="W62" s="14">
        <f t="shared" si="8"/>
        <v>58.3</v>
      </c>
      <c r="X62" s="14">
        <f t="shared" si="8"/>
        <v>0</v>
      </c>
    </row>
    <row r="63" spans="1:24" ht="12.75">
      <c r="A63" s="48"/>
      <c r="B63" s="50"/>
      <c r="C63" s="48"/>
      <c r="D63" s="15"/>
      <c r="E63" s="42" t="s">
        <v>92</v>
      </c>
      <c r="F63" s="37"/>
      <c r="G63" s="37"/>
      <c r="H63" s="38"/>
      <c r="I63" s="16">
        <v>638.1</v>
      </c>
      <c r="J63" s="16">
        <v>596.4</v>
      </c>
      <c r="K63" s="16">
        <v>383</v>
      </c>
      <c r="L63" s="16">
        <v>41.7</v>
      </c>
      <c r="M63" s="16">
        <f>M56+M62</f>
        <v>801.6</v>
      </c>
      <c r="N63" s="16">
        <f>N56+N62</f>
        <v>763.6</v>
      </c>
      <c r="O63" s="16">
        <f>O56+O62</f>
        <v>601.8000000000001</v>
      </c>
      <c r="P63" s="16">
        <f>P56+P62</f>
        <v>38</v>
      </c>
      <c r="Q63" s="16">
        <f aca="true" t="shared" si="9" ref="Q63:X63">Q56+Q62</f>
        <v>880.5</v>
      </c>
      <c r="R63" s="16">
        <f t="shared" si="9"/>
        <v>838.7</v>
      </c>
      <c r="S63" s="16">
        <f t="shared" si="9"/>
        <v>662</v>
      </c>
      <c r="T63" s="16">
        <f t="shared" si="9"/>
        <v>41.8</v>
      </c>
      <c r="U63" s="16">
        <f t="shared" si="9"/>
        <v>964.5</v>
      </c>
      <c r="V63" s="16">
        <f t="shared" si="9"/>
        <v>918.5</v>
      </c>
      <c r="W63" s="16">
        <f t="shared" si="9"/>
        <v>728.1</v>
      </c>
      <c r="X63" s="16">
        <f t="shared" si="9"/>
        <v>46</v>
      </c>
    </row>
    <row r="64" spans="1:24" s="25" customFormat="1" ht="12.75" customHeight="1">
      <c r="A64" s="48"/>
      <c r="B64" s="50"/>
      <c r="C64" s="23"/>
      <c r="D64" s="29" t="s">
        <v>45</v>
      </c>
      <c r="E64" s="30"/>
      <c r="F64" s="30"/>
      <c r="G64" s="30"/>
      <c r="H64" s="31"/>
      <c r="I64" s="24">
        <v>638.1</v>
      </c>
      <c r="J64" s="24">
        <v>596.4</v>
      </c>
      <c r="K64" s="24">
        <v>383</v>
      </c>
      <c r="L64" s="24">
        <v>41.7</v>
      </c>
      <c r="M64" s="24">
        <f>M63</f>
        <v>801.6</v>
      </c>
      <c r="N64" s="24">
        <f>N63</f>
        <v>763.6</v>
      </c>
      <c r="O64" s="24">
        <f>O63</f>
        <v>601.8000000000001</v>
      </c>
      <c r="P64" s="24">
        <f>P63</f>
        <v>38</v>
      </c>
      <c r="Q64" s="24">
        <f aca="true" t="shared" si="10" ref="Q64:X64">Q63</f>
        <v>880.5</v>
      </c>
      <c r="R64" s="24">
        <f t="shared" si="10"/>
        <v>838.7</v>
      </c>
      <c r="S64" s="24">
        <f t="shared" si="10"/>
        <v>662</v>
      </c>
      <c r="T64" s="24">
        <f t="shared" si="10"/>
        <v>41.8</v>
      </c>
      <c r="U64" s="24">
        <f t="shared" si="10"/>
        <v>964.5</v>
      </c>
      <c r="V64" s="24">
        <f t="shared" si="10"/>
        <v>918.5</v>
      </c>
      <c r="W64" s="24">
        <f t="shared" si="10"/>
        <v>728.1</v>
      </c>
      <c r="X64" s="24">
        <f t="shared" si="10"/>
        <v>46</v>
      </c>
    </row>
    <row r="65" spans="1:24" ht="12.75">
      <c r="A65" s="48"/>
      <c r="B65" s="50"/>
      <c r="C65" s="20" t="s">
        <v>39</v>
      </c>
      <c r="D65" s="39"/>
      <c r="E65" s="27"/>
      <c r="F65" s="35" t="s">
        <v>74</v>
      </c>
      <c r="G65" s="27"/>
      <c r="H65" s="27"/>
      <c r="I65" s="27"/>
      <c r="J65" s="27"/>
      <c r="K65" s="27"/>
      <c r="L65" s="27"/>
      <c r="M65" s="27"/>
      <c r="N65" s="27"/>
      <c r="O65" s="27"/>
      <c r="P65" s="27"/>
      <c r="Q65" s="27"/>
      <c r="R65" s="27"/>
      <c r="S65" s="27"/>
      <c r="T65" s="27"/>
      <c r="U65" s="27"/>
      <c r="V65" s="27"/>
      <c r="W65" s="27"/>
      <c r="X65" s="28"/>
    </row>
    <row r="66" spans="1:24" ht="12.75">
      <c r="A66" s="48"/>
      <c r="B66" s="50"/>
      <c r="C66" s="40" t="s">
        <v>39</v>
      </c>
      <c r="D66" s="18" t="s">
        <v>30</v>
      </c>
      <c r="E66" s="19"/>
      <c r="F66" s="26" t="s">
        <v>75</v>
      </c>
      <c r="G66" s="27"/>
      <c r="H66" s="27"/>
      <c r="I66" s="27"/>
      <c r="J66" s="27"/>
      <c r="K66" s="27"/>
      <c r="L66" s="27"/>
      <c r="M66" s="27"/>
      <c r="N66" s="27"/>
      <c r="O66" s="27"/>
      <c r="P66" s="27"/>
      <c r="Q66" s="27"/>
      <c r="R66" s="27"/>
      <c r="S66" s="27"/>
      <c r="T66" s="27"/>
      <c r="U66" s="27"/>
      <c r="V66" s="27"/>
      <c r="W66" s="27"/>
      <c r="X66" s="28"/>
    </row>
    <row r="67" spans="1:24" ht="12.75">
      <c r="A67" s="48"/>
      <c r="B67" s="50"/>
      <c r="C67" s="41"/>
      <c r="D67" s="43" t="s">
        <v>30</v>
      </c>
      <c r="E67" s="20" t="s">
        <v>30</v>
      </c>
      <c r="F67" s="35" t="s">
        <v>76</v>
      </c>
      <c r="G67" s="27"/>
      <c r="H67" s="27"/>
      <c r="I67" s="27"/>
      <c r="J67" s="27"/>
      <c r="K67" s="27"/>
      <c r="L67" s="27"/>
      <c r="M67" s="27"/>
      <c r="N67" s="27"/>
      <c r="O67" s="27"/>
      <c r="P67" s="27"/>
      <c r="Q67" s="27"/>
      <c r="R67" s="27"/>
      <c r="S67" s="27"/>
      <c r="T67" s="27"/>
      <c r="U67" s="27"/>
      <c r="V67" s="27"/>
      <c r="W67" s="27"/>
      <c r="X67" s="28"/>
    </row>
    <row r="68" spans="1:24" ht="12.75">
      <c r="A68" s="48"/>
      <c r="B68" s="50"/>
      <c r="C68" s="41"/>
      <c r="D68" s="44"/>
      <c r="E68" s="45" t="s">
        <v>30</v>
      </c>
      <c r="F68" s="10" t="s">
        <v>54</v>
      </c>
      <c r="G68" s="10" t="s">
        <v>31</v>
      </c>
      <c r="H68" s="10" t="s">
        <v>77</v>
      </c>
      <c r="I68" s="11">
        <v>3.3</v>
      </c>
      <c r="J68" s="12">
        <v>3.3</v>
      </c>
      <c r="K68" s="12">
        <v>0</v>
      </c>
      <c r="L68" s="12">
        <v>0</v>
      </c>
      <c r="M68" s="11">
        <v>5</v>
      </c>
      <c r="N68" s="12">
        <v>5</v>
      </c>
      <c r="O68" s="12">
        <v>0</v>
      </c>
      <c r="P68" s="12">
        <v>0</v>
      </c>
      <c r="Q68" s="11">
        <v>5</v>
      </c>
      <c r="R68" s="12">
        <v>5</v>
      </c>
      <c r="S68" s="12">
        <v>0</v>
      </c>
      <c r="T68" s="12">
        <v>0</v>
      </c>
      <c r="U68" s="11">
        <v>5</v>
      </c>
      <c r="V68" s="12">
        <v>5</v>
      </c>
      <c r="W68" s="12">
        <v>0</v>
      </c>
      <c r="X68" s="12">
        <v>0</v>
      </c>
    </row>
    <row r="69" spans="1:24" ht="33.75">
      <c r="A69" s="48"/>
      <c r="B69" s="50"/>
      <c r="C69" s="41"/>
      <c r="D69" s="44"/>
      <c r="E69" s="41"/>
      <c r="F69" s="10" t="s">
        <v>54</v>
      </c>
      <c r="G69" s="10" t="s">
        <v>32</v>
      </c>
      <c r="H69" s="10" t="s">
        <v>77</v>
      </c>
      <c r="I69" s="11">
        <v>291.4</v>
      </c>
      <c r="J69" s="12">
        <v>291.4</v>
      </c>
      <c r="K69" s="12">
        <v>179.4</v>
      </c>
      <c r="L69" s="12">
        <v>0</v>
      </c>
      <c r="M69" s="11">
        <v>337.7</v>
      </c>
      <c r="N69" s="12">
        <v>337.7</v>
      </c>
      <c r="O69" s="12">
        <v>264.3</v>
      </c>
      <c r="P69" s="12">
        <v>0</v>
      </c>
      <c r="Q69" s="11">
        <v>370</v>
      </c>
      <c r="R69" s="12">
        <v>370</v>
      </c>
      <c r="S69" s="12">
        <v>290.7</v>
      </c>
      <c r="T69" s="12">
        <v>0</v>
      </c>
      <c r="U69" s="11">
        <v>390</v>
      </c>
      <c r="V69" s="12">
        <v>390</v>
      </c>
      <c r="W69" s="12">
        <v>319.8</v>
      </c>
      <c r="X69" s="12">
        <v>0</v>
      </c>
    </row>
    <row r="70" spans="1:24" ht="67.5">
      <c r="A70" s="48"/>
      <c r="B70" s="50"/>
      <c r="C70" s="41"/>
      <c r="D70" s="44"/>
      <c r="E70" s="41"/>
      <c r="F70" s="10" t="s">
        <v>54</v>
      </c>
      <c r="G70" s="10" t="s">
        <v>33</v>
      </c>
      <c r="H70" s="10" t="s">
        <v>77</v>
      </c>
      <c r="I70" s="11">
        <v>58</v>
      </c>
      <c r="J70" s="12">
        <v>54</v>
      </c>
      <c r="K70" s="12">
        <v>14.1</v>
      </c>
      <c r="L70" s="12">
        <v>4</v>
      </c>
      <c r="M70" s="11">
        <v>55</v>
      </c>
      <c r="N70" s="12">
        <v>53</v>
      </c>
      <c r="O70" s="12">
        <v>16.7</v>
      </c>
      <c r="P70" s="12">
        <v>2</v>
      </c>
      <c r="Q70" s="11">
        <v>60</v>
      </c>
      <c r="R70" s="12">
        <v>60</v>
      </c>
      <c r="S70" s="12">
        <v>18.3</v>
      </c>
      <c r="T70" s="12">
        <v>0</v>
      </c>
      <c r="U70" s="11">
        <v>65</v>
      </c>
      <c r="V70" s="12">
        <v>65</v>
      </c>
      <c r="W70" s="12">
        <v>20.2</v>
      </c>
      <c r="X70" s="12">
        <v>0</v>
      </c>
    </row>
    <row r="71" spans="1:24" ht="33.75">
      <c r="A71" s="48"/>
      <c r="B71" s="50"/>
      <c r="C71" s="41"/>
      <c r="D71" s="44"/>
      <c r="E71" s="41"/>
      <c r="F71" s="10" t="s">
        <v>54</v>
      </c>
      <c r="G71" s="10" t="s">
        <v>38</v>
      </c>
      <c r="H71" s="10" t="s">
        <v>77</v>
      </c>
      <c r="I71" s="11">
        <v>0</v>
      </c>
      <c r="J71" s="12">
        <v>0</v>
      </c>
      <c r="K71" s="12">
        <v>0</v>
      </c>
      <c r="L71" s="12">
        <v>0</v>
      </c>
      <c r="M71" s="11">
        <v>10</v>
      </c>
      <c r="N71" s="12">
        <v>10</v>
      </c>
      <c r="O71" s="12">
        <v>0</v>
      </c>
      <c r="P71" s="12">
        <v>0</v>
      </c>
      <c r="Q71" s="11">
        <v>10</v>
      </c>
      <c r="R71" s="12">
        <v>10</v>
      </c>
      <c r="S71" s="12">
        <v>0</v>
      </c>
      <c r="T71" s="12">
        <v>0</v>
      </c>
      <c r="U71" s="11">
        <v>10</v>
      </c>
      <c r="V71" s="12">
        <v>10</v>
      </c>
      <c r="W71" s="12">
        <v>0</v>
      </c>
      <c r="X71" s="12">
        <v>0</v>
      </c>
    </row>
    <row r="72" spans="1:24" ht="22.5">
      <c r="A72" s="48"/>
      <c r="B72" s="50"/>
      <c r="C72" s="41"/>
      <c r="D72" s="44"/>
      <c r="E72" s="46"/>
      <c r="F72" s="10" t="s">
        <v>54</v>
      </c>
      <c r="G72" s="10" t="s">
        <v>40</v>
      </c>
      <c r="H72" s="10" t="s">
        <v>77</v>
      </c>
      <c r="I72" s="11">
        <v>4.8</v>
      </c>
      <c r="J72" s="12">
        <v>3.8</v>
      </c>
      <c r="K72" s="12">
        <v>1</v>
      </c>
      <c r="L72" s="12">
        <v>1</v>
      </c>
      <c r="M72" s="11">
        <v>5</v>
      </c>
      <c r="N72" s="12">
        <v>5</v>
      </c>
      <c r="O72" s="12">
        <v>0</v>
      </c>
      <c r="P72" s="12">
        <v>0</v>
      </c>
      <c r="Q72" s="11">
        <v>4</v>
      </c>
      <c r="R72" s="12">
        <v>4</v>
      </c>
      <c r="S72" s="12">
        <v>0</v>
      </c>
      <c r="T72" s="12">
        <v>0</v>
      </c>
      <c r="U72" s="11">
        <v>4</v>
      </c>
      <c r="V72" s="12">
        <v>4</v>
      </c>
      <c r="W72" s="12">
        <v>0</v>
      </c>
      <c r="X72" s="12">
        <v>0</v>
      </c>
    </row>
    <row r="73" spans="1:24" ht="12.75">
      <c r="A73" s="48"/>
      <c r="B73" s="50"/>
      <c r="C73" s="41"/>
      <c r="D73" s="44"/>
      <c r="E73" s="13"/>
      <c r="F73" s="32" t="s">
        <v>35</v>
      </c>
      <c r="G73" s="33"/>
      <c r="H73" s="34"/>
      <c r="I73" s="14">
        <v>357.5</v>
      </c>
      <c r="J73" s="14">
        <v>352.5</v>
      </c>
      <c r="K73" s="14">
        <v>194.5</v>
      </c>
      <c r="L73" s="14">
        <v>5</v>
      </c>
      <c r="M73" s="14">
        <f>M68+M69+M70+M71+M72</f>
        <v>412.7</v>
      </c>
      <c r="N73" s="14">
        <f>N68+N69+N70+N71+N72</f>
        <v>410.7</v>
      </c>
      <c r="O73" s="14">
        <f>O68+O69+O70+O71+O72</f>
        <v>281</v>
      </c>
      <c r="P73" s="14">
        <v>2</v>
      </c>
      <c r="Q73" s="14">
        <f aca="true" t="shared" si="11" ref="Q73:X73">Q68+Q69+Q70+Q71+Q72</f>
        <v>449</v>
      </c>
      <c r="R73" s="14">
        <f t="shared" si="11"/>
        <v>449</v>
      </c>
      <c r="S73" s="14">
        <f t="shared" si="11"/>
        <v>309</v>
      </c>
      <c r="T73" s="14">
        <f t="shared" si="11"/>
        <v>0</v>
      </c>
      <c r="U73" s="14">
        <f t="shared" si="11"/>
        <v>474</v>
      </c>
      <c r="V73" s="14">
        <f t="shared" si="11"/>
        <v>474</v>
      </c>
      <c r="W73" s="14">
        <f t="shared" si="11"/>
        <v>340</v>
      </c>
      <c r="X73" s="14">
        <f t="shared" si="11"/>
        <v>0</v>
      </c>
    </row>
    <row r="74" spans="1:24" ht="12.75">
      <c r="A74" s="48"/>
      <c r="B74" s="50"/>
      <c r="C74" s="41"/>
      <c r="D74" s="44"/>
      <c r="E74" s="20" t="s">
        <v>36</v>
      </c>
      <c r="F74" s="35" t="s">
        <v>78</v>
      </c>
      <c r="G74" s="27"/>
      <c r="H74" s="27"/>
      <c r="I74" s="27"/>
      <c r="J74" s="27"/>
      <c r="K74" s="27"/>
      <c r="L74" s="27"/>
      <c r="M74" s="27"/>
      <c r="N74" s="27"/>
      <c r="O74" s="27"/>
      <c r="P74" s="27"/>
      <c r="Q74" s="27"/>
      <c r="R74" s="27"/>
      <c r="S74" s="27"/>
      <c r="T74" s="27"/>
      <c r="U74" s="27"/>
      <c r="V74" s="27"/>
      <c r="W74" s="27"/>
      <c r="X74" s="28"/>
    </row>
    <row r="75" spans="1:24" ht="33.75">
      <c r="A75" s="48"/>
      <c r="B75" s="50"/>
      <c r="C75" s="41"/>
      <c r="D75" s="44"/>
      <c r="E75" s="21" t="s">
        <v>36</v>
      </c>
      <c r="F75" s="10" t="s">
        <v>54</v>
      </c>
      <c r="G75" s="10" t="s">
        <v>32</v>
      </c>
      <c r="H75" s="10" t="s">
        <v>53</v>
      </c>
      <c r="I75" s="11">
        <v>40</v>
      </c>
      <c r="J75" s="12">
        <v>32.8</v>
      </c>
      <c r="K75" s="12">
        <v>0</v>
      </c>
      <c r="L75" s="12">
        <v>7.2</v>
      </c>
      <c r="M75" s="11">
        <v>92.2</v>
      </c>
      <c r="N75" s="12">
        <v>64.2</v>
      </c>
      <c r="O75" s="12">
        <v>0</v>
      </c>
      <c r="P75" s="12">
        <v>28</v>
      </c>
      <c r="Q75" s="11">
        <v>55</v>
      </c>
      <c r="R75" s="12">
        <v>24.2</v>
      </c>
      <c r="S75" s="12">
        <v>0</v>
      </c>
      <c r="T75" s="12">
        <v>30.8</v>
      </c>
      <c r="U75" s="11">
        <v>65</v>
      </c>
      <c r="V75" s="12">
        <v>31.1</v>
      </c>
      <c r="W75" s="12">
        <v>0</v>
      </c>
      <c r="X75" s="12">
        <v>33.9</v>
      </c>
    </row>
    <row r="76" spans="1:24" ht="12.75">
      <c r="A76" s="48"/>
      <c r="B76" s="50"/>
      <c r="C76" s="41"/>
      <c r="D76" s="44"/>
      <c r="E76" s="13"/>
      <c r="F76" s="32" t="s">
        <v>35</v>
      </c>
      <c r="G76" s="33"/>
      <c r="H76" s="34"/>
      <c r="I76" s="14">
        <v>40</v>
      </c>
      <c r="J76" s="14">
        <v>32.8</v>
      </c>
      <c r="K76" s="14">
        <v>0</v>
      </c>
      <c r="L76" s="14">
        <v>7.2</v>
      </c>
      <c r="M76" s="14">
        <v>92.2</v>
      </c>
      <c r="N76" s="14">
        <v>64.2</v>
      </c>
      <c r="O76" s="14">
        <v>0</v>
      </c>
      <c r="P76" s="14">
        <v>28</v>
      </c>
      <c r="Q76" s="14">
        <f aca="true" t="shared" si="12" ref="Q76:X76">Q75</f>
        <v>55</v>
      </c>
      <c r="R76" s="14">
        <f t="shared" si="12"/>
        <v>24.2</v>
      </c>
      <c r="S76" s="14">
        <f t="shared" si="12"/>
        <v>0</v>
      </c>
      <c r="T76" s="14">
        <f t="shared" si="12"/>
        <v>30.8</v>
      </c>
      <c r="U76" s="14">
        <f t="shared" si="12"/>
        <v>65</v>
      </c>
      <c r="V76" s="14">
        <f t="shared" si="12"/>
        <v>31.1</v>
      </c>
      <c r="W76" s="14">
        <f t="shared" si="12"/>
        <v>0</v>
      </c>
      <c r="X76" s="14">
        <f t="shared" si="12"/>
        <v>33.9</v>
      </c>
    </row>
    <row r="77" spans="1:24" ht="12.75">
      <c r="A77" s="48"/>
      <c r="B77" s="50"/>
      <c r="C77" s="41"/>
      <c r="D77" s="15"/>
      <c r="E77" s="42" t="s">
        <v>92</v>
      </c>
      <c r="F77" s="37"/>
      <c r="G77" s="37"/>
      <c r="H77" s="38"/>
      <c r="I77" s="16">
        <v>397.5</v>
      </c>
      <c r="J77" s="16">
        <v>385.3</v>
      </c>
      <c r="K77" s="16">
        <v>194.5</v>
      </c>
      <c r="L77" s="16">
        <v>12.2</v>
      </c>
      <c r="M77" s="16">
        <f>M73+M76</f>
        <v>504.9</v>
      </c>
      <c r="N77" s="16">
        <f>N73+N76</f>
        <v>474.9</v>
      </c>
      <c r="O77" s="16">
        <f>O73+O76</f>
        <v>281</v>
      </c>
      <c r="P77" s="16">
        <f>P73+P76</f>
        <v>30</v>
      </c>
      <c r="Q77" s="16">
        <f aca="true" t="shared" si="13" ref="Q77:X77">Q73+Q76</f>
        <v>504</v>
      </c>
      <c r="R77" s="16">
        <f t="shared" si="13"/>
        <v>473.2</v>
      </c>
      <c r="S77" s="16">
        <f t="shared" si="13"/>
        <v>309</v>
      </c>
      <c r="T77" s="16">
        <f t="shared" si="13"/>
        <v>30.8</v>
      </c>
      <c r="U77" s="16">
        <f t="shared" si="13"/>
        <v>539</v>
      </c>
      <c r="V77" s="16">
        <f t="shared" si="13"/>
        <v>505.1</v>
      </c>
      <c r="W77" s="16">
        <f t="shared" si="13"/>
        <v>340</v>
      </c>
      <c r="X77" s="16">
        <f t="shared" si="13"/>
        <v>33.9</v>
      </c>
    </row>
    <row r="78" spans="1:24" s="25" customFormat="1" ht="12.75" customHeight="1">
      <c r="A78" s="48"/>
      <c r="B78" s="50"/>
      <c r="C78" s="23"/>
      <c r="D78" s="29" t="s">
        <v>45</v>
      </c>
      <c r="E78" s="30"/>
      <c r="F78" s="30"/>
      <c r="G78" s="30"/>
      <c r="H78" s="31"/>
      <c r="I78" s="24">
        <v>397.5</v>
      </c>
      <c r="J78" s="24">
        <v>385.3</v>
      </c>
      <c r="K78" s="24">
        <v>194.5</v>
      </c>
      <c r="L78" s="24">
        <v>12.2</v>
      </c>
      <c r="M78" s="24">
        <v>504.9</v>
      </c>
      <c r="N78" s="24">
        <f>N77</f>
        <v>474.9</v>
      </c>
      <c r="O78" s="24">
        <f>O77</f>
        <v>281</v>
      </c>
      <c r="P78" s="24">
        <f>P77</f>
        <v>30</v>
      </c>
      <c r="Q78" s="24">
        <f aca="true" t="shared" si="14" ref="Q78:X78">Q77</f>
        <v>504</v>
      </c>
      <c r="R78" s="24">
        <f t="shared" si="14"/>
        <v>473.2</v>
      </c>
      <c r="S78" s="24">
        <f t="shared" si="14"/>
        <v>309</v>
      </c>
      <c r="T78" s="24">
        <f t="shared" si="14"/>
        <v>30.8</v>
      </c>
      <c r="U78" s="24">
        <f t="shared" si="14"/>
        <v>539</v>
      </c>
      <c r="V78" s="24">
        <f t="shared" si="14"/>
        <v>505.1</v>
      </c>
      <c r="W78" s="24">
        <f t="shared" si="14"/>
        <v>340</v>
      </c>
      <c r="X78" s="24">
        <f t="shared" si="14"/>
        <v>33.9</v>
      </c>
    </row>
    <row r="79" spans="1:24" ht="12.75">
      <c r="A79" s="48"/>
      <c r="B79" s="50"/>
      <c r="C79" s="20" t="s">
        <v>41</v>
      </c>
      <c r="D79" s="39"/>
      <c r="E79" s="27"/>
      <c r="F79" s="35" t="s">
        <v>79</v>
      </c>
      <c r="G79" s="27"/>
      <c r="H79" s="27"/>
      <c r="I79" s="27"/>
      <c r="J79" s="27"/>
      <c r="K79" s="27"/>
      <c r="L79" s="27"/>
      <c r="M79" s="27"/>
      <c r="N79" s="27"/>
      <c r="O79" s="27"/>
      <c r="P79" s="27"/>
      <c r="Q79" s="27"/>
      <c r="R79" s="27"/>
      <c r="S79" s="27"/>
      <c r="T79" s="27"/>
      <c r="U79" s="27"/>
      <c r="V79" s="27"/>
      <c r="W79" s="27"/>
      <c r="X79" s="28"/>
    </row>
    <row r="80" spans="1:24" ht="12.75">
      <c r="A80" s="48"/>
      <c r="B80" s="50"/>
      <c r="C80" s="40" t="s">
        <v>41</v>
      </c>
      <c r="D80" s="18" t="s">
        <v>30</v>
      </c>
      <c r="E80" s="19"/>
      <c r="F80" s="26" t="s">
        <v>80</v>
      </c>
      <c r="G80" s="27"/>
      <c r="H80" s="27"/>
      <c r="I80" s="27"/>
      <c r="J80" s="27"/>
      <c r="K80" s="27"/>
      <c r="L80" s="27"/>
      <c r="M80" s="27"/>
      <c r="N80" s="27"/>
      <c r="O80" s="27"/>
      <c r="P80" s="27"/>
      <c r="Q80" s="27"/>
      <c r="R80" s="27"/>
      <c r="S80" s="27"/>
      <c r="T80" s="27"/>
      <c r="U80" s="27"/>
      <c r="V80" s="27"/>
      <c r="W80" s="27"/>
      <c r="X80" s="28"/>
    </row>
    <row r="81" spans="1:24" ht="12.75">
      <c r="A81" s="48"/>
      <c r="B81" s="50"/>
      <c r="C81" s="41"/>
      <c r="D81" s="43" t="s">
        <v>30</v>
      </c>
      <c r="E81" s="20" t="s">
        <v>30</v>
      </c>
      <c r="F81" s="35" t="s">
        <v>81</v>
      </c>
      <c r="G81" s="27"/>
      <c r="H81" s="27"/>
      <c r="I81" s="27"/>
      <c r="J81" s="27"/>
      <c r="K81" s="27"/>
      <c r="L81" s="27"/>
      <c r="M81" s="27"/>
      <c r="N81" s="27"/>
      <c r="O81" s="27"/>
      <c r="P81" s="27"/>
      <c r="Q81" s="27"/>
      <c r="R81" s="27"/>
      <c r="S81" s="27"/>
      <c r="T81" s="27"/>
      <c r="U81" s="27"/>
      <c r="V81" s="27"/>
      <c r="W81" s="27"/>
      <c r="X81" s="28"/>
    </row>
    <row r="82" spans="1:24" ht="33.75">
      <c r="A82" s="48"/>
      <c r="B82" s="50"/>
      <c r="C82" s="41"/>
      <c r="D82" s="44"/>
      <c r="E82" s="21" t="s">
        <v>30</v>
      </c>
      <c r="F82" s="10" t="s">
        <v>48</v>
      </c>
      <c r="G82" s="10" t="s">
        <v>32</v>
      </c>
      <c r="H82" s="10" t="s">
        <v>82</v>
      </c>
      <c r="I82" s="11">
        <v>8.5</v>
      </c>
      <c r="J82" s="12">
        <v>8.5</v>
      </c>
      <c r="K82" s="12">
        <v>0</v>
      </c>
      <c r="L82" s="12">
        <v>0</v>
      </c>
      <c r="M82" s="11">
        <v>60</v>
      </c>
      <c r="N82" s="12">
        <v>60</v>
      </c>
      <c r="O82" s="12">
        <v>0</v>
      </c>
      <c r="P82" s="12">
        <v>0</v>
      </c>
      <c r="Q82" s="11">
        <v>65</v>
      </c>
      <c r="R82" s="12">
        <v>65</v>
      </c>
      <c r="S82" s="12">
        <v>0</v>
      </c>
      <c r="T82" s="12">
        <v>0</v>
      </c>
      <c r="U82" s="11">
        <v>70</v>
      </c>
      <c r="V82" s="12">
        <v>70</v>
      </c>
      <c r="W82" s="12">
        <v>0</v>
      </c>
      <c r="X82" s="12">
        <v>0</v>
      </c>
    </row>
    <row r="83" spans="1:24" ht="12.75">
      <c r="A83" s="48"/>
      <c r="B83" s="50"/>
      <c r="C83" s="41"/>
      <c r="D83" s="44"/>
      <c r="E83" s="13"/>
      <c r="F83" s="32" t="s">
        <v>35</v>
      </c>
      <c r="G83" s="33"/>
      <c r="H83" s="34"/>
      <c r="I83" s="14">
        <v>8.5</v>
      </c>
      <c r="J83" s="14">
        <v>8.5</v>
      </c>
      <c r="K83" s="14">
        <v>0</v>
      </c>
      <c r="L83" s="14">
        <v>0</v>
      </c>
      <c r="M83" s="14">
        <v>60</v>
      </c>
      <c r="N83" s="14">
        <v>60</v>
      </c>
      <c r="O83" s="14">
        <v>0</v>
      </c>
      <c r="P83" s="14">
        <v>0</v>
      </c>
      <c r="Q83" s="14">
        <f aca="true" t="shared" si="15" ref="Q83:X83">Q82</f>
        <v>65</v>
      </c>
      <c r="R83" s="14">
        <f t="shared" si="15"/>
        <v>65</v>
      </c>
      <c r="S83" s="14">
        <f t="shared" si="15"/>
        <v>0</v>
      </c>
      <c r="T83" s="14">
        <f t="shared" si="15"/>
        <v>0</v>
      </c>
      <c r="U83" s="14">
        <f t="shared" si="15"/>
        <v>70</v>
      </c>
      <c r="V83" s="14">
        <f t="shared" si="15"/>
        <v>70</v>
      </c>
      <c r="W83" s="14">
        <f t="shared" si="15"/>
        <v>0</v>
      </c>
      <c r="X83" s="14">
        <f t="shared" si="15"/>
        <v>0</v>
      </c>
    </row>
    <row r="84" spans="1:24" ht="12.75">
      <c r="A84" s="48"/>
      <c r="B84" s="50"/>
      <c r="C84" s="41"/>
      <c r="D84" s="44"/>
      <c r="E84" s="20" t="s">
        <v>36</v>
      </c>
      <c r="F84" s="35" t="s">
        <v>83</v>
      </c>
      <c r="G84" s="27"/>
      <c r="H84" s="27"/>
      <c r="I84" s="27"/>
      <c r="J84" s="27"/>
      <c r="K84" s="27"/>
      <c r="L84" s="27"/>
      <c r="M84" s="27"/>
      <c r="N84" s="27"/>
      <c r="O84" s="27"/>
      <c r="P84" s="27"/>
      <c r="Q84" s="27"/>
      <c r="R84" s="27"/>
      <c r="S84" s="27"/>
      <c r="T84" s="27"/>
      <c r="U84" s="27"/>
      <c r="V84" s="27"/>
      <c r="W84" s="27"/>
      <c r="X84" s="28"/>
    </row>
    <row r="85" spans="1:24" ht="33.75">
      <c r="A85" s="48"/>
      <c r="B85" s="50"/>
      <c r="C85" s="41"/>
      <c r="D85" s="44"/>
      <c r="E85" s="21" t="s">
        <v>36</v>
      </c>
      <c r="F85" s="10" t="s">
        <v>48</v>
      </c>
      <c r="G85" s="10" t="s">
        <v>32</v>
      </c>
      <c r="H85" s="10" t="s">
        <v>82</v>
      </c>
      <c r="I85" s="11">
        <v>7.5</v>
      </c>
      <c r="J85" s="12">
        <v>7.5</v>
      </c>
      <c r="K85" s="12">
        <v>0</v>
      </c>
      <c r="L85" s="12">
        <v>0</v>
      </c>
      <c r="M85" s="11">
        <v>10</v>
      </c>
      <c r="N85" s="12">
        <v>10</v>
      </c>
      <c r="O85" s="12">
        <v>0</v>
      </c>
      <c r="P85" s="12">
        <v>0</v>
      </c>
      <c r="Q85" s="11">
        <v>15</v>
      </c>
      <c r="R85" s="12">
        <v>15</v>
      </c>
      <c r="S85" s="12">
        <v>0</v>
      </c>
      <c r="T85" s="12">
        <v>0</v>
      </c>
      <c r="U85" s="11">
        <v>15</v>
      </c>
      <c r="V85" s="12">
        <v>15</v>
      </c>
      <c r="W85" s="12">
        <v>0</v>
      </c>
      <c r="X85" s="12">
        <v>0</v>
      </c>
    </row>
    <row r="86" spans="1:24" ht="12.75">
      <c r="A86" s="48"/>
      <c r="B86" s="50"/>
      <c r="C86" s="41"/>
      <c r="D86" s="44"/>
      <c r="E86" s="13"/>
      <c r="F86" s="32" t="s">
        <v>35</v>
      </c>
      <c r="G86" s="33"/>
      <c r="H86" s="34"/>
      <c r="I86" s="14">
        <v>7.5</v>
      </c>
      <c r="J86" s="14">
        <v>7.5</v>
      </c>
      <c r="K86" s="14">
        <v>0</v>
      </c>
      <c r="L86" s="14">
        <v>0</v>
      </c>
      <c r="M86" s="14">
        <v>10</v>
      </c>
      <c r="N86" s="14">
        <v>10</v>
      </c>
      <c r="O86" s="14">
        <v>0</v>
      </c>
      <c r="P86" s="14">
        <v>0</v>
      </c>
      <c r="Q86" s="14">
        <f aca="true" t="shared" si="16" ref="Q86:X86">Q85</f>
        <v>15</v>
      </c>
      <c r="R86" s="14">
        <f t="shared" si="16"/>
        <v>15</v>
      </c>
      <c r="S86" s="14">
        <f t="shared" si="16"/>
        <v>0</v>
      </c>
      <c r="T86" s="14">
        <f t="shared" si="16"/>
        <v>0</v>
      </c>
      <c r="U86" s="14">
        <f t="shared" si="16"/>
        <v>15</v>
      </c>
      <c r="V86" s="14">
        <f t="shared" si="16"/>
        <v>15</v>
      </c>
      <c r="W86" s="14">
        <f t="shared" si="16"/>
        <v>0</v>
      </c>
      <c r="X86" s="14">
        <f t="shared" si="16"/>
        <v>0</v>
      </c>
    </row>
    <row r="87" spans="1:24" ht="12.75">
      <c r="A87" s="48"/>
      <c r="B87" s="50"/>
      <c r="C87" s="41"/>
      <c r="D87" s="44"/>
      <c r="E87" s="20" t="s">
        <v>39</v>
      </c>
      <c r="F87" s="35" t="s">
        <v>84</v>
      </c>
      <c r="G87" s="27"/>
      <c r="H87" s="27"/>
      <c r="I87" s="27"/>
      <c r="J87" s="27"/>
      <c r="K87" s="27"/>
      <c r="L87" s="27"/>
      <c r="M87" s="27"/>
      <c r="N87" s="27"/>
      <c r="O87" s="27"/>
      <c r="P87" s="27"/>
      <c r="Q87" s="27"/>
      <c r="R87" s="27"/>
      <c r="S87" s="27"/>
      <c r="T87" s="27"/>
      <c r="U87" s="27"/>
      <c r="V87" s="27"/>
      <c r="W87" s="27"/>
      <c r="X87" s="28"/>
    </row>
    <row r="88" spans="1:24" ht="12.75">
      <c r="A88" s="48"/>
      <c r="B88" s="50"/>
      <c r="C88" s="41"/>
      <c r="D88" s="44"/>
      <c r="E88" s="45" t="s">
        <v>39</v>
      </c>
      <c r="F88" s="10" t="s">
        <v>54</v>
      </c>
      <c r="G88" s="10" t="s">
        <v>31</v>
      </c>
      <c r="H88" s="10" t="s">
        <v>77</v>
      </c>
      <c r="I88" s="11">
        <v>0</v>
      </c>
      <c r="J88" s="12">
        <v>0</v>
      </c>
      <c r="K88" s="12">
        <v>0</v>
      </c>
      <c r="L88" s="12">
        <v>0</v>
      </c>
      <c r="M88" s="11">
        <v>2</v>
      </c>
      <c r="N88" s="12">
        <v>2</v>
      </c>
      <c r="O88" s="12">
        <v>0</v>
      </c>
      <c r="P88" s="12">
        <v>0</v>
      </c>
      <c r="Q88" s="11">
        <v>2</v>
      </c>
      <c r="R88" s="12">
        <v>2</v>
      </c>
      <c r="S88" s="12">
        <v>0</v>
      </c>
      <c r="T88" s="12">
        <v>0</v>
      </c>
      <c r="U88" s="11">
        <v>2</v>
      </c>
      <c r="V88" s="12">
        <v>2</v>
      </c>
      <c r="W88" s="12">
        <v>0</v>
      </c>
      <c r="X88" s="12">
        <v>0</v>
      </c>
    </row>
    <row r="89" spans="1:24" ht="33.75">
      <c r="A89" s="48"/>
      <c r="B89" s="50"/>
      <c r="C89" s="41"/>
      <c r="D89" s="44"/>
      <c r="E89" s="41"/>
      <c r="F89" s="10" t="s">
        <v>54</v>
      </c>
      <c r="G89" s="10" t="s">
        <v>32</v>
      </c>
      <c r="H89" s="10" t="s">
        <v>77</v>
      </c>
      <c r="I89" s="11">
        <v>30</v>
      </c>
      <c r="J89" s="12">
        <v>30</v>
      </c>
      <c r="K89" s="12">
        <v>0</v>
      </c>
      <c r="L89" s="12">
        <v>0</v>
      </c>
      <c r="M89" s="11">
        <v>35</v>
      </c>
      <c r="N89" s="12">
        <v>35</v>
      </c>
      <c r="O89" s="12">
        <v>0</v>
      </c>
      <c r="P89" s="12">
        <v>0</v>
      </c>
      <c r="Q89" s="11">
        <v>35</v>
      </c>
      <c r="R89" s="12">
        <v>35</v>
      </c>
      <c r="S89" s="12">
        <v>0</v>
      </c>
      <c r="T89" s="12">
        <v>0</v>
      </c>
      <c r="U89" s="11">
        <v>35</v>
      </c>
      <c r="V89" s="12">
        <v>35</v>
      </c>
      <c r="W89" s="12">
        <v>0</v>
      </c>
      <c r="X89" s="12">
        <v>0</v>
      </c>
    </row>
    <row r="90" spans="1:24" ht="33.75">
      <c r="A90" s="48"/>
      <c r="B90" s="50"/>
      <c r="C90" s="41"/>
      <c r="D90" s="44"/>
      <c r="E90" s="46"/>
      <c r="F90" s="10" t="s">
        <v>54</v>
      </c>
      <c r="G90" s="10" t="s">
        <v>38</v>
      </c>
      <c r="H90" s="10" t="s">
        <v>77</v>
      </c>
      <c r="I90" s="11">
        <v>28.8</v>
      </c>
      <c r="J90" s="12">
        <v>28.8</v>
      </c>
      <c r="K90" s="12">
        <v>0</v>
      </c>
      <c r="L90" s="12">
        <v>0</v>
      </c>
      <c r="M90" s="11">
        <v>35</v>
      </c>
      <c r="N90" s="12">
        <v>35</v>
      </c>
      <c r="O90" s="12">
        <v>0</v>
      </c>
      <c r="P90" s="12">
        <v>0</v>
      </c>
      <c r="Q90" s="11">
        <v>35</v>
      </c>
      <c r="R90" s="12">
        <v>35</v>
      </c>
      <c r="S90" s="12">
        <v>0</v>
      </c>
      <c r="T90" s="12">
        <v>0</v>
      </c>
      <c r="U90" s="11">
        <v>35</v>
      </c>
      <c r="V90" s="12">
        <v>35</v>
      </c>
      <c r="W90" s="12">
        <v>0</v>
      </c>
      <c r="X90" s="12">
        <v>0</v>
      </c>
    </row>
    <row r="91" spans="1:24" ht="12.75">
      <c r="A91" s="48"/>
      <c r="B91" s="50"/>
      <c r="C91" s="41"/>
      <c r="D91" s="44"/>
      <c r="E91" s="13"/>
      <c r="F91" s="32" t="s">
        <v>35</v>
      </c>
      <c r="G91" s="33"/>
      <c r="H91" s="34"/>
      <c r="I91" s="14">
        <v>58.8</v>
      </c>
      <c r="J91" s="14">
        <v>58.8</v>
      </c>
      <c r="K91" s="14">
        <v>0</v>
      </c>
      <c r="L91" s="14">
        <v>0</v>
      </c>
      <c r="M91" s="14">
        <v>72</v>
      </c>
      <c r="N91" s="14">
        <v>72</v>
      </c>
      <c r="O91" s="14">
        <v>0</v>
      </c>
      <c r="P91" s="14">
        <v>0</v>
      </c>
      <c r="Q91" s="14">
        <f aca="true" t="shared" si="17" ref="Q91:X91">Q88+Q89+Q90</f>
        <v>72</v>
      </c>
      <c r="R91" s="14">
        <f t="shared" si="17"/>
        <v>72</v>
      </c>
      <c r="S91" s="14">
        <f t="shared" si="17"/>
        <v>0</v>
      </c>
      <c r="T91" s="14">
        <f t="shared" si="17"/>
        <v>0</v>
      </c>
      <c r="U91" s="14">
        <f t="shared" si="17"/>
        <v>72</v>
      </c>
      <c r="V91" s="14">
        <f t="shared" si="17"/>
        <v>72</v>
      </c>
      <c r="W91" s="14">
        <f t="shared" si="17"/>
        <v>0</v>
      </c>
      <c r="X91" s="14">
        <f t="shared" si="17"/>
        <v>0</v>
      </c>
    </row>
    <row r="92" spans="1:24" ht="12.75">
      <c r="A92" s="48"/>
      <c r="B92" s="50"/>
      <c r="C92" s="41"/>
      <c r="D92" s="44"/>
      <c r="E92" s="20" t="s">
        <v>41</v>
      </c>
      <c r="F92" s="35" t="s">
        <v>85</v>
      </c>
      <c r="G92" s="27"/>
      <c r="H92" s="27"/>
      <c r="I92" s="27"/>
      <c r="J92" s="27"/>
      <c r="K92" s="27"/>
      <c r="L92" s="27"/>
      <c r="M92" s="27"/>
      <c r="N92" s="27"/>
      <c r="O92" s="27"/>
      <c r="P92" s="27"/>
      <c r="Q92" s="27"/>
      <c r="R92" s="27"/>
      <c r="S92" s="27"/>
      <c r="T92" s="27"/>
      <c r="U92" s="27"/>
      <c r="V92" s="27"/>
      <c r="W92" s="27"/>
      <c r="X92" s="28"/>
    </row>
    <row r="93" spans="1:24" ht="33.75">
      <c r="A93" s="48"/>
      <c r="B93" s="50"/>
      <c r="C93" s="41"/>
      <c r="D93" s="44"/>
      <c r="E93" s="21" t="s">
        <v>41</v>
      </c>
      <c r="F93" s="10" t="s">
        <v>48</v>
      </c>
      <c r="G93" s="10" t="s">
        <v>32</v>
      </c>
      <c r="H93" s="10" t="s">
        <v>82</v>
      </c>
      <c r="I93" s="11">
        <v>106.9</v>
      </c>
      <c r="J93" s="12">
        <v>102.3</v>
      </c>
      <c r="K93" s="12">
        <v>0</v>
      </c>
      <c r="L93" s="12">
        <v>4.6</v>
      </c>
      <c r="M93" s="11">
        <v>125</v>
      </c>
      <c r="N93" s="12">
        <v>125</v>
      </c>
      <c r="O93" s="12">
        <v>0</v>
      </c>
      <c r="P93" s="12">
        <v>0</v>
      </c>
      <c r="Q93" s="11">
        <v>130</v>
      </c>
      <c r="R93" s="12">
        <v>130</v>
      </c>
      <c r="S93" s="12">
        <v>0</v>
      </c>
      <c r="T93" s="12">
        <v>0</v>
      </c>
      <c r="U93" s="11">
        <v>130</v>
      </c>
      <c r="V93" s="12">
        <v>130</v>
      </c>
      <c r="W93" s="12">
        <v>0</v>
      </c>
      <c r="X93" s="12">
        <v>0</v>
      </c>
    </row>
    <row r="94" spans="1:24" ht="12.75">
      <c r="A94" s="48"/>
      <c r="B94" s="50"/>
      <c r="C94" s="41"/>
      <c r="D94" s="44"/>
      <c r="E94" s="13"/>
      <c r="F94" s="32" t="s">
        <v>35</v>
      </c>
      <c r="G94" s="33"/>
      <c r="H94" s="34"/>
      <c r="I94" s="14">
        <v>106.9</v>
      </c>
      <c r="J94" s="14">
        <v>102.3</v>
      </c>
      <c r="K94" s="14">
        <v>0</v>
      </c>
      <c r="L94" s="14">
        <v>4.6</v>
      </c>
      <c r="M94" s="14">
        <v>125</v>
      </c>
      <c r="N94" s="14">
        <v>125</v>
      </c>
      <c r="O94" s="14">
        <v>0</v>
      </c>
      <c r="P94" s="14">
        <v>0</v>
      </c>
      <c r="Q94" s="14">
        <f aca="true" t="shared" si="18" ref="Q94:X94">Q93</f>
        <v>130</v>
      </c>
      <c r="R94" s="14">
        <f t="shared" si="18"/>
        <v>130</v>
      </c>
      <c r="S94" s="14">
        <f t="shared" si="18"/>
        <v>0</v>
      </c>
      <c r="T94" s="14">
        <f t="shared" si="18"/>
        <v>0</v>
      </c>
      <c r="U94" s="14">
        <f t="shared" si="18"/>
        <v>130</v>
      </c>
      <c r="V94" s="14">
        <f t="shared" si="18"/>
        <v>130</v>
      </c>
      <c r="W94" s="14">
        <f t="shared" si="18"/>
        <v>0</v>
      </c>
      <c r="X94" s="14">
        <f t="shared" si="18"/>
        <v>0</v>
      </c>
    </row>
    <row r="95" spans="1:24" ht="12.75">
      <c r="A95" s="48"/>
      <c r="B95" s="50"/>
      <c r="C95" s="41"/>
      <c r="D95" s="22"/>
      <c r="E95" s="42" t="s">
        <v>92</v>
      </c>
      <c r="F95" s="37"/>
      <c r="G95" s="37"/>
      <c r="H95" s="38"/>
      <c r="I95" s="16">
        <v>181.7</v>
      </c>
      <c r="J95" s="16">
        <v>177.1</v>
      </c>
      <c r="K95" s="16">
        <v>0</v>
      </c>
      <c r="L95" s="16">
        <v>4.6</v>
      </c>
      <c r="M95" s="16">
        <v>267</v>
      </c>
      <c r="N95" s="16">
        <v>267</v>
      </c>
      <c r="O95" s="16">
        <v>0</v>
      </c>
      <c r="P95" s="16">
        <v>0</v>
      </c>
      <c r="Q95" s="16">
        <f aca="true" t="shared" si="19" ref="Q95:X95">Q83+Q86+Q91+Q94</f>
        <v>282</v>
      </c>
      <c r="R95" s="16">
        <f t="shared" si="19"/>
        <v>282</v>
      </c>
      <c r="S95" s="16">
        <f t="shared" si="19"/>
        <v>0</v>
      </c>
      <c r="T95" s="16">
        <f t="shared" si="19"/>
        <v>0</v>
      </c>
      <c r="U95" s="16">
        <f t="shared" si="19"/>
        <v>287</v>
      </c>
      <c r="V95" s="16">
        <f t="shared" si="19"/>
        <v>287</v>
      </c>
      <c r="W95" s="16">
        <f t="shared" si="19"/>
        <v>0</v>
      </c>
      <c r="X95" s="16">
        <f t="shared" si="19"/>
        <v>0</v>
      </c>
    </row>
    <row r="96" spans="1:24" s="25" customFormat="1" ht="12.75" customHeight="1">
      <c r="A96" s="48"/>
      <c r="B96" s="50"/>
      <c r="C96" s="23"/>
      <c r="D96" s="29" t="s">
        <v>45</v>
      </c>
      <c r="E96" s="30"/>
      <c r="F96" s="30"/>
      <c r="G96" s="30"/>
      <c r="H96" s="31"/>
      <c r="I96" s="24">
        <v>181.7</v>
      </c>
      <c r="J96" s="24">
        <v>177.1</v>
      </c>
      <c r="K96" s="24">
        <v>0</v>
      </c>
      <c r="L96" s="24">
        <v>4.6</v>
      </c>
      <c r="M96" s="24">
        <v>267</v>
      </c>
      <c r="N96" s="24">
        <v>267</v>
      </c>
      <c r="O96" s="24">
        <v>0</v>
      </c>
      <c r="P96" s="24">
        <v>0</v>
      </c>
      <c r="Q96" s="24">
        <f aca="true" t="shared" si="20" ref="Q96:X96">Q95</f>
        <v>282</v>
      </c>
      <c r="R96" s="24">
        <f t="shared" si="20"/>
        <v>282</v>
      </c>
      <c r="S96" s="24">
        <f t="shared" si="20"/>
        <v>0</v>
      </c>
      <c r="T96" s="24">
        <f t="shared" si="20"/>
        <v>0</v>
      </c>
      <c r="U96" s="24">
        <f t="shared" si="20"/>
        <v>287</v>
      </c>
      <c r="V96" s="24">
        <f t="shared" si="20"/>
        <v>287</v>
      </c>
      <c r="W96" s="24">
        <f t="shared" si="20"/>
        <v>0</v>
      </c>
      <c r="X96" s="24">
        <f t="shared" si="20"/>
        <v>0</v>
      </c>
    </row>
    <row r="97" spans="1:24" ht="12.75">
      <c r="A97" s="48"/>
      <c r="B97" s="50"/>
      <c r="C97" s="20" t="s">
        <v>42</v>
      </c>
      <c r="D97" s="39"/>
      <c r="E97" s="27"/>
      <c r="F97" s="35" t="s">
        <v>86</v>
      </c>
      <c r="G97" s="27"/>
      <c r="H97" s="27"/>
      <c r="I97" s="27"/>
      <c r="J97" s="27"/>
      <c r="K97" s="27"/>
      <c r="L97" s="27"/>
      <c r="M97" s="27"/>
      <c r="N97" s="27"/>
      <c r="O97" s="27"/>
      <c r="P97" s="27"/>
      <c r="Q97" s="27"/>
      <c r="R97" s="27"/>
      <c r="S97" s="27"/>
      <c r="T97" s="27"/>
      <c r="U97" s="27"/>
      <c r="V97" s="27"/>
      <c r="W97" s="27"/>
      <c r="X97" s="28"/>
    </row>
    <row r="98" spans="1:24" ht="12.75">
      <c r="A98" s="48"/>
      <c r="B98" s="50"/>
      <c r="C98" s="40" t="s">
        <v>42</v>
      </c>
      <c r="D98" s="18" t="s">
        <v>30</v>
      </c>
      <c r="E98" s="19"/>
      <c r="F98" s="26" t="s">
        <v>87</v>
      </c>
      <c r="G98" s="27"/>
      <c r="H98" s="27"/>
      <c r="I98" s="27"/>
      <c r="J98" s="27"/>
      <c r="K98" s="27"/>
      <c r="L98" s="27"/>
      <c r="M98" s="27"/>
      <c r="N98" s="27"/>
      <c r="O98" s="27"/>
      <c r="P98" s="27"/>
      <c r="Q98" s="27"/>
      <c r="R98" s="27"/>
      <c r="S98" s="27"/>
      <c r="T98" s="27"/>
      <c r="U98" s="27"/>
      <c r="V98" s="27"/>
      <c r="W98" s="27"/>
      <c r="X98" s="28"/>
    </row>
    <row r="99" spans="1:24" ht="12.75">
      <c r="A99" s="48"/>
      <c r="B99" s="50"/>
      <c r="C99" s="41"/>
      <c r="D99" s="43" t="s">
        <v>30</v>
      </c>
      <c r="E99" s="20" t="s">
        <v>30</v>
      </c>
      <c r="F99" s="35" t="s">
        <v>88</v>
      </c>
      <c r="G99" s="27"/>
      <c r="H99" s="27"/>
      <c r="I99" s="27"/>
      <c r="J99" s="27"/>
      <c r="K99" s="27"/>
      <c r="L99" s="27"/>
      <c r="M99" s="27"/>
      <c r="N99" s="27"/>
      <c r="O99" s="27"/>
      <c r="P99" s="27"/>
      <c r="Q99" s="27"/>
      <c r="R99" s="27"/>
      <c r="S99" s="27"/>
      <c r="T99" s="27"/>
      <c r="U99" s="27"/>
      <c r="V99" s="27"/>
      <c r="W99" s="27"/>
      <c r="X99" s="28"/>
    </row>
    <row r="100" spans="1:24" ht="33.75">
      <c r="A100" s="48"/>
      <c r="B100" s="50"/>
      <c r="C100" s="41"/>
      <c r="D100" s="44"/>
      <c r="E100" s="21" t="s">
        <v>30</v>
      </c>
      <c r="F100" s="10" t="s">
        <v>48</v>
      </c>
      <c r="G100" s="10" t="s">
        <v>32</v>
      </c>
      <c r="H100" s="10" t="s">
        <v>53</v>
      </c>
      <c r="I100" s="11">
        <v>65</v>
      </c>
      <c r="J100" s="12">
        <v>65</v>
      </c>
      <c r="K100" s="12">
        <v>0</v>
      </c>
      <c r="L100" s="12">
        <v>0</v>
      </c>
      <c r="M100" s="11">
        <v>85</v>
      </c>
      <c r="N100" s="12">
        <v>85</v>
      </c>
      <c r="O100" s="12">
        <v>0</v>
      </c>
      <c r="P100" s="12">
        <v>0</v>
      </c>
      <c r="Q100" s="11">
        <v>90</v>
      </c>
      <c r="R100" s="12">
        <v>90</v>
      </c>
      <c r="S100" s="12">
        <v>0</v>
      </c>
      <c r="T100" s="12">
        <v>0</v>
      </c>
      <c r="U100" s="11">
        <v>90</v>
      </c>
      <c r="V100" s="12">
        <v>90</v>
      </c>
      <c r="W100" s="12">
        <v>0</v>
      </c>
      <c r="X100" s="12">
        <v>0</v>
      </c>
    </row>
    <row r="101" spans="1:24" ht="12.75">
      <c r="A101" s="48"/>
      <c r="B101" s="50"/>
      <c r="C101" s="41"/>
      <c r="D101" s="44"/>
      <c r="E101" s="13"/>
      <c r="F101" s="32" t="s">
        <v>35</v>
      </c>
      <c r="G101" s="33"/>
      <c r="H101" s="34"/>
      <c r="I101" s="14">
        <v>65</v>
      </c>
      <c r="J101" s="14">
        <v>65</v>
      </c>
      <c r="K101" s="14">
        <v>0</v>
      </c>
      <c r="L101" s="14">
        <v>0</v>
      </c>
      <c r="M101" s="14">
        <v>85</v>
      </c>
      <c r="N101" s="14">
        <v>85</v>
      </c>
      <c r="O101" s="14">
        <v>0</v>
      </c>
      <c r="P101" s="14">
        <v>0</v>
      </c>
      <c r="Q101" s="14">
        <f aca="true" t="shared" si="21" ref="Q101:X101">Q100</f>
        <v>90</v>
      </c>
      <c r="R101" s="14">
        <f t="shared" si="21"/>
        <v>90</v>
      </c>
      <c r="S101" s="14">
        <f t="shared" si="21"/>
        <v>0</v>
      </c>
      <c r="T101" s="14">
        <f t="shared" si="21"/>
        <v>0</v>
      </c>
      <c r="U101" s="14">
        <f t="shared" si="21"/>
        <v>90</v>
      </c>
      <c r="V101" s="14">
        <f t="shared" si="21"/>
        <v>90</v>
      </c>
      <c r="W101" s="14">
        <f t="shared" si="21"/>
        <v>0</v>
      </c>
      <c r="X101" s="14">
        <f t="shared" si="21"/>
        <v>0</v>
      </c>
    </row>
    <row r="102" spans="1:24" ht="12.75">
      <c r="A102" s="48"/>
      <c r="B102" s="50"/>
      <c r="C102" s="41"/>
      <c r="D102" s="44"/>
      <c r="E102" s="20" t="s">
        <v>36</v>
      </c>
      <c r="F102" s="35" t="s">
        <v>89</v>
      </c>
      <c r="G102" s="27"/>
      <c r="H102" s="27"/>
      <c r="I102" s="27"/>
      <c r="J102" s="27"/>
      <c r="K102" s="27"/>
      <c r="L102" s="27"/>
      <c r="M102" s="27"/>
      <c r="N102" s="27"/>
      <c r="O102" s="27"/>
      <c r="P102" s="27"/>
      <c r="Q102" s="27"/>
      <c r="R102" s="27"/>
      <c r="S102" s="27"/>
      <c r="T102" s="27"/>
      <c r="U102" s="27"/>
      <c r="V102" s="27"/>
      <c r="W102" s="27"/>
      <c r="X102" s="28"/>
    </row>
    <row r="103" spans="1:24" ht="33.75">
      <c r="A103" s="48"/>
      <c r="B103" s="50"/>
      <c r="C103" s="41"/>
      <c r="D103" s="44"/>
      <c r="E103" s="21" t="s">
        <v>36</v>
      </c>
      <c r="F103" s="10" t="s">
        <v>48</v>
      </c>
      <c r="G103" s="10" t="s">
        <v>32</v>
      </c>
      <c r="H103" s="10" t="s">
        <v>44</v>
      </c>
      <c r="I103" s="11">
        <v>119</v>
      </c>
      <c r="J103" s="12">
        <v>119</v>
      </c>
      <c r="K103" s="12">
        <v>0</v>
      </c>
      <c r="L103" s="12">
        <v>0</v>
      </c>
      <c r="M103" s="11">
        <v>140</v>
      </c>
      <c r="N103" s="12">
        <v>140</v>
      </c>
      <c r="O103" s="12">
        <v>0</v>
      </c>
      <c r="P103" s="12">
        <v>0</v>
      </c>
      <c r="Q103" s="11">
        <v>135</v>
      </c>
      <c r="R103" s="12">
        <v>135</v>
      </c>
      <c r="S103" s="12">
        <v>0</v>
      </c>
      <c r="T103" s="12">
        <v>0</v>
      </c>
      <c r="U103" s="11">
        <v>135</v>
      </c>
      <c r="V103" s="12">
        <v>135</v>
      </c>
      <c r="W103" s="12">
        <v>0</v>
      </c>
      <c r="X103" s="12">
        <v>0</v>
      </c>
    </row>
    <row r="104" spans="1:24" ht="12.75">
      <c r="A104" s="48"/>
      <c r="B104" s="50"/>
      <c r="C104" s="41"/>
      <c r="D104" s="44"/>
      <c r="E104" s="13"/>
      <c r="F104" s="32" t="s">
        <v>35</v>
      </c>
      <c r="G104" s="33"/>
      <c r="H104" s="34"/>
      <c r="I104" s="14">
        <v>119</v>
      </c>
      <c r="J104" s="14">
        <v>119</v>
      </c>
      <c r="K104" s="14">
        <v>0</v>
      </c>
      <c r="L104" s="14">
        <v>0</v>
      </c>
      <c r="M104" s="14">
        <v>140</v>
      </c>
      <c r="N104" s="14">
        <v>140</v>
      </c>
      <c r="O104" s="14">
        <v>0</v>
      </c>
      <c r="P104" s="14">
        <v>0</v>
      </c>
      <c r="Q104" s="14">
        <f aca="true" t="shared" si="22" ref="Q104:X104">Q103</f>
        <v>135</v>
      </c>
      <c r="R104" s="14">
        <f t="shared" si="22"/>
        <v>135</v>
      </c>
      <c r="S104" s="14">
        <f t="shared" si="22"/>
        <v>0</v>
      </c>
      <c r="T104" s="14">
        <f t="shared" si="22"/>
        <v>0</v>
      </c>
      <c r="U104" s="14">
        <f t="shared" si="22"/>
        <v>135</v>
      </c>
      <c r="V104" s="14">
        <f t="shared" si="22"/>
        <v>135</v>
      </c>
      <c r="W104" s="14">
        <f t="shared" si="22"/>
        <v>0</v>
      </c>
      <c r="X104" s="14">
        <f t="shared" si="22"/>
        <v>0</v>
      </c>
    </row>
    <row r="105" spans="1:24" ht="12.75">
      <c r="A105" s="48"/>
      <c r="B105" s="50"/>
      <c r="C105" s="41"/>
      <c r="D105" s="44"/>
      <c r="E105" s="20" t="s">
        <v>39</v>
      </c>
      <c r="F105" s="35" t="s">
        <v>90</v>
      </c>
      <c r="G105" s="27"/>
      <c r="H105" s="27"/>
      <c r="I105" s="27"/>
      <c r="J105" s="27"/>
      <c r="K105" s="27"/>
      <c r="L105" s="27"/>
      <c r="M105" s="27"/>
      <c r="N105" s="27"/>
      <c r="O105" s="27"/>
      <c r="P105" s="27"/>
      <c r="Q105" s="27"/>
      <c r="R105" s="27"/>
      <c r="S105" s="27"/>
      <c r="T105" s="27"/>
      <c r="U105" s="27"/>
      <c r="V105" s="27"/>
      <c r="W105" s="27"/>
      <c r="X105" s="28"/>
    </row>
    <row r="106" spans="1:24" ht="33.75">
      <c r="A106" s="48"/>
      <c r="B106" s="50"/>
      <c r="C106" s="41"/>
      <c r="D106" s="44"/>
      <c r="E106" s="21" t="s">
        <v>39</v>
      </c>
      <c r="F106" s="10" t="s">
        <v>48</v>
      </c>
      <c r="G106" s="10" t="s">
        <v>32</v>
      </c>
      <c r="H106" s="10" t="s">
        <v>53</v>
      </c>
      <c r="I106" s="11">
        <v>0</v>
      </c>
      <c r="J106" s="12">
        <v>0</v>
      </c>
      <c r="K106" s="12">
        <v>0</v>
      </c>
      <c r="L106" s="12">
        <v>0</v>
      </c>
      <c r="M106" s="11">
        <v>30</v>
      </c>
      <c r="N106" s="12">
        <v>30</v>
      </c>
      <c r="O106" s="12">
        <v>0</v>
      </c>
      <c r="P106" s="12">
        <v>0</v>
      </c>
      <c r="Q106" s="11">
        <v>35</v>
      </c>
      <c r="R106" s="12">
        <v>35</v>
      </c>
      <c r="S106" s="12">
        <v>0</v>
      </c>
      <c r="T106" s="12">
        <v>0</v>
      </c>
      <c r="U106" s="11">
        <v>35</v>
      </c>
      <c r="V106" s="12">
        <v>35</v>
      </c>
      <c r="W106" s="12">
        <v>0</v>
      </c>
      <c r="X106" s="12">
        <v>0</v>
      </c>
    </row>
    <row r="107" spans="1:24" ht="12.75">
      <c r="A107" s="48"/>
      <c r="B107" s="50"/>
      <c r="C107" s="41"/>
      <c r="D107" s="44"/>
      <c r="E107" s="13"/>
      <c r="F107" s="32" t="s">
        <v>35</v>
      </c>
      <c r="G107" s="33"/>
      <c r="H107" s="34"/>
      <c r="I107" s="14">
        <v>0</v>
      </c>
      <c r="J107" s="14">
        <v>0</v>
      </c>
      <c r="K107" s="14">
        <v>0</v>
      </c>
      <c r="L107" s="14">
        <v>0</v>
      </c>
      <c r="M107" s="14">
        <v>30</v>
      </c>
      <c r="N107" s="14">
        <v>30</v>
      </c>
      <c r="O107" s="14">
        <v>0</v>
      </c>
      <c r="P107" s="14">
        <v>0</v>
      </c>
      <c r="Q107" s="14">
        <f aca="true" t="shared" si="23" ref="Q107:X107">Q106</f>
        <v>35</v>
      </c>
      <c r="R107" s="14">
        <f t="shared" si="23"/>
        <v>35</v>
      </c>
      <c r="S107" s="14">
        <f t="shared" si="23"/>
        <v>0</v>
      </c>
      <c r="T107" s="14">
        <f t="shared" si="23"/>
        <v>0</v>
      </c>
      <c r="U107" s="14">
        <f t="shared" si="23"/>
        <v>35</v>
      </c>
      <c r="V107" s="14">
        <f t="shared" si="23"/>
        <v>35</v>
      </c>
      <c r="W107" s="14">
        <f t="shared" si="23"/>
        <v>0</v>
      </c>
      <c r="X107" s="14">
        <f t="shared" si="23"/>
        <v>0</v>
      </c>
    </row>
    <row r="108" spans="1:24" ht="12.75">
      <c r="A108" s="48"/>
      <c r="B108" s="50"/>
      <c r="C108" s="41"/>
      <c r="D108" s="15"/>
      <c r="E108" s="42" t="s">
        <v>92</v>
      </c>
      <c r="F108" s="37"/>
      <c r="G108" s="37"/>
      <c r="H108" s="38"/>
      <c r="I108" s="16">
        <v>184</v>
      </c>
      <c r="J108" s="16">
        <v>184</v>
      </c>
      <c r="K108" s="16">
        <v>0</v>
      </c>
      <c r="L108" s="16">
        <v>0</v>
      </c>
      <c r="M108" s="16">
        <f>M101+M104+M107</f>
        <v>255</v>
      </c>
      <c r="N108" s="16">
        <f>N101+N104+N107</f>
        <v>255</v>
      </c>
      <c r="O108" s="16">
        <v>0</v>
      </c>
      <c r="P108" s="16">
        <v>0</v>
      </c>
      <c r="Q108" s="16">
        <f aca="true" t="shared" si="24" ref="Q108:X108">Q101+Q104+Q107</f>
        <v>260</v>
      </c>
      <c r="R108" s="16">
        <f t="shared" si="24"/>
        <v>260</v>
      </c>
      <c r="S108" s="16">
        <f t="shared" si="24"/>
        <v>0</v>
      </c>
      <c r="T108" s="16">
        <f t="shared" si="24"/>
        <v>0</v>
      </c>
      <c r="U108" s="16">
        <f t="shared" si="24"/>
        <v>260</v>
      </c>
      <c r="V108" s="16">
        <f t="shared" si="24"/>
        <v>260</v>
      </c>
      <c r="W108" s="16">
        <f t="shared" si="24"/>
        <v>0</v>
      </c>
      <c r="X108" s="16">
        <f t="shared" si="24"/>
        <v>0</v>
      </c>
    </row>
    <row r="109" spans="1:24" s="25" customFormat="1" ht="12.75" customHeight="1">
      <c r="A109" s="48"/>
      <c r="B109" s="50"/>
      <c r="C109" s="23"/>
      <c r="D109" s="29" t="s">
        <v>45</v>
      </c>
      <c r="E109" s="30"/>
      <c r="F109" s="30"/>
      <c r="G109" s="30"/>
      <c r="H109" s="31"/>
      <c r="I109" s="24">
        <v>184</v>
      </c>
      <c r="J109" s="24">
        <v>184</v>
      </c>
      <c r="K109" s="24">
        <v>0</v>
      </c>
      <c r="L109" s="24">
        <v>0</v>
      </c>
      <c r="M109" s="24">
        <f>M108</f>
        <v>255</v>
      </c>
      <c r="N109" s="24">
        <f>N108</f>
        <v>255</v>
      </c>
      <c r="O109" s="24">
        <v>0</v>
      </c>
      <c r="P109" s="24">
        <v>0</v>
      </c>
      <c r="Q109" s="24">
        <f aca="true" t="shared" si="25" ref="Q109:X109">Q108</f>
        <v>260</v>
      </c>
      <c r="R109" s="24">
        <f t="shared" si="25"/>
        <v>260</v>
      </c>
      <c r="S109" s="24">
        <f t="shared" si="25"/>
        <v>0</v>
      </c>
      <c r="T109" s="24">
        <f t="shared" si="25"/>
        <v>0</v>
      </c>
      <c r="U109" s="24">
        <f t="shared" si="25"/>
        <v>260</v>
      </c>
      <c r="V109" s="24">
        <f t="shared" si="25"/>
        <v>260</v>
      </c>
      <c r="W109" s="24">
        <f t="shared" si="25"/>
        <v>0</v>
      </c>
      <c r="X109" s="24">
        <f t="shared" si="25"/>
        <v>0</v>
      </c>
    </row>
    <row r="110" spans="1:24" ht="12.75" customHeight="1">
      <c r="A110" s="54"/>
      <c r="B110" s="17"/>
      <c r="C110" s="36" t="s">
        <v>50</v>
      </c>
      <c r="D110" s="37"/>
      <c r="E110" s="37"/>
      <c r="F110" s="37"/>
      <c r="G110" s="37"/>
      <c r="H110" s="38"/>
      <c r="I110" s="16">
        <v>1687.6</v>
      </c>
      <c r="J110" s="16">
        <v>1629.1</v>
      </c>
      <c r="K110" s="16">
        <v>737.6</v>
      </c>
      <c r="L110" s="16">
        <v>58.5</v>
      </c>
      <c r="M110" s="16">
        <f>M46+M64+M78+M96+M109</f>
        <v>3181.1</v>
      </c>
      <c r="N110" s="16">
        <v>3095.7</v>
      </c>
      <c r="O110" s="16">
        <f>O46+O64+O78+O96+O109</f>
        <v>1828</v>
      </c>
      <c r="P110" s="16">
        <f>P46+P64+P78+P96+P109</f>
        <v>85.4</v>
      </c>
      <c r="Q110" s="16">
        <f aca="true" t="shared" si="26" ref="Q110:X110">Q46+Q64+Q78+Q96+Q109</f>
        <v>3326.1000000000004</v>
      </c>
      <c r="R110" s="16">
        <f t="shared" si="26"/>
        <v>3241</v>
      </c>
      <c r="S110" s="16">
        <f t="shared" si="26"/>
        <v>1956.8</v>
      </c>
      <c r="T110" s="16">
        <f t="shared" si="26"/>
        <v>85.1</v>
      </c>
      <c r="U110" s="16">
        <f t="shared" si="26"/>
        <v>3589.2</v>
      </c>
      <c r="V110" s="16">
        <f t="shared" si="26"/>
        <v>3495.5</v>
      </c>
      <c r="W110" s="16">
        <f t="shared" si="26"/>
        <v>2152.5</v>
      </c>
      <c r="X110" s="16">
        <f t="shared" si="26"/>
        <v>93.69999999999999</v>
      </c>
    </row>
    <row r="111" ht="409.5" customHeight="1" hidden="1"/>
  </sheetData>
  <sheetProtection/>
  <mergeCells count="96">
    <mergeCell ref="E88:E90"/>
    <mergeCell ref="F91:H91"/>
    <mergeCell ref="D99:D107"/>
    <mergeCell ref="F99:X99"/>
    <mergeCell ref="F101:H101"/>
    <mergeCell ref="F102:X102"/>
    <mergeCell ref="A1:X1"/>
    <mergeCell ref="I4:L4"/>
    <mergeCell ref="M4:P4"/>
    <mergeCell ref="Q4:T4"/>
    <mergeCell ref="U4:X4"/>
    <mergeCell ref="J5:L5"/>
    <mergeCell ref="N5:P5"/>
    <mergeCell ref="R5:T5"/>
    <mergeCell ref="V5:X5"/>
    <mergeCell ref="J6:K6"/>
    <mergeCell ref="N6:O6"/>
    <mergeCell ref="R6:S6"/>
    <mergeCell ref="V6:W6"/>
    <mergeCell ref="B11:E11"/>
    <mergeCell ref="F11:X11"/>
    <mergeCell ref="A12:A110"/>
    <mergeCell ref="C12:E12"/>
    <mergeCell ref="F12:X12"/>
    <mergeCell ref="B13:B109"/>
    <mergeCell ref="D13:E13"/>
    <mergeCell ref="F13:X13"/>
    <mergeCell ref="C14:C45"/>
    <mergeCell ref="F14:X14"/>
    <mergeCell ref="D15:D44"/>
    <mergeCell ref="F15:X15"/>
    <mergeCell ref="E16:E19"/>
    <mergeCell ref="F20:H20"/>
    <mergeCell ref="F21:X21"/>
    <mergeCell ref="E22:E24"/>
    <mergeCell ref="F25:H25"/>
    <mergeCell ref="F26:X26"/>
    <mergeCell ref="E27:E30"/>
    <mergeCell ref="F31:H31"/>
    <mergeCell ref="F32:X32"/>
    <mergeCell ref="E33:E36"/>
    <mergeCell ref="F37:H37"/>
    <mergeCell ref="F38:X38"/>
    <mergeCell ref="E39:E43"/>
    <mergeCell ref="E45:H45"/>
    <mergeCell ref="F44:H44"/>
    <mergeCell ref="D47:E47"/>
    <mergeCell ref="F47:X47"/>
    <mergeCell ref="D46:H46"/>
    <mergeCell ref="C48:C63"/>
    <mergeCell ref="F48:X48"/>
    <mergeCell ref="D49:D62"/>
    <mergeCell ref="F49:X49"/>
    <mergeCell ref="E50:E55"/>
    <mergeCell ref="F56:H56"/>
    <mergeCell ref="F57:X57"/>
    <mergeCell ref="E58:E61"/>
    <mergeCell ref="F62:H62"/>
    <mergeCell ref="D65:E65"/>
    <mergeCell ref="F65:X65"/>
    <mergeCell ref="E63:H63"/>
    <mergeCell ref="D64:H64"/>
    <mergeCell ref="C66:C77"/>
    <mergeCell ref="F66:X66"/>
    <mergeCell ref="D67:D76"/>
    <mergeCell ref="F67:X67"/>
    <mergeCell ref="E68:E72"/>
    <mergeCell ref="F73:H73"/>
    <mergeCell ref="D78:H78"/>
    <mergeCell ref="C80:C95"/>
    <mergeCell ref="F80:X80"/>
    <mergeCell ref="D81:D94"/>
    <mergeCell ref="F81:X81"/>
    <mergeCell ref="F83:H83"/>
    <mergeCell ref="F84:X84"/>
    <mergeCell ref="E95:H95"/>
    <mergeCell ref="F86:H86"/>
    <mergeCell ref="F87:X87"/>
    <mergeCell ref="F92:X92"/>
    <mergeCell ref="F94:H94"/>
    <mergeCell ref="D97:E97"/>
    <mergeCell ref="F97:X97"/>
    <mergeCell ref="C98:C108"/>
    <mergeCell ref="F74:X74"/>
    <mergeCell ref="F76:H76"/>
    <mergeCell ref="D79:E79"/>
    <mergeCell ref="F79:X79"/>
    <mergeCell ref="E77:H77"/>
    <mergeCell ref="F98:X98"/>
    <mergeCell ref="D96:H96"/>
    <mergeCell ref="F104:H104"/>
    <mergeCell ref="F105:X105"/>
    <mergeCell ref="F107:H107"/>
    <mergeCell ref="C110:H110"/>
    <mergeCell ref="E108:H108"/>
    <mergeCell ref="D109:H109"/>
  </mergeCells>
  <printOptions/>
  <pageMargins left="0.7874015748031497" right="0.7874015748031497" top="0.7874015748031497" bottom="0.7874015748031497" header="0.7874015748031497" footer="0.7874015748031497"/>
  <pageSetup fitToHeight="0" fitToWidth="1" horizontalDpi="600" verticalDpi="600" orientation="landscape" paperSize="9" scale="51" r:id="rId1"/>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2019-01-21T08:07:29Z</dcterms:created>
  <dcterms:modified xsi:type="dcterms:W3CDTF">2019-01-31T09:53:02Z</dcterms:modified>
  <cp:category/>
  <cp:version/>
  <cp:contentType/>
  <cp:contentStatus/>
</cp:coreProperties>
</file>