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1350" windowWidth="11340" windowHeight="7935" activeTab="0"/>
  </bookViews>
  <sheets>
    <sheet name="pajamos (1)" sheetId="1" r:id="rId1"/>
    <sheet name=" imokos(2)" sheetId="2" r:id="rId2"/>
    <sheet name="savivaldybės funkcijos(3)" sheetId="3" r:id="rId3"/>
    <sheet name="v-f (4)" sheetId="4" r:id="rId4"/>
    <sheet name="mok krepsel(5)" sheetId="5" r:id="rId5"/>
    <sheet name="kt_ dotacijos (6)" sheetId="6" r:id="rId6"/>
    <sheet name="lik (8)" sheetId="7" r:id="rId7"/>
    <sheet name="biud_ist_pajamos (7)" sheetId="8" r:id="rId8"/>
    <sheet name="programos(9)" sheetId="9" r:id="rId9"/>
  </sheets>
  <definedNames>
    <definedName name="_xlnm.Print_Titles" localSheetId="1">' imokos(2)'!$8:$8</definedName>
    <definedName name="_xlnm.Print_Titles" localSheetId="7">'biud_ist_pajamos (7)'!$8:$11</definedName>
    <definedName name="_xlnm.Print_Titles" localSheetId="5">'kt_ dotacijos (6)'!$8:$11</definedName>
    <definedName name="_xlnm.Print_Titles" localSheetId="6">'lik (8)'!$8:$11</definedName>
    <definedName name="_xlnm.Print_Titles" localSheetId="4">'mok krepsel(5)'!$9:$12</definedName>
    <definedName name="_xlnm.Print_Titles" localSheetId="0">'pajamos (1)'!$8:$8</definedName>
    <definedName name="_xlnm.Print_Titles" localSheetId="2">'savivaldybės funkcijos(3)'!$9:$12</definedName>
    <definedName name="_xlnm.Print_Titles" localSheetId="3">'v-f (4)'!$8:$11</definedName>
  </definedNames>
  <calcPr fullCalcOnLoad="1"/>
</workbook>
</file>

<file path=xl/sharedStrings.xml><?xml version="1.0" encoding="utf-8"?>
<sst xmlns="http://schemas.openxmlformats.org/spreadsheetml/2006/main" count="260" uniqueCount="145">
  <si>
    <t>Eil.   Nr.</t>
  </si>
  <si>
    <t>Iš viso</t>
  </si>
  <si>
    <t>Iš jų</t>
  </si>
  <si>
    <t>išlaidoms</t>
  </si>
  <si>
    <t>turtui įsigyti</t>
  </si>
  <si>
    <t>iš viso</t>
  </si>
  <si>
    <t>iš jų darbo užmokesčiui</t>
  </si>
  <si>
    <t>Savivaldybės administracija</t>
  </si>
  <si>
    <t>„Babrungo“ pagrindinė mokykla</t>
  </si>
  <si>
    <t>Akademiko Adolfo Jucio pagrindinė mokykla</t>
  </si>
  <si>
    <t>„Ryto“ pagrindinė mokykla</t>
  </si>
  <si>
    <t>„Saulės“  gimnazija</t>
  </si>
  <si>
    <t>Šateikių pagrindinė mokykla</t>
  </si>
  <si>
    <t>Plungės rajono savivaldybės kultūros centras</t>
  </si>
  <si>
    <t>IŠ VISO:</t>
  </si>
  <si>
    <t xml:space="preserve">Programos pavadinimas </t>
  </si>
  <si>
    <t>Ugdymo kokybės ir modernios aplinkos užtikrinimo programa</t>
  </si>
  <si>
    <t>Platelių gimnazija</t>
  </si>
  <si>
    <t>Suaugusiųjų švietimo centras</t>
  </si>
  <si>
    <t>Programos kodas</t>
  </si>
  <si>
    <t>01</t>
  </si>
  <si>
    <t>02</t>
  </si>
  <si>
    <t>04</t>
  </si>
  <si>
    <t>07</t>
  </si>
  <si>
    <t>08</t>
  </si>
  <si>
    <t>06</t>
  </si>
  <si>
    <t>Įstaigos pavadinimas</t>
  </si>
  <si>
    <t>Eil.Nr.</t>
  </si>
  <si>
    <t>Pajamų pavadinimas</t>
  </si>
  <si>
    <t>IŠ VISO</t>
  </si>
  <si>
    <t>Ekonominės ir projektinės veiklos programa</t>
  </si>
  <si>
    <t xml:space="preserve">Žemaičių dailės muziejus </t>
  </si>
  <si>
    <t xml:space="preserve"> </t>
  </si>
  <si>
    <t>Įmokos už išlaikymą švietimo, socialinės apsaugos ir kitose įstaigose</t>
  </si>
  <si>
    <t>Vyskupo M.Valančiaus pradinė mokykla</t>
  </si>
  <si>
    <t>Programos kodas, pavadinimas</t>
  </si>
  <si>
    <t>Savivaldybei priskirtiems archyviniams dokumentams tvarkyti</t>
  </si>
  <si>
    <t xml:space="preserve">Asignavimų valdytojo pavadinimas </t>
  </si>
  <si>
    <t>„Babrungo“ pagrindinės mokyklos veikla</t>
  </si>
  <si>
    <t>Akademiko Adolfo Jucio pagrindinės mokyklos veikla</t>
  </si>
  <si>
    <t>Vyskupo M.Valančiaus pradinės mokyklos veikla</t>
  </si>
  <si>
    <t>Platelių gimnazijos veikla</t>
  </si>
  <si>
    <t>„Ryto“ pagrindinės mokyklos veikla</t>
  </si>
  <si>
    <t>„Saulės“  gimnazijos veikla</t>
  </si>
  <si>
    <t>Suaugusiųjų švietimo centro veikla</t>
  </si>
  <si>
    <t>Šateikių pagrindinės mokyklos veikla</t>
  </si>
  <si>
    <t>Priemonės pavadinimas</t>
  </si>
  <si>
    <t>Žemaičių dailės muziejaus veikla</t>
  </si>
  <si>
    <t>Plungės rajono savivaldybės kultūros centro veikla</t>
  </si>
  <si>
    <t>Projektinės veiklos organizavimas, siekiant pritraukti investicijas</t>
  </si>
  <si>
    <t>Savivaldybės administracijos veikla</t>
  </si>
  <si>
    <t>Plungės rajono seniūnijų veikla</t>
  </si>
  <si>
    <t>Palūkanų mokėjimas</t>
  </si>
  <si>
    <t>Iš viso 01 programai</t>
  </si>
  <si>
    <t>Iš viso 02 programai</t>
  </si>
  <si>
    <t>Iš viso 04 programai</t>
  </si>
  <si>
    <t>Iš viso 06 programai</t>
  </si>
  <si>
    <t>Iš viso 07 programai</t>
  </si>
  <si>
    <t>Iš viso 08 programai</t>
  </si>
  <si>
    <t>Socialiai saugios ir sveikos aplinkos kūrimo programa</t>
  </si>
  <si>
    <t>Kultūros ir sporto programa</t>
  </si>
  <si>
    <t>Savivaldybės veiklos valdymo programa</t>
  </si>
  <si>
    <t>Infrastruktūros objektų priežiūros ir ūkinių subjektų rėmimo programa</t>
  </si>
  <si>
    <t>Eil. Nr.</t>
  </si>
  <si>
    <t>Plungės rajono savivaldybės administracija</t>
  </si>
  <si>
    <t>Ugdymo kokybės užtikrinimas</t>
  </si>
  <si>
    <t>Plungės sporto ir rekreacijos centro veikla</t>
  </si>
  <si>
    <t>Senamiesčio mokykla</t>
  </si>
  <si>
    <t>Senamiesčio mokyklos veikla</t>
  </si>
  <si>
    <t>Plungės sporto ir rekreacijos centras</t>
  </si>
  <si>
    <t xml:space="preserve">                  Plungės rajono savivaldybės </t>
  </si>
  <si>
    <t>Kulių gimnazija</t>
  </si>
  <si>
    <t>Kulių gimnazijos veikla</t>
  </si>
  <si>
    <t>Žemaičių Kalvarijos M.Valančiaus gimnazija</t>
  </si>
  <si>
    <t>Žemaičių Kalvarijos M.Valančiaus gimnazijos veikla</t>
  </si>
  <si>
    <t>Investicijų ir kiti projektai</t>
  </si>
  <si>
    <t xml:space="preserve">                  3 priedas</t>
  </si>
  <si>
    <t xml:space="preserve">                  5 priedas</t>
  </si>
  <si>
    <t xml:space="preserve">              IŠ VISO:</t>
  </si>
  <si>
    <t>tūkst. Eur</t>
  </si>
  <si>
    <t xml:space="preserve">                  4 priedas</t>
  </si>
  <si>
    <t xml:space="preserve">IŠ VISO ASIGNAVIMŲ </t>
  </si>
  <si>
    <t>Alsėdžių Stanislovo Narutavičiaus gimnazija</t>
  </si>
  <si>
    <t xml:space="preserve"> Alsėdžių Stanislovo Narutavičiaus gimnazijos veikla</t>
  </si>
  <si>
    <t>Miesto šventės ir kiti reprezentaciniai renginiai</t>
  </si>
  <si>
    <t xml:space="preserve">                                                                                                                                               Plungės rajono savivaldybės </t>
  </si>
  <si>
    <t>projektui "Socialinio būsto plėtra Plungės rajone" (ES lėšos)</t>
  </si>
  <si>
    <t>Dotacijos:</t>
  </si>
  <si>
    <t>savivaldybei priskirtiems archyviniams dokumentams tvarkyti</t>
  </si>
  <si>
    <t xml:space="preserve">Plungės rajono savivaldybės </t>
  </si>
  <si>
    <t>2 priedas</t>
  </si>
  <si>
    <t xml:space="preserve">  Plungės rajono savivaldybės </t>
  </si>
  <si>
    <t xml:space="preserve">  6 priedas</t>
  </si>
  <si>
    <t xml:space="preserve">                   7 priedas</t>
  </si>
  <si>
    <t xml:space="preserve">                  9 priedas</t>
  </si>
  <si>
    <t>iš jų: paskolų grąžinimas</t>
  </si>
  <si>
    <t>IŠ VISO ASIGNAVIMŲ (9eil.-10eil.)</t>
  </si>
  <si>
    <t>Investicijų ir kiti projektai (prisidėti prie projektų)</t>
  </si>
  <si>
    <t xml:space="preserve">                                                                                                                   1 priedas</t>
  </si>
  <si>
    <t>2017 metais nepanaudotas biudžetinių lėšų likutis</t>
  </si>
  <si>
    <t>Pajamos už prekes ir paslaugas</t>
  </si>
  <si>
    <t>Pajamos už ilgalaikio ir trumpalaikio turto nuomą</t>
  </si>
  <si>
    <t xml:space="preserve">                  sprendimo Nr. T1-</t>
  </si>
  <si>
    <t>57</t>
  </si>
  <si>
    <t xml:space="preserve">  sprendimo Nr. T1-</t>
  </si>
  <si>
    <t>Biudžetinių įstaigų pajamos už prekes ir paslaugas</t>
  </si>
  <si>
    <t>8.14.</t>
  </si>
  <si>
    <t>Finansų ir biudžeto skyrius</t>
  </si>
  <si>
    <t>55.5.</t>
  </si>
  <si>
    <t>55.8.</t>
  </si>
  <si>
    <t>55.28.</t>
  </si>
  <si>
    <t>55.27.</t>
  </si>
  <si>
    <t>5.2.</t>
  </si>
  <si>
    <t>57.23.</t>
  </si>
  <si>
    <t>PLUNGĖS RAJONO SAVIVALDYBĖS 2018 METŲ BIUDŽETO PAJAMŲ PAKEITIMAI (PADIDINTA+, SUMAŽINTA -)</t>
  </si>
  <si>
    <t>BIUDŽETINIŲ ĮSTAIGŲ  PAJAMŲ UŽ PREKES, TEIKIAMAS PASLAUGAS IR TURTO NUOMĄ ĮMOKŲ 2018 M.  Į SAVIVALDYBĖS BIUDŽETĄ PAKEITIMAI (PADIDINTA+, SUMAŽINTA -)</t>
  </si>
  <si>
    <t>ASIGNAVIMŲ SAVARANKIŠKOSIOMS SAVIVALDYBĖS FUNKCIJOMS VYKDYTI 2018 METAIS PASKIRSTYMO PAKEITIMAI (PADIDINTA+, SUMAŽINTA -)</t>
  </si>
  <si>
    <t>2018 METŲ VALSTYBĖS BIUDŽETO SPECIALIOSIOS TIKSLINĖS DOTACIJOS  SKIRIAMOS VALSTYBINĖMS (VALSTYBĖS PERDUOTOMS SAVIVALDYBĖMS) FUNKCIJOMS ATLIKTI PASKIRSTYMO PAKEITIMAI (PADIDINTA+, SUMAŽINTA -)</t>
  </si>
  <si>
    <t>2018 METŲ VALSTYBĖS BIUDŽETO SPECIALIOSIOS TIKSLINĖS DOTACIJOS  SKIRIAMOS  MOKINIO KREPŠELIUI FINANSUOTI PASKIRSTYMO PAKEITIMAI (PADIDINTA+, SUMAŽINTA -)</t>
  </si>
  <si>
    <t>2018 METŲ KITŲ  DOTACIJŲ PASKIRSTYMO PAKEITIMAI (PADIDINTA+, SUMAŽINTA -)</t>
  </si>
  <si>
    <t>2018 METŲ BIUDŽETINIŲ ĮSTAIGŲ GAUNAMŲ LĖŠŲ IR PAJAMŲ UŽ NUOMĄ  PASKIRSTYMO PAKEITIMAI (PADIDINTA+, SUMAŽINTA -)</t>
  </si>
  <si>
    <t>PLUNGĖS RAJONO SAVIVALDYBĖS 2018 METŲ BIUDŽETO ASIGNAVIMŲ PASKIRSTYMO PAGAL 2018-2020 METŲ STRATEGINIO VEIKLOS PLANO PROGRAMAS PAKEITIMAI (PADIDINTA+, SUMAŽINTA -)</t>
  </si>
  <si>
    <t>8.47.</t>
  </si>
  <si>
    <t>Savivaldybės vietinės reikšmės keliams (gatvėms) tiesti, rekonstruoti, taisyti (remontuoti), prižiūrėti ir saugaus eismo sąlygoms užtikrinti</t>
  </si>
  <si>
    <t xml:space="preserve">                                                                                                                                               tarybos 2018 m. liepos 26 d. </t>
  </si>
  <si>
    <t xml:space="preserve">                                                                                                                                  sprendimo Nr. T1-</t>
  </si>
  <si>
    <t>sprendimo Nr. T1-</t>
  </si>
  <si>
    <t xml:space="preserve">tarybos 2018 m. liepos 26 d. </t>
  </si>
  <si>
    <t xml:space="preserve">                  tarybos 2018 m. liepos 26 d. </t>
  </si>
  <si>
    <t xml:space="preserve">  tarybos 2018 m. liepos 26 d. </t>
  </si>
  <si>
    <t>5.20.</t>
  </si>
  <si>
    <t>8.50.</t>
  </si>
  <si>
    <t>8.28.</t>
  </si>
  <si>
    <t>projektui  „Socialinio būsto plėtra Plungės rajone" (ES lėšos)</t>
  </si>
  <si>
    <t xml:space="preserve">                   8 priedas</t>
  </si>
  <si>
    <t>Savivaldybės ir socialinio būsto fondo plėtra</t>
  </si>
  <si>
    <t xml:space="preserve">2017 METAIS NEPANAUDOTŲ BIUDŽETO LĖŠŲ PASKIRSTYMO PAKEITIMAI (   (PADIDINTA+, SUMAŽINTA -)                                                                                                                </t>
  </si>
  <si>
    <t>projektui „Aktyvaus poilsio ir pramogų zonos sukūrimas Plungės m. Oginskio dvaro teritorijoje, prie autobusų stoties" (VIPA)</t>
  </si>
  <si>
    <t xml:space="preserve">                  tarybos 2018 m. liepos 26  d. </t>
  </si>
  <si>
    <t>8.51.</t>
  </si>
  <si>
    <t xml:space="preserve">asbesto turinčių gaminių atliekų surinkimui apvažiavimo būdu, transportavimui ir saugiam šalinimui finansuoti </t>
  </si>
  <si>
    <t>05</t>
  </si>
  <si>
    <t>Komunalinių atliekų surinkimui ir tvarkymui</t>
  </si>
  <si>
    <t>Iš viso 05 programai</t>
  </si>
  <si>
    <t>Savivaldybės aplinkos apsaugos  programa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</si>
</sst>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\ ###\ ###.###"/>
    <numFmt numFmtId="188" formatCode="###\ ###.0"/>
    <numFmt numFmtId="189" formatCode="###\ ###"/>
    <numFmt numFmtId="190" formatCode="###\ ###\ ###"/>
    <numFmt numFmtId="191" formatCode="###.0\ ###\ ###"/>
    <numFmt numFmtId="192" formatCode="###.\ ###\ ###"/>
    <numFmt numFmtId="193" formatCode="##.\ ###\ ###"/>
    <numFmt numFmtId="194" formatCode="_-* #,##0.0\ _L_t_-;\-* #,##0.0\ _L_t_-;_-* &quot;-&quot;??\ _L_t_-;_-@_-"/>
    <numFmt numFmtId="195" formatCode="#.\ ###\ ###"/>
    <numFmt numFmtId="196" formatCode="####.\ ###\ ###"/>
    <numFmt numFmtId="197" formatCode="0.0000000"/>
    <numFmt numFmtId="198" formatCode="0.000000"/>
    <numFmt numFmtId="199" formatCode="0.00000"/>
    <numFmt numFmtId="200" formatCode="###.00\ ###\ ###"/>
    <numFmt numFmtId="201" formatCode="&quot;Taip&quot;;&quot;Taip&quot;;&quot;Ne&quot;"/>
    <numFmt numFmtId="202" formatCode="&quot;Teisinga&quot;;&quot;Teisinga&quot;;&quot;Klaidinga&quot;"/>
    <numFmt numFmtId="203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3" fillId="0" borderId="0" xfId="0" applyNumberFormat="1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0" xfId="0" applyNumberFormat="1" applyFont="1" applyFill="1" applyAlignment="1">
      <alignment horizontal="left" vertical="justify"/>
    </xf>
    <xf numFmtId="0" fontId="3" fillId="0" borderId="0" xfId="0" applyNumberFormat="1" applyFont="1" applyFill="1" applyAlignment="1">
      <alignment horizontal="left"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vertical="justify"/>
    </xf>
    <xf numFmtId="180" fontId="7" fillId="0" borderId="0" xfId="0" applyNumberFormat="1" applyFont="1" applyFill="1" applyAlignment="1">
      <alignment vertical="justify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justify"/>
    </xf>
    <xf numFmtId="180" fontId="3" fillId="0" borderId="0" xfId="0" applyNumberFormat="1" applyFont="1" applyFill="1" applyBorder="1" applyAlignment="1">
      <alignment vertical="justify"/>
    </xf>
    <xf numFmtId="180" fontId="4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quotePrefix="1">
      <alignment vertical="center" wrapText="1"/>
    </xf>
    <xf numFmtId="180" fontId="9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center" vertical="justify" wrapText="1"/>
    </xf>
    <xf numFmtId="180" fontId="3" fillId="0" borderId="10" xfId="0" applyNumberFormat="1" applyFont="1" applyFill="1" applyBorder="1" applyAlignment="1">
      <alignment vertical="justify"/>
    </xf>
    <xf numFmtId="180" fontId="4" fillId="0" borderId="10" xfId="0" applyNumberFormat="1" applyFont="1" applyFill="1" applyBorder="1" applyAlignment="1">
      <alignment vertical="justify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80" fontId="4" fillId="0" borderId="14" xfId="0" applyNumberFormat="1" applyFont="1" applyFill="1" applyBorder="1" applyAlignment="1">
      <alignment vertical="justify"/>
    </xf>
    <xf numFmtId="180" fontId="3" fillId="0" borderId="14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vertical="justify"/>
    </xf>
    <xf numFmtId="0" fontId="4" fillId="0" borderId="10" xfId="0" applyNumberFormat="1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vertical="justify"/>
    </xf>
    <xf numFmtId="0" fontId="10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180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180" fontId="4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5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180" fontId="3" fillId="34" borderId="10" xfId="0" applyNumberFormat="1" applyFont="1" applyFill="1" applyBorder="1" applyAlignment="1">
      <alignment vertical="center" wrapText="1"/>
    </xf>
    <xf numFmtId="180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49" fontId="3" fillId="34" borderId="10" xfId="0" applyNumberFormat="1" applyFont="1" applyFill="1" applyBorder="1" applyAlignment="1" quotePrefix="1">
      <alignment horizontal="center" vertical="justify"/>
    </xf>
    <xf numFmtId="0" fontId="3" fillId="34" borderId="10" xfId="0" applyFont="1" applyFill="1" applyBorder="1" applyAlignment="1">
      <alignment vertical="justify" wrapText="1"/>
    </xf>
    <xf numFmtId="0" fontId="3" fillId="34" borderId="10" xfId="0" applyFont="1" applyFill="1" applyBorder="1" applyAlignment="1">
      <alignment horizontal="center" vertical="justify" wrapText="1"/>
    </xf>
    <xf numFmtId="180" fontId="3" fillId="34" borderId="10" xfId="0" applyNumberFormat="1" applyFont="1" applyFill="1" applyBorder="1" applyAlignment="1">
      <alignment vertical="justify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4" fillId="0" borderId="0" xfId="0" applyNumberFormat="1" applyFont="1" applyFill="1" applyAlignment="1">
      <alignment horizontal="center" vertical="justify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4" fillId="0" borderId="12" xfId="0" applyNumberFormat="1" applyFont="1" applyFill="1" applyBorder="1" applyAlignment="1">
      <alignment horizontal="center" vertical="justify" wrapText="1"/>
    </xf>
    <xf numFmtId="0" fontId="4" fillId="0" borderId="13" xfId="0" applyNumberFormat="1" applyFont="1" applyFill="1" applyBorder="1" applyAlignment="1">
      <alignment horizontal="center" vertical="justify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7.140625" style="31" customWidth="1"/>
    <col min="2" max="2" width="98.7109375" style="5" customWidth="1"/>
    <col min="3" max="3" width="12.421875" style="5" customWidth="1"/>
    <col min="4" max="16384" width="9.140625" style="5" customWidth="1"/>
  </cols>
  <sheetData>
    <row r="1" spans="2:5" ht="15" customHeight="1">
      <c r="B1" s="104" t="s">
        <v>85</v>
      </c>
      <c r="C1" s="104"/>
      <c r="D1" s="14"/>
      <c r="E1" s="14"/>
    </row>
    <row r="2" spans="2:5" ht="15" customHeight="1">
      <c r="B2" s="104" t="s">
        <v>124</v>
      </c>
      <c r="C2" s="104"/>
      <c r="D2" s="14"/>
      <c r="E2" s="14"/>
    </row>
    <row r="3" spans="2:5" ht="15" customHeight="1">
      <c r="B3" s="104" t="s">
        <v>125</v>
      </c>
      <c r="C3" s="104"/>
      <c r="D3" s="14"/>
      <c r="E3" s="14"/>
    </row>
    <row r="4" spans="2:5" ht="15" customHeight="1">
      <c r="B4" s="104" t="s">
        <v>98</v>
      </c>
      <c r="C4" s="104"/>
      <c r="D4" s="14"/>
      <c r="E4" s="14"/>
    </row>
    <row r="5" spans="2:3" ht="13.5" customHeight="1">
      <c r="B5" s="30"/>
      <c r="C5" s="3"/>
    </row>
    <row r="6" spans="2:3" ht="12.75" customHeight="1">
      <c r="B6" s="33" t="s">
        <v>114</v>
      </c>
      <c r="C6" s="3"/>
    </row>
    <row r="7" spans="2:3" ht="16.5" customHeight="1">
      <c r="B7" s="33"/>
      <c r="C7" s="3" t="s">
        <v>79</v>
      </c>
    </row>
    <row r="8" spans="1:3" ht="24.75" customHeight="1">
      <c r="A8" s="34" t="s">
        <v>27</v>
      </c>
      <c r="B8" s="4" t="s">
        <v>28</v>
      </c>
      <c r="C8" s="4" t="s">
        <v>1</v>
      </c>
    </row>
    <row r="9" spans="1:3" ht="17.25" customHeight="1">
      <c r="A9" s="69">
        <v>8</v>
      </c>
      <c r="B9" s="9" t="s">
        <v>87</v>
      </c>
      <c r="C9" s="65">
        <f>SUM(C10:C14)</f>
        <v>428.29999999999995</v>
      </c>
    </row>
    <row r="10" spans="1:3" ht="18" customHeight="1">
      <c r="A10" s="69" t="s">
        <v>106</v>
      </c>
      <c r="B10" s="8" t="s">
        <v>88</v>
      </c>
      <c r="C10" s="64">
        <v>0.1</v>
      </c>
    </row>
    <row r="11" spans="1:3" ht="17.25" customHeight="1">
      <c r="A11" s="69" t="s">
        <v>132</v>
      </c>
      <c r="B11" s="25" t="s">
        <v>133</v>
      </c>
      <c r="C11" s="64">
        <v>200</v>
      </c>
    </row>
    <row r="12" spans="1:3" ht="29.25" customHeight="1">
      <c r="A12" s="69" t="s">
        <v>122</v>
      </c>
      <c r="B12" s="25" t="s">
        <v>123</v>
      </c>
      <c r="C12" s="60">
        <v>61.8</v>
      </c>
    </row>
    <row r="13" spans="1:3" ht="30.75" customHeight="1">
      <c r="A13" s="69" t="s">
        <v>131</v>
      </c>
      <c r="B13" s="25" t="s">
        <v>137</v>
      </c>
      <c r="C13" s="60">
        <v>163.2</v>
      </c>
    </row>
    <row r="14" spans="1:3" ht="18.75" customHeight="1">
      <c r="A14" s="94" t="s">
        <v>139</v>
      </c>
      <c r="B14" s="95" t="s">
        <v>140</v>
      </c>
      <c r="C14" s="90">
        <v>3.2</v>
      </c>
    </row>
    <row r="15" spans="1:3" ht="17.25" customHeight="1">
      <c r="A15" s="69">
        <v>12</v>
      </c>
      <c r="B15" s="1" t="s">
        <v>105</v>
      </c>
      <c r="C15" s="60">
        <v>15</v>
      </c>
    </row>
    <row r="16" spans="1:3" ht="16.5" customHeight="1">
      <c r="A16" s="102" t="s">
        <v>29</v>
      </c>
      <c r="B16" s="103"/>
      <c r="C16" s="65">
        <f>SUM(C9,C15)</f>
        <v>443.29999999999995</v>
      </c>
    </row>
    <row r="17" spans="1:3" ht="15.75" customHeight="1">
      <c r="A17" s="100" t="s">
        <v>99</v>
      </c>
      <c r="B17" s="101"/>
      <c r="C17" s="64"/>
    </row>
    <row r="19" ht="15">
      <c r="C19" s="24"/>
    </row>
    <row r="20" ht="15">
      <c r="C20" s="24"/>
    </row>
  </sheetData>
  <sheetProtection/>
  <mergeCells count="6">
    <mergeCell ref="A17:B17"/>
    <mergeCell ref="A16:B16"/>
    <mergeCell ref="B1:C1"/>
    <mergeCell ref="B2:C2"/>
    <mergeCell ref="B3:C3"/>
    <mergeCell ref="B4:C4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140625" style="30" customWidth="1"/>
    <col min="2" max="2" width="52.140625" style="5" customWidth="1"/>
    <col min="3" max="6" width="18.7109375" style="5" customWidth="1"/>
    <col min="7" max="7" width="12.8515625" style="5" customWidth="1"/>
    <col min="8" max="8" width="9.421875" style="5" customWidth="1"/>
    <col min="9" max="9" width="26.7109375" style="5" customWidth="1"/>
    <col min="10" max="10" width="19.8515625" style="5" customWidth="1"/>
    <col min="11" max="16384" width="9.140625" style="5" customWidth="1"/>
  </cols>
  <sheetData>
    <row r="1" spans="5:10" ht="15" customHeight="1">
      <c r="E1" s="105" t="s">
        <v>89</v>
      </c>
      <c r="F1" s="105"/>
      <c r="G1" s="14"/>
      <c r="H1" s="14"/>
      <c r="I1" s="14"/>
      <c r="J1" s="32"/>
    </row>
    <row r="2" spans="5:10" ht="15" customHeight="1">
      <c r="E2" s="105" t="s">
        <v>127</v>
      </c>
      <c r="F2" s="105"/>
      <c r="G2" s="14"/>
      <c r="H2" s="14"/>
      <c r="I2" s="14"/>
      <c r="J2" s="32"/>
    </row>
    <row r="3" spans="1:10" ht="15" customHeight="1">
      <c r="A3" s="30" t="s">
        <v>32</v>
      </c>
      <c r="E3" s="105" t="s">
        <v>126</v>
      </c>
      <c r="F3" s="105"/>
      <c r="G3" s="14"/>
      <c r="H3" s="14"/>
      <c r="I3" s="14"/>
      <c r="J3" s="32"/>
    </row>
    <row r="4" spans="5:10" ht="15" customHeight="1">
      <c r="E4" s="105" t="s">
        <v>90</v>
      </c>
      <c r="F4" s="105"/>
      <c r="G4" s="14"/>
      <c r="H4" s="14"/>
      <c r="I4" s="14"/>
      <c r="J4" s="32"/>
    </row>
    <row r="5" spans="5:10" ht="15" customHeight="1">
      <c r="E5" s="14"/>
      <c r="F5" s="14"/>
      <c r="G5" s="14"/>
      <c r="H5" s="14"/>
      <c r="I5" s="14"/>
      <c r="J5" s="32"/>
    </row>
    <row r="6" spans="1:6" ht="31.5" customHeight="1">
      <c r="A6" s="108" t="s">
        <v>115</v>
      </c>
      <c r="B6" s="108"/>
      <c r="C6" s="108"/>
      <c r="D6" s="108"/>
      <c r="E6" s="108"/>
      <c r="F6" s="108"/>
    </row>
    <row r="7" spans="5:6" ht="21" customHeight="1">
      <c r="E7" s="109" t="s">
        <v>79</v>
      </c>
      <c r="F7" s="109"/>
    </row>
    <row r="8" spans="1:6" ht="63" customHeight="1">
      <c r="A8" s="6" t="s">
        <v>0</v>
      </c>
      <c r="B8" s="6" t="s">
        <v>26</v>
      </c>
      <c r="C8" s="6" t="s">
        <v>1</v>
      </c>
      <c r="D8" s="6" t="s">
        <v>100</v>
      </c>
      <c r="E8" s="6" t="s">
        <v>33</v>
      </c>
      <c r="F8" s="6" t="s">
        <v>101</v>
      </c>
    </row>
    <row r="9" spans="1:6" ht="19.5" customHeight="1">
      <c r="A9" s="29">
        <v>35</v>
      </c>
      <c r="B9" s="2" t="s">
        <v>13</v>
      </c>
      <c r="C9" s="16">
        <f>SUM(D9+F9+E9)</f>
        <v>15</v>
      </c>
      <c r="D9" s="16">
        <v>15</v>
      </c>
      <c r="E9" s="16"/>
      <c r="F9" s="16"/>
    </row>
    <row r="10" spans="1:6" ht="18.75" customHeight="1">
      <c r="A10" s="106" t="s">
        <v>14</v>
      </c>
      <c r="B10" s="107"/>
      <c r="C10" s="49">
        <f>SUM(D10+F10+E10)</f>
        <v>15</v>
      </c>
      <c r="D10" s="49">
        <f>SUM(D9)</f>
        <v>15</v>
      </c>
      <c r="E10" s="49">
        <f>SUM(E9)</f>
        <v>0</v>
      </c>
      <c r="F10" s="49">
        <f>SUM(F9)</f>
        <v>0</v>
      </c>
    </row>
    <row r="11" spans="4:5" ht="15">
      <c r="D11" s="24"/>
      <c r="E11" s="24"/>
    </row>
    <row r="12" spans="3:6" ht="15">
      <c r="C12" s="24"/>
      <c r="D12" s="24"/>
      <c r="E12" s="24"/>
      <c r="F12" s="24"/>
    </row>
    <row r="13" ht="15">
      <c r="E13" s="24"/>
    </row>
  </sheetData>
  <sheetProtection/>
  <mergeCells count="7">
    <mergeCell ref="E1:F1"/>
    <mergeCell ref="E2:F2"/>
    <mergeCell ref="E3:F3"/>
    <mergeCell ref="E4:F4"/>
    <mergeCell ref="A10:B10"/>
    <mergeCell ref="A6:F6"/>
    <mergeCell ref="E7:F7"/>
  </mergeCells>
  <printOptions/>
  <pageMargins left="0.7874015748031497" right="0.3937007874015748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6.28125" style="47" customWidth="1"/>
    <col min="2" max="2" width="14.28125" style="47" customWidth="1"/>
    <col min="3" max="3" width="32.57421875" style="47" customWidth="1"/>
    <col min="4" max="4" width="40.7109375" style="47" customWidth="1"/>
    <col min="5" max="5" width="9.8515625" style="47" customWidth="1"/>
    <col min="6" max="6" width="8.421875" style="47" customWidth="1"/>
    <col min="7" max="7" width="11.421875" style="47" customWidth="1"/>
    <col min="8" max="8" width="9.57421875" style="47" customWidth="1"/>
    <col min="9" max="16384" width="9.140625" style="47" customWidth="1"/>
  </cols>
  <sheetData>
    <row r="1" spans="5:8" ht="12.75" customHeight="1">
      <c r="E1" s="105" t="s">
        <v>70</v>
      </c>
      <c r="F1" s="105"/>
      <c r="G1" s="105"/>
      <c r="H1" s="105"/>
    </row>
    <row r="2" spans="5:8" ht="12.75" customHeight="1">
      <c r="E2" s="105" t="s">
        <v>128</v>
      </c>
      <c r="F2" s="105"/>
      <c r="G2" s="105"/>
      <c r="H2" s="105"/>
    </row>
    <row r="3" spans="5:8" ht="12.75" customHeight="1">
      <c r="E3" s="105" t="s">
        <v>102</v>
      </c>
      <c r="F3" s="105"/>
      <c r="G3" s="105"/>
      <c r="H3" s="105"/>
    </row>
    <row r="4" spans="5:8" ht="15" customHeight="1">
      <c r="E4" s="105" t="s">
        <v>76</v>
      </c>
      <c r="F4" s="105"/>
      <c r="G4" s="105"/>
      <c r="H4" s="105"/>
    </row>
    <row r="5" spans="5:8" ht="15" customHeight="1">
      <c r="E5" s="14"/>
      <c r="F5" s="14"/>
      <c r="G5" s="14"/>
      <c r="H5" s="14"/>
    </row>
    <row r="6" spans="2:8" ht="30" customHeight="1">
      <c r="B6" s="116" t="s">
        <v>116</v>
      </c>
      <c r="C6" s="116"/>
      <c r="D6" s="116"/>
      <c r="E6" s="116"/>
      <c r="F6" s="116"/>
      <c r="G6" s="116"/>
      <c r="H6" s="116"/>
    </row>
    <row r="7" spans="2:8" ht="3.75" customHeight="1" hidden="1">
      <c r="B7" s="118"/>
      <c r="C7" s="118"/>
      <c r="D7" s="118"/>
      <c r="E7" s="118"/>
      <c r="F7" s="118"/>
      <c r="G7" s="118"/>
      <c r="H7" s="118"/>
    </row>
    <row r="8" spans="7:8" ht="11.25" customHeight="1">
      <c r="G8" s="117" t="s">
        <v>79</v>
      </c>
      <c r="H8" s="117"/>
    </row>
    <row r="9" spans="1:8" ht="10.5" customHeight="1">
      <c r="A9" s="110" t="s">
        <v>63</v>
      </c>
      <c r="B9" s="110" t="s">
        <v>35</v>
      </c>
      <c r="C9" s="110" t="s">
        <v>37</v>
      </c>
      <c r="D9" s="110" t="s">
        <v>46</v>
      </c>
      <c r="E9" s="110" t="s">
        <v>1</v>
      </c>
      <c r="F9" s="110" t="s">
        <v>2</v>
      </c>
      <c r="G9" s="110"/>
      <c r="H9" s="110"/>
    </row>
    <row r="10" spans="1:8" ht="12" customHeight="1">
      <c r="A10" s="110"/>
      <c r="B10" s="110"/>
      <c r="C10" s="110"/>
      <c r="D10" s="110"/>
      <c r="E10" s="110"/>
      <c r="F10" s="110" t="s">
        <v>3</v>
      </c>
      <c r="G10" s="110"/>
      <c r="H10" s="110" t="s">
        <v>4</v>
      </c>
    </row>
    <row r="11" spans="1:8" ht="15" customHeight="1">
      <c r="A11" s="110"/>
      <c r="B11" s="110"/>
      <c r="C11" s="110"/>
      <c r="D11" s="110"/>
      <c r="E11" s="110"/>
      <c r="F11" s="110" t="s">
        <v>5</v>
      </c>
      <c r="G11" s="110" t="s">
        <v>6</v>
      </c>
      <c r="H11" s="110"/>
    </row>
    <row r="12" spans="1:8" ht="12.75" customHeight="1">
      <c r="A12" s="110"/>
      <c r="B12" s="110"/>
      <c r="C12" s="110"/>
      <c r="D12" s="110"/>
      <c r="E12" s="110"/>
      <c r="F12" s="110"/>
      <c r="G12" s="110"/>
      <c r="H12" s="110"/>
    </row>
    <row r="13" spans="1:8" ht="17.25" customHeight="1">
      <c r="A13" s="44">
        <v>27</v>
      </c>
      <c r="B13" s="87" t="s">
        <v>20</v>
      </c>
      <c r="C13" s="43" t="s">
        <v>69</v>
      </c>
      <c r="D13" s="43" t="s">
        <v>66</v>
      </c>
      <c r="E13" s="16">
        <f>SUM(F13,H13)</f>
        <v>2</v>
      </c>
      <c r="F13" s="16">
        <v>2</v>
      </c>
      <c r="G13" s="16"/>
      <c r="H13" s="16"/>
    </row>
    <row r="14" spans="1:8" ht="15.75" customHeight="1">
      <c r="A14" s="44">
        <v>45</v>
      </c>
      <c r="B14" s="88" t="s">
        <v>25</v>
      </c>
      <c r="C14" s="66" t="s">
        <v>31</v>
      </c>
      <c r="D14" s="26" t="s">
        <v>47</v>
      </c>
      <c r="E14" s="16">
        <f>SUM(F14,H14)</f>
        <v>3.3</v>
      </c>
      <c r="F14" s="16">
        <v>3.3</v>
      </c>
      <c r="G14" s="16"/>
      <c r="H14" s="16"/>
    </row>
    <row r="15" spans="1:8" ht="21.75" customHeight="1">
      <c r="A15" s="44">
        <v>55</v>
      </c>
      <c r="B15" s="44"/>
      <c r="C15" s="78" t="s">
        <v>7</v>
      </c>
      <c r="D15" s="79"/>
      <c r="E15" s="80">
        <f>SUM(F15,H15)</f>
        <v>11.8</v>
      </c>
      <c r="F15" s="80">
        <f>SUM(F16:F20)</f>
        <v>13.9</v>
      </c>
      <c r="G15" s="80">
        <f>SUM(G16:G20)</f>
        <v>-8.8</v>
      </c>
      <c r="H15" s="80">
        <f>SUM(H16:H20)</f>
        <v>-2.0999999999999996</v>
      </c>
    </row>
    <row r="16" spans="1:8" ht="30" customHeight="1">
      <c r="A16" s="44" t="s">
        <v>108</v>
      </c>
      <c r="B16" s="111" t="s">
        <v>21</v>
      </c>
      <c r="C16" s="114" t="s">
        <v>7</v>
      </c>
      <c r="D16" s="26" t="s">
        <v>49</v>
      </c>
      <c r="E16" s="16">
        <f>SUM(F16,H16)</f>
        <v>3</v>
      </c>
      <c r="F16" s="16">
        <v>3</v>
      </c>
      <c r="G16" s="16">
        <v>-3</v>
      </c>
      <c r="H16" s="16"/>
    </row>
    <row r="17" spans="1:8" ht="29.25" customHeight="1">
      <c r="A17" s="44" t="s">
        <v>109</v>
      </c>
      <c r="B17" s="110"/>
      <c r="C17" s="114"/>
      <c r="D17" s="26" t="s">
        <v>97</v>
      </c>
      <c r="E17" s="16">
        <f>SUM(F17,H17)</f>
        <v>0</v>
      </c>
      <c r="F17" s="16">
        <v>15.7</v>
      </c>
      <c r="G17" s="16"/>
      <c r="H17" s="16">
        <v>-15.7</v>
      </c>
    </row>
    <row r="18" spans="1:8" ht="18" customHeight="1">
      <c r="A18" s="44" t="s">
        <v>113</v>
      </c>
      <c r="B18" s="88" t="s">
        <v>25</v>
      </c>
      <c r="C18" s="26" t="s">
        <v>7</v>
      </c>
      <c r="D18" s="26" t="s">
        <v>84</v>
      </c>
      <c r="E18" s="89">
        <f aca="true" t="shared" si="0" ref="E18:E28">SUM(F18,H18)</f>
        <v>8</v>
      </c>
      <c r="F18" s="89">
        <v>8</v>
      </c>
      <c r="G18" s="16"/>
      <c r="H18" s="16"/>
    </row>
    <row r="19" spans="1:8" ht="15" customHeight="1">
      <c r="A19" s="44" t="s">
        <v>111</v>
      </c>
      <c r="B19" s="111" t="s">
        <v>23</v>
      </c>
      <c r="C19" s="112" t="s">
        <v>7</v>
      </c>
      <c r="D19" s="26" t="s">
        <v>50</v>
      </c>
      <c r="E19" s="16">
        <f t="shared" si="0"/>
        <v>-7.7</v>
      </c>
      <c r="F19" s="16">
        <v>-7.7</v>
      </c>
      <c r="G19" s="16">
        <v>-5.8</v>
      </c>
      <c r="H19" s="16"/>
    </row>
    <row r="20" spans="1:8" ht="15" customHeight="1">
      <c r="A20" s="44" t="s">
        <v>110</v>
      </c>
      <c r="B20" s="110"/>
      <c r="C20" s="113"/>
      <c r="D20" s="26" t="s">
        <v>51</v>
      </c>
      <c r="E20" s="16">
        <f t="shared" si="0"/>
        <v>8.5</v>
      </c>
      <c r="F20" s="16">
        <v>-5.1</v>
      </c>
      <c r="G20" s="16"/>
      <c r="H20" s="16">
        <v>13.6</v>
      </c>
    </row>
    <row r="21" spans="1:8" ht="18" customHeight="1">
      <c r="A21" s="48" t="s">
        <v>103</v>
      </c>
      <c r="B21" s="88" t="s">
        <v>23</v>
      </c>
      <c r="C21" s="26" t="s">
        <v>107</v>
      </c>
      <c r="D21" s="26" t="s">
        <v>52</v>
      </c>
      <c r="E21" s="89">
        <f t="shared" si="0"/>
        <v>-17.1</v>
      </c>
      <c r="F21" s="89">
        <v>-17.1</v>
      </c>
      <c r="G21" s="16"/>
      <c r="H21" s="16"/>
    </row>
    <row r="22" spans="1:8" ht="15" customHeight="1">
      <c r="A22" s="110" t="s">
        <v>53</v>
      </c>
      <c r="B22" s="110"/>
      <c r="C22" s="110"/>
      <c r="D22" s="110"/>
      <c r="E22" s="16">
        <f t="shared" si="0"/>
        <v>2</v>
      </c>
      <c r="F22" s="16">
        <f>SUM(F13)</f>
        <v>2</v>
      </c>
      <c r="G22" s="16">
        <f>SUM(G13)</f>
        <v>0</v>
      </c>
      <c r="H22" s="16">
        <f>SUM(H13)</f>
        <v>0</v>
      </c>
    </row>
    <row r="23" spans="1:8" ht="15" customHeight="1">
      <c r="A23" s="110" t="s">
        <v>54</v>
      </c>
      <c r="B23" s="110"/>
      <c r="C23" s="110"/>
      <c r="D23" s="110"/>
      <c r="E23" s="16">
        <f t="shared" si="0"/>
        <v>3</v>
      </c>
      <c r="F23" s="16">
        <f>SUM(F16:F17)</f>
        <v>18.7</v>
      </c>
      <c r="G23" s="16">
        <f>SUM(G16:G17)</f>
        <v>-3</v>
      </c>
      <c r="H23" s="16">
        <f>SUM(H16:H17)</f>
        <v>-15.7</v>
      </c>
    </row>
    <row r="24" spans="1:8" ht="15" customHeight="1">
      <c r="A24" s="110" t="s">
        <v>56</v>
      </c>
      <c r="B24" s="110"/>
      <c r="C24" s="110"/>
      <c r="D24" s="110"/>
      <c r="E24" s="16">
        <f t="shared" si="0"/>
        <v>11.3</v>
      </c>
      <c r="F24" s="16">
        <f>SUM(F14,F18)</f>
        <v>11.3</v>
      </c>
      <c r="G24" s="16">
        <f>SUM(G14,G18)</f>
        <v>0</v>
      </c>
      <c r="H24" s="16">
        <f>SUM(H14,H18)</f>
        <v>0</v>
      </c>
    </row>
    <row r="25" spans="1:8" ht="15" customHeight="1">
      <c r="A25" s="110" t="s">
        <v>57</v>
      </c>
      <c r="B25" s="110"/>
      <c r="C25" s="110"/>
      <c r="D25" s="110"/>
      <c r="E25" s="16">
        <f t="shared" si="0"/>
        <v>-16.300000000000004</v>
      </c>
      <c r="F25" s="16">
        <f>SUM(F19:F21)</f>
        <v>-29.900000000000002</v>
      </c>
      <c r="G25" s="16">
        <f>SUM(G19:G21)</f>
        <v>-5.8</v>
      </c>
      <c r="H25" s="16">
        <f>SUM(H19:H21)</f>
        <v>13.6</v>
      </c>
    </row>
    <row r="26" spans="1:8" ht="15" customHeight="1">
      <c r="A26" s="115" t="s">
        <v>14</v>
      </c>
      <c r="B26" s="115"/>
      <c r="C26" s="115"/>
      <c r="D26" s="115"/>
      <c r="E26" s="49">
        <f t="shared" si="0"/>
        <v>0</v>
      </c>
      <c r="F26" s="49">
        <f>SUM(F22:F25)</f>
        <v>2.099999999999998</v>
      </c>
      <c r="G26" s="49">
        <f>SUM(G22:G25)</f>
        <v>-8.8</v>
      </c>
      <c r="H26" s="49">
        <f>SUM(H22:H25)</f>
        <v>-2.0999999999999996</v>
      </c>
    </row>
    <row r="27" spans="1:8" ht="15" customHeight="1">
      <c r="A27" s="110" t="s">
        <v>95</v>
      </c>
      <c r="B27" s="110"/>
      <c r="C27" s="110"/>
      <c r="D27" s="110"/>
      <c r="E27" s="49">
        <f t="shared" si="0"/>
        <v>0</v>
      </c>
      <c r="F27" s="49"/>
      <c r="G27" s="49"/>
      <c r="H27" s="49"/>
    </row>
    <row r="28" spans="1:8" ht="15" customHeight="1">
      <c r="A28" s="115" t="s">
        <v>81</v>
      </c>
      <c r="B28" s="115"/>
      <c r="C28" s="115"/>
      <c r="D28" s="115"/>
      <c r="E28" s="49">
        <f t="shared" si="0"/>
        <v>0</v>
      </c>
      <c r="F28" s="49">
        <f>F26-F27</f>
        <v>2.099999999999998</v>
      </c>
      <c r="G28" s="49">
        <f>G26-G27</f>
        <v>-8.8</v>
      </c>
      <c r="H28" s="49">
        <f>H26-H27</f>
        <v>-2.0999999999999996</v>
      </c>
    </row>
    <row r="32" ht="11.25" customHeight="1"/>
  </sheetData>
  <sheetProtection/>
  <mergeCells count="28">
    <mergeCell ref="A28:D28"/>
    <mergeCell ref="E1:H1"/>
    <mergeCell ref="E2:H2"/>
    <mergeCell ref="E3:H3"/>
    <mergeCell ref="F9:H9"/>
    <mergeCell ref="B6:H6"/>
    <mergeCell ref="G8:H8"/>
    <mergeCell ref="B7:H7"/>
    <mergeCell ref="A26:D26"/>
    <mergeCell ref="E4:H4"/>
    <mergeCell ref="A27:D27"/>
    <mergeCell ref="H10:H12"/>
    <mergeCell ref="G11:G12"/>
    <mergeCell ref="C9:C12"/>
    <mergeCell ref="F10:G10"/>
    <mergeCell ref="E9:E12"/>
    <mergeCell ref="B9:B12"/>
    <mergeCell ref="F11:F12"/>
    <mergeCell ref="A9:A12"/>
    <mergeCell ref="A22:D22"/>
    <mergeCell ref="D9:D12"/>
    <mergeCell ref="B16:B17"/>
    <mergeCell ref="A25:D25"/>
    <mergeCell ref="A24:D24"/>
    <mergeCell ref="A23:D23"/>
    <mergeCell ref="B19:B20"/>
    <mergeCell ref="C19:C20"/>
    <mergeCell ref="C16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140625" style="14" customWidth="1"/>
    <col min="2" max="2" width="13.00390625" style="14" customWidth="1"/>
    <col min="3" max="3" width="32.8515625" style="14" customWidth="1"/>
    <col min="4" max="4" width="46.7109375" style="14" customWidth="1"/>
    <col min="5" max="8" width="11.28125" style="14" customWidth="1"/>
    <col min="9" max="9" width="10.8515625" style="14" customWidth="1"/>
    <col min="10" max="10" width="13.00390625" style="14" customWidth="1"/>
    <col min="11" max="11" width="11.421875" style="14" customWidth="1"/>
    <col min="12" max="16384" width="9.140625" style="14" customWidth="1"/>
  </cols>
  <sheetData>
    <row r="1" spans="5:8" ht="12.75" customHeight="1">
      <c r="E1" s="105" t="s">
        <v>70</v>
      </c>
      <c r="F1" s="105"/>
      <c r="G1" s="105"/>
      <c r="H1" s="105"/>
    </row>
    <row r="2" spans="5:8" ht="12.75" customHeight="1">
      <c r="E2" s="105" t="s">
        <v>128</v>
      </c>
      <c r="F2" s="105"/>
      <c r="G2" s="105"/>
      <c r="H2" s="105"/>
    </row>
    <row r="3" spans="5:8" ht="12.75" customHeight="1">
      <c r="E3" s="105" t="s">
        <v>102</v>
      </c>
      <c r="F3" s="105"/>
      <c r="G3" s="105"/>
      <c r="H3" s="105"/>
    </row>
    <row r="4" spans="5:8" ht="15">
      <c r="E4" s="105" t="s">
        <v>80</v>
      </c>
      <c r="F4" s="105"/>
      <c r="G4" s="105"/>
      <c r="H4" s="105"/>
    </row>
    <row r="6" spans="2:8" ht="30" customHeight="1">
      <c r="B6" s="119" t="s">
        <v>117</v>
      </c>
      <c r="C6" s="119"/>
      <c r="D6" s="119"/>
      <c r="E6" s="119"/>
      <c r="F6" s="119"/>
      <c r="G6" s="119"/>
      <c r="H6" s="119"/>
    </row>
    <row r="7" spans="7:8" ht="15" customHeight="1">
      <c r="G7" s="120" t="s">
        <v>79</v>
      </c>
      <c r="H7" s="120"/>
    </row>
    <row r="8" spans="1:8" ht="15" customHeight="1">
      <c r="A8" s="128" t="s">
        <v>27</v>
      </c>
      <c r="B8" s="121" t="s">
        <v>35</v>
      </c>
      <c r="C8" s="121" t="s">
        <v>37</v>
      </c>
      <c r="D8" s="121" t="s">
        <v>46</v>
      </c>
      <c r="E8" s="121" t="s">
        <v>1</v>
      </c>
      <c r="F8" s="121" t="s">
        <v>2</v>
      </c>
      <c r="G8" s="121"/>
      <c r="H8" s="121"/>
    </row>
    <row r="9" spans="1:8" ht="15" customHeight="1">
      <c r="A9" s="129"/>
      <c r="B9" s="121"/>
      <c r="C9" s="121"/>
      <c r="D9" s="121"/>
      <c r="E9" s="121"/>
      <c r="F9" s="121" t="s">
        <v>3</v>
      </c>
      <c r="G9" s="121"/>
      <c r="H9" s="121" t="s">
        <v>4</v>
      </c>
    </row>
    <row r="10" spans="1:9" ht="15" customHeight="1">
      <c r="A10" s="129"/>
      <c r="B10" s="121"/>
      <c r="C10" s="121"/>
      <c r="D10" s="121"/>
      <c r="E10" s="121"/>
      <c r="F10" s="121" t="s">
        <v>5</v>
      </c>
      <c r="G10" s="121" t="s">
        <v>6</v>
      </c>
      <c r="H10" s="121"/>
      <c r="I10" s="40"/>
    </row>
    <row r="11" spans="1:9" ht="15" customHeight="1">
      <c r="A11" s="130"/>
      <c r="B11" s="121"/>
      <c r="C11" s="121"/>
      <c r="D11" s="121"/>
      <c r="E11" s="121"/>
      <c r="F11" s="121"/>
      <c r="G11" s="121"/>
      <c r="H11" s="121"/>
      <c r="I11" s="40"/>
    </row>
    <row r="12" spans="1:9" ht="28.5" customHeight="1">
      <c r="A12" s="6">
        <v>17</v>
      </c>
      <c r="B12" s="84" t="s">
        <v>23</v>
      </c>
      <c r="C12" s="43" t="s">
        <v>7</v>
      </c>
      <c r="D12" s="8" t="s">
        <v>36</v>
      </c>
      <c r="E12" s="16">
        <f>SUM(F12,H12)</f>
        <v>0.1</v>
      </c>
      <c r="F12" s="16">
        <v>0.1</v>
      </c>
      <c r="G12" s="16"/>
      <c r="H12" s="16"/>
      <c r="I12" s="21"/>
    </row>
    <row r="13" spans="1:9" ht="18.75" customHeight="1">
      <c r="A13" s="125" t="s">
        <v>57</v>
      </c>
      <c r="B13" s="126"/>
      <c r="C13" s="126"/>
      <c r="D13" s="127"/>
      <c r="E13" s="16">
        <f>SUM(F13,H13)</f>
        <v>0.1</v>
      </c>
      <c r="F13" s="16">
        <f aca="true" t="shared" si="0" ref="F13:H14">SUM(F12)</f>
        <v>0.1</v>
      </c>
      <c r="G13" s="16">
        <f t="shared" si="0"/>
        <v>0</v>
      </c>
      <c r="H13" s="16">
        <f t="shared" si="0"/>
        <v>0</v>
      </c>
      <c r="I13" s="21"/>
    </row>
    <row r="14" spans="1:9" ht="17.25" customHeight="1">
      <c r="A14" s="122" t="s">
        <v>81</v>
      </c>
      <c r="B14" s="123"/>
      <c r="C14" s="123"/>
      <c r="D14" s="124"/>
      <c r="E14" s="49">
        <f>SUM(F14,H14)</f>
        <v>0.1</v>
      </c>
      <c r="F14" s="49">
        <f t="shared" si="0"/>
        <v>0.1</v>
      </c>
      <c r="G14" s="49">
        <f t="shared" si="0"/>
        <v>0</v>
      </c>
      <c r="H14" s="49">
        <f t="shared" si="0"/>
        <v>0</v>
      </c>
      <c r="I14" s="21"/>
    </row>
    <row r="15" spans="2:9" ht="15">
      <c r="B15" s="21"/>
      <c r="C15" s="21"/>
      <c r="D15" s="22"/>
      <c r="E15" s="20"/>
      <c r="F15" s="23"/>
      <c r="G15" s="23"/>
      <c r="H15" s="23"/>
      <c r="I15" s="21"/>
    </row>
    <row r="16" spans="2:9" ht="15">
      <c r="B16" s="21"/>
      <c r="C16" s="21"/>
      <c r="D16" s="22"/>
      <c r="E16" s="20"/>
      <c r="F16" s="23"/>
      <c r="G16" s="23"/>
      <c r="H16" s="23"/>
      <c r="I16" s="21"/>
    </row>
    <row r="17" spans="2:9" ht="15">
      <c r="B17" s="21"/>
      <c r="C17" s="21"/>
      <c r="D17" s="22"/>
      <c r="E17" s="20"/>
      <c r="F17" s="23"/>
      <c r="G17" s="23"/>
      <c r="H17" s="23"/>
      <c r="I17" s="21"/>
    </row>
    <row r="18" spans="2:9" ht="15">
      <c r="B18" s="21"/>
      <c r="C18" s="21"/>
      <c r="D18" s="22"/>
      <c r="E18" s="20"/>
      <c r="F18" s="23"/>
      <c r="G18" s="23"/>
      <c r="H18" s="23"/>
      <c r="I18" s="21"/>
    </row>
    <row r="19" spans="2:9" ht="15">
      <c r="B19" s="21"/>
      <c r="C19" s="21"/>
      <c r="D19" s="19"/>
      <c r="E19" s="20"/>
      <c r="F19" s="23"/>
      <c r="G19" s="23"/>
      <c r="H19" s="23"/>
      <c r="I19" s="21"/>
    </row>
    <row r="20" spans="2:9" ht="15">
      <c r="B20" s="21"/>
      <c r="C20" s="21"/>
      <c r="D20" s="21"/>
      <c r="E20" s="20"/>
      <c r="F20" s="20"/>
      <c r="G20" s="20"/>
      <c r="H20" s="20"/>
      <c r="I20" s="21"/>
    </row>
    <row r="21" spans="2:9" ht="15">
      <c r="B21" s="21"/>
      <c r="C21" s="21"/>
      <c r="D21" s="21"/>
      <c r="E21" s="21"/>
      <c r="F21" s="21"/>
      <c r="G21" s="21"/>
      <c r="H21" s="21"/>
      <c r="I21" s="21"/>
    </row>
    <row r="22" spans="2:9" ht="15">
      <c r="B22" s="21"/>
      <c r="C22" s="21"/>
      <c r="D22" s="21"/>
      <c r="E22" s="21"/>
      <c r="F22" s="21"/>
      <c r="G22" s="21"/>
      <c r="H22" s="21"/>
      <c r="I22" s="21"/>
    </row>
    <row r="23" spans="2:9" ht="15">
      <c r="B23" s="21"/>
      <c r="C23" s="21"/>
      <c r="D23" s="21"/>
      <c r="E23" s="21"/>
      <c r="F23" s="21"/>
      <c r="G23" s="21"/>
      <c r="H23" s="21"/>
      <c r="I23" s="21"/>
    </row>
    <row r="24" spans="2:9" ht="15">
      <c r="B24" s="21"/>
      <c r="C24" s="21"/>
      <c r="D24" s="21"/>
      <c r="E24" s="21"/>
      <c r="F24" s="21"/>
      <c r="G24" s="21"/>
      <c r="H24" s="21"/>
      <c r="I24" s="21"/>
    </row>
    <row r="25" spans="2:9" ht="15">
      <c r="B25" s="21"/>
      <c r="C25" s="21"/>
      <c r="D25" s="21"/>
      <c r="E25" s="21"/>
      <c r="F25" s="21"/>
      <c r="G25" s="21"/>
      <c r="H25" s="21"/>
      <c r="I25" s="21"/>
    </row>
    <row r="26" spans="2:9" ht="15">
      <c r="B26" s="21"/>
      <c r="C26" s="21"/>
      <c r="D26" s="21"/>
      <c r="E26" s="21"/>
      <c r="F26" s="21"/>
      <c r="G26" s="21"/>
      <c r="H26" s="21"/>
      <c r="I26" s="21"/>
    </row>
    <row r="27" spans="2:9" ht="15">
      <c r="B27" s="21"/>
      <c r="C27" s="21"/>
      <c r="D27" s="21"/>
      <c r="E27" s="21"/>
      <c r="F27" s="21"/>
      <c r="G27" s="21"/>
      <c r="H27" s="21"/>
      <c r="I27" s="21"/>
    </row>
    <row r="28" spans="2:9" ht="15">
      <c r="B28" s="21"/>
      <c r="C28" s="21"/>
      <c r="D28" s="21"/>
      <c r="E28" s="21"/>
      <c r="F28" s="21"/>
      <c r="G28" s="21"/>
      <c r="H28" s="21"/>
      <c r="I28" s="21"/>
    </row>
    <row r="29" spans="2:9" ht="15">
      <c r="B29" s="21"/>
      <c r="C29" s="21"/>
      <c r="D29" s="21"/>
      <c r="E29" s="21"/>
      <c r="F29" s="21"/>
      <c r="G29" s="21"/>
      <c r="H29" s="21"/>
      <c r="I29" s="21"/>
    </row>
    <row r="30" spans="2:9" ht="15">
      <c r="B30" s="21"/>
      <c r="C30" s="21"/>
      <c r="D30" s="21"/>
      <c r="E30" s="21"/>
      <c r="F30" s="21"/>
      <c r="G30" s="21"/>
      <c r="H30" s="21"/>
      <c r="I30" s="21"/>
    </row>
  </sheetData>
  <sheetProtection/>
  <mergeCells count="18">
    <mergeCell ref="A14:D14"/>
    <mergeCell ref="A13:D13"/>
    <mergeCell ref="A8:A11"/>
    <mergeCell ref="B8:B11"/>
    <mergeCell ref="C8:C11"/>
    <mergeCell ref="D8:D11"/>
    <mergeCell ref="F8:H8"/>
    <mergeCell ref="E8:E11"/>
    <mergeCell ref="F9:G9"/>
    <mergeCell ref="H9:H11"/>
    <mergeCell ref="F10:F11"/>
    <mergeCell ref="G10:G11"/>
    <mergeCell ref="E1:H1"/>
    <mergeCell ref="E2:H2"/>
    <mergeCell ref="E3:H3"/>
    <mergeCell ref="E4:H4"/>
    <mergeCell ref="B6:H6"/>
    <mergeCell ref="G7:H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4.00390625" style="14" customWidth="1"/>
    <col min="2" max="2" width="13.00390625" style="14" customWidth="1"/>
    <col min="3" max="3" width="31.7109375" style="14" customWidth="1"/>
    <col min="4" max="4" width="36.140625" style="14" customWidth="1"/>
    <col min="5" max="8" width="10.28125" style="14" customWidth="1"/>
    <col min="9" max="9" width="9.140625" style="14" hidden="1" customWidth="1"/>
    <col min="10" max="16384" width="9.140625" style="14" customWidth="1"/>
  </cols>
  <sheetData>
    <row r="1" spans="5:8" ht="12.75" customHeight="1">
      <c r="E1" s="105" t="s">
        <v>70</v>
      </c>
      <c r="F1" s="105"/>
      <c r="G1" s="105"/>
      <c r="H1" s="105"/>
    </row>
    <row r="2" spans="5:8" ht="12.75" customHeight="1">
      <c r="E2" s="105" t="s">
        <v>128</v>
      </c>
      <c r="F2" s="105"/>
      <c r="G2" s="105"/>
      <c r="H2" s="105"/>
    </row>
    <row r="3" spans="5:8" ht="12.75" customHeight="1">
      <c r="E3" s="105" t="s">
        <v>102</v>
      </c>
      <c r="F3" s="105"/>
      <c r="G3" s="105"/>
      <c r="H3" s="105"/>
    </row>
    <row r="4" spans="5:8" ht="15.75" customHeight="1">
      <c r="E4" s="105" t="s">
        <v>77</v>
      </c>
      <c r="F4" s="105"/>
      <c r="G4" s="105"/>
      <c r="H4" s="105"/>
    </row>
    <row r="5" ht="15.75" customHeight="1"/>
    <row r="6" spans="1:9" ht="30.75" customHeight="1">
      <c r="A6" s="119" t="s">
        <v>118</v>
      </c>
      <c r="B6" s="119"/>
      <c r="C6" s="119"/>
      <c r="D6" s="119"/>
      <c r="E6" s="119"/>
      <c r="F6" s="119"/>
      <c r="G6" s="119"/>
      <c r="H6" s="119"/>
      <c r="I6" s="119"/>
    </row>
    <row r="7" spans="1:8" ht="6.75" customHeight="1">
      <c r="A7" s="133"/>
      <c r="B7" s="133"/>
      <c r="C7" s="133"/>
      <c r="D7" s="133"/>
      <c r="E7" s="133"/>
      <c r="F7" s="133"/>
      <c r="G7" s="133"/>
      <c r="H7" s="133"/>
    </row>
    <row r="8" spans="7:8" ht="15">
      <c r="G8" s="120" t="s">
        <v>79</v>
      </c>
      <c r="H8" s="120"/>
    </row>
    <row r="9" spans="1:8" ht="12" customHeight="1">
      <c r="A9" s="128" t="s">
        <v>27</v>
      </c>
      <c r="B9" s="128" t="s">
        <v>35</v>
      </c>
      <c r="C9" s="128" t="s">
        <v>37</v>
      </c>
      <c r="D9" s="128" t="s">
        <v>46</v>
      </c>
      <c r="E9" s="128" t="s">
        <v>1</v>
      </c>
      <c r="F9" s="125" t="s">
        <v>2</v>
      </c>
      <c r="G9" s="126"/>
      <c r="H9" s="127"/>
    </row>
    <row r="10" spans="1:8" ht="12.75" customHeight="1">
      <c r="A10" s="129"/>
      <c r="B10" s="129"/>
      <c r="C10" s="129"/>
      <c r="D10" s="129"/>
      <c r="E10" s="129"/>
      <c r="F10" s="125" t="s">
        <v>3</v>
      </c>
      <c r="G10" s="127"/>
      <c r="H10" s="128" t="s">
        <v>4</v>
      </c>
    </row>
    <row r="11" spans="1:8" ht="15" customHeight="1">
      <c r="A11" s="129"/>
      <c r="B11" s="129"/>
      <c r="C11" s="129"/>
      <c r="D11" s="129"/>
      <c r="E11" s="129"/>
      <c r="F11" s="128" t="s">
        <v>5</v>
      </c>
      <c r="G11" s="128" t="s">
        <v>6</v>
      </c>
      <c r="H11" s="129"/>
    </row>
    <row r="12" spans="1:8" ht="12.75" customHeight="1">
      <c r="A12" s="130"/>
      <c r="B12" s="129"/>
      <c r="C12" s="130"/>
      <c r="D12" s="130"/>
      <c r="E12" s="130"/>
      <c r="F12" s="130"/>
      <c r="G12" s="130"/>
      <c r="H12" s="130"/>
    </row>
    <row r="13" spans="1:8" ht="28.5" customHeight="1">
      <c r="A13" s="54">
        <v>1</v>
      </c>
      <c r="B13" s="132" t="s">
        <v>20</v>
      </c>
      <c r="C13" s="55" t="s">
        <v>82</v>
      </c>
      <c r="D13" s="7" t="s">
        <v>83</v>
      </c>
      <c r="E13" s="16">
        <f>SUM(H13+F13)</f>
        <v>0.3</v>
      </c>
      <c r="F13" s="16">
        <v>0.3</v>
      </c>
      <c r="G13" s="16">
        <v>0.2</v>
      </c>
      <c r="H13" s="16"/>
    </row>
    <row r="14" spans="1:8" ht="15.75" customHeight="1">
      <c r="A14" s="54">
        <v>2</v>
      </c>
      <c r="B14" s="129"/>
      <c r="C14" s="55" t="s">
        <v>8</v>
      </c>
      <c r="D14" s="7" t="s">
        <v>38</v>
      </c>
      <c r="E14" s="16">
        <f aca="true" t="shared" si="0" ref="E14:E25">SUM(H14+F14)</f>
        <v>0.4</v>
      </c>
      <c r="F14" s="16">
        <v>0.4</v>
      </c>
      <c r="G14" s="16">
        <v>0.3</v>
      </c>
      <c r="H14" s="16"/>
    </row>
    <row r="15" spans="1:8" ht="28.5" customHeight="1">
      <c r="A15" s="54">
        <v>3</v>
      </c>
      <c r="B15" s="129"/>
      <c r="C15" s="55" t="s">
        <v>9</v>
      </c>
      <c r="D15" s="7" t="s">
        <v>39</v>
      </c>
      <c r="E15" s="16">
        <f t="shared" si="0"/>
        <v>0.5</v>
      </c>
      <c r="F15" s="16">
        <v>0.5</v>
      </c>
      <c r="G15" s="16">
        <v>0.4</v>
      </c>
      <c r="H15" s="16"/>
    </row>
    <row r="16" spans="1:8" ht="28.5" customHeight="1">
      <c r="A16" s="54">
        <v>4</v>
      </c>
      <c r="B16" s="129"/>
      <c r="C16" s="55" t="s">
        <v>34</v>
      </c>
      <c r="D16" s="7" t="s">
        <v>40</v>
      </c>
      <c r="E16" s="16">
        <f t="shared" si="0"/>
        <v>0.6</v>
      </c>
      <c r="F16" s="16">
        <v>0.6</v>
      </c>
      <c r="G16" s="16">
        <v>0.5</v>
      </c>
      <c r="H16" s="16"/>
    </row>
    <row r="17" spans="1:8" ht="14.25" customHeight="1">
      <c r="A17" s="54">
        <v>5</v>
      </c>
      <c r="B17" s="129"/>
      <c r="C17" s="55" t="s">
        <v>71</v>
      </c>
      <c r="D17" s="7" t="s">
        <v>72</v>
      </c>
      <c r="E17" s="16">
        <f t="shared" si="0"/>
        <v>0.3</v>
      </c>
      <c r="F17" s="16">
        <v>0.3</v>
      </c>
      <c r="G17" s="16">
        <v>0.2</v>
      </c>
      <c r="H17" s="16"/>
    </row>
    <row r="18" spans="1:8" ht="14.25" customHeight="1">
      <c r="A18" s="54">
        <v>6</v>
      </c>
      <c r="B18" s="129"/>
      <c r="C18" s="55" t="s">
        <v>17</v>
      </c>
      <c r="D18" s="7" t="s">
        <v>41</v>
      </c>
      <c r="E18" s="16">
        <f t="shared" si="0"/>
        <v>0.4</v>
      </c>
      <c r="F18" s="16">
        <v>0.4</v>
      </c>
      <c r="G18" s="16">
        <v>0.3</v>
      </c>
      <c r="H18" s="16"/>
    </row>
    <row r="19" spans="1:8" ht="14.25" customHeight="1">
      <c r="A19" s="54">
        <v>7</v>
      </c>
      <c r="B19" s="129"/>
      <c r="C19" s="55" t="s">
        <v>10</v>
      </c>
      <c r="D19" s="7" t="s">
        <v>42</v>
      </c>
      <c r="E19" s="16">
        <f t="shared" si="0"/>
        <v>1.8</v>
      </c>
      <c r="F19" s="16">
        <v>1.8</v>
      </c>
      <c r="G19" s="16">
        <v>1.4</v>
      </c>
      <c r="H19" s="16"/>
    </row>
    <row r="20" spans="1:8" ht="14.25" customHeight="1">
      <c r="A20" s="54">
        <v>8</v>
      </c>
      <c r="B20" s="129"/>
      <c r="C20" s="55" t="s">
        <v>11</v>
      </c>
      <c r="D20" s="7" t="s">
        <v>43</v>
      </c>
      <c r="E20" s="16">
        <f t="shared" si="0"/>
        <v>1.8</v>
      </c>
      <c r="F20" s="16">
        <v>1.8</v>
      </c>
      <c r="G20" s="16">
        <v>1.4</v>
      </c>
      <c r="H20" s="16"/>
    </row>
    <row r="21" spans="1:8" ht="14.25" customHeight="1">
      <c r="A21" s="54">
        <v>9</v>
      </c>
      <c r="B21" s="129"/>
      <c r="C21" s="56" t="s">
        <v>67</v>
      </c>
      <c r="D21" s="26" t="s">
        <v>68</v>
      </c>
      <c r="E21" s="16">
        <f t="shared" si="0"/>
        <v>1.8</v>
      </c>
      <c r="F21" s="16">
        <v>1.8</v>
      </c>
      <c r="G21" s="16">
        <v>1.4</v>
      </c>
      <c r="H21" s="16"/>
    </row>
    <row r="22" spans="1:8" ht="14.25" customHeight="1">
      <c r="A22" s="54">
        <v>11</v>
      </c>
      <c r="B22" s="129"/>
      <c r="C22" s="55" t="s">
        <v>18</v>
      </c>
      <c r="D22" s="7" t="s">
        <v>44</v>
      </c>
      <c r="E22" s="16">
        <f t="shared" si="0"/>
        <v>0.5</v>
      </c>
      <c r="F22" s="16">
        <v>0.5</v>
      </c>
      <c r="G22" s="16">
        <v>0.4</v>
      </c>
      <c r="H22" s="16"/>
    </row>
    <row r="23" spans="1:8" ht="14.25" customHeight="1">
      <c r="A23" s="54">
        <v>12</v>
      </c>
      <c r="B23" s="129"/>
      <c r="C23" s="55" t="s">
        <v>12</v>
      </c>
      <c r="D23" s="7" t="s">
        <v>45</v>
      </c>
      <c r="E23" s="16">
        <f t="shared" si="0"/>
        <v>0.3</v>
      </c>
      <c r="F23" s="16">
        <v>0.3</v>
      </c>
      <c r="G23" s="16">
        <v>0.2</v>
      </c>
      <c r="H23" s="16"/>
    </row>
    <row r="24" spans="1:8" ht="28.5" customHeight="1">
      <c r="A24" s="54">
        <v>13</v>
      </c>
      <c r="B24" s="129"/>
      <c r="C24" s="55" t="s">
        <v>73</v>
      </c>
      <c r="D24" s="7" t="s">
        <v>74</v>
      </c>
      <c r="E24" s="16">
        <f t="shared" si="0"/>
        <v>0.4</v>
      </c>
      <c r="F24" s="16">
        <v>0.4</v>
      </c>
      <c r="G24" s="16">
        <v>0.3</v>
      </c>
      <c r="H24" s="16"/>
    </row>
    <row r="25" spans="1:8" ht="28.5" customHeight="1">
      <c r="A25" s="54">
        <v>29</v>
      </c>
      <c r="B25" s="130"/>
      <c r="C25" s="57" t="s">
        <v>64</v>
      </c>
      <c r="D25" s="7" t="s">
        <v>65</v>
      </c>
      <c r="E25" s="16">
        <f t="shared" si="0"/>
        <v>-9.1</v>
      </c>
      <c r="F25" s="16">
        <v>-9.1</v>
      </c>
      <c r="G25" s="16"/>
      <c r="H25" s="16"/>
    </row>
    <row r="26" spans="1:8" ht="15" customHeight="1">
      <c r="A26" s="122" t="s">
        <v>81</v>
      </c>
      <c r="B26" s="131"/>
      <c r="C26" s="123"/>
      <c r="D26" s="124"/>
      <c r="E26" s="49">
        <f>SUM(E13:E25)</f>
        <v>0</v>
      </c>
      <c r="F26" s="49">
        <f>SUM(F13:F25)</f>
        <v>0</v>
      </c>
      <c r="G26" s="49">
        <f>SUM(G13:G25)</f>
        <v>7</v>
      </c>
      <c r="H26" s="49">
        <f>SUM(H13:H25)</f>
        <v>0</v>
      </c>
    </row>
    <row r="27" spans="1:8" ht="15" customHeight="1">
      <c r="A27" s="15"/>
      <c r="B27" s="15"/>
      <c r="C27" s="15"/>
      <c r="D27" s="15"/>
      <c r="E27" s="18"/>
      <c r="F27" s="18"/>
      <c r="G27" s="18"/>
      <c r="H27" s="18"/>
    </row>
    <row r="28" spans="1:8" ht="15" customHeight="1">
      <c r="A28" s="15"/>
      <c r="B28" s="15"/>
      <c r="C28" s="15"/>
      <c r="D28" s="38"/>
      <c r="E28" s="39"/>
      <c r="F28" s="39"/>
      <c r="G28" s="39"/>
      <c r="H28" s="39"/>
    </row>
    <row r="29" spans="1:9" ht="15" customHeight="1">
      <c r="A29" s="19"/>
      <c r="B29" s="19"/>
      <c r="C29" s="19"/>
      <c r="D29" s="41"/>
      <c r="E29" s="39"/>
      <c r="F29" s="39"/>
      <c r="G29" s="39"/>
      <c r="H29" s="39"/>
      <c r="I29" s="21"/>
    </row>
    <row r="30" spans="1:9" ht="13.5" customHeight="1">
      <c r="A30" s="19"/>
      <c r="B30" s="19"/>
      <c r="C30" s="19"/>
      <c r="D30" s="41"/>
      <c r="E30" s="39"/>
      <c r="F30" s="39"/>
      <c r="G30" s="39"/>
      <c r="H30" s="39"/>
      <c r="I30" s="21"/>
    </row>
    <row r="31" spans="1:9" ht="12.75" customHeight="1">
      <c r="A31" s="21"/>
      <c r="B31" s="21"/>
      <c r="C31" s="21"/>
      <c r="D31" s="41"/>
      <c r="E31" s="39"/>
      <c r="F31" s="42"/>
      <c r="G31" s="42"/>
      <c r="H31" s="42"/>
      <c r="I31" s="21"/>
    </row>
    <row r="32" spans="1:9" ht="15">
      <c r="A32" s="21"/>
      <c r="B32" s="21"/>
      <c r="C32" s="21"/>
      <c r="D32" s="41"/>
      <c r="E32" s="39"/>
      <c r="F32" s="42"/>
      <c r="G32" s="42"/>
      <c r="H32" s="42"/>
      <c r="I32" s="21"/>
    </row>
    <row r="33" spans="1:9" ht="15">
      <c r="A33" s="21"/>
      <c r="B33" s="21"/>
      <c r="C33" s="21"/>
      <c r="D33" s="22"/>
      <c r="E33" s="20"/>
      <c r="F33" s="23"/>
      <c r="G33" s="23"/>
      <c r="H33" s="23"/>
      <c r="I33" s="21"/>
    </row>
    <row r="34" spans="1:9" ht="15">
      <c r="A34" s="21"/>
      <c r="B34" s="21"/>
      <c r="C34" s="21"/>
      <c r="D34" s="22"/>
      <c r="E34" s="20"/>
      <c r="F34" s="23"/>
      <c r="G34" s="23"/>
      <c r="H34" s="23"/>
      <c r="I34" s="21"/>
    </row>
    <row r="35" spans="1:9" ht="15">
      <c r="A35" s="21"/>
      <c r="B35" s="21"/>
      <c r="C35" s="21"/>
      <c r="D35" s="22"/>
      <c r="E35" s="20"/>
      <c r="F35" s="23"/>
      <c r="G35" s="23"/>
      <c r="H35" s="23"/>
      <c r="I35" s="21"/>
    </row>
    <row r="36" spans="1:9" ht="15">
      <c r="A36" s="21"/>
      <c r="B36" s="21"/>
      <c r="C36" s="21"/>
      <c r="D36" s="22"/>
      <c r="E36" s="20"/>
      <c r="F36" s="23"/>
      <c r="G36" s="23"/>
      <c r="H36" s="23"/>
      <c r="I36" s="21"/>
    </row>
    <row r="37" spans="1:9" ht="15">
      <c r="A37" s="21"/>
      <c r="B37" s="21"/>
      <c r="C37" s="21"/>
      <c r="D37" s="22"/>
      <c r="E37" s="20"/>
      <c r="F37" s="23"/>
      <c r="G37" s="23"/>
      <c r="H37" s="23"/>
      <c r="I37" s="21"/>
    </row>
    <row r="38" spans="1:9" ht="15">
      <c r="A38" s="21"/>
      <c r="B38" s="21"/>
      <c r="C38" s="21"/>
      <c r="D38" s="22"/>
      <c r="E38" s="20"/>
      <c r="F38" s="23"/>
      <c r="G38" s="23"/>
      <c r="H38" s="23"/>
      <c r="I38" s="21"/>
    </row>
    <row r="39" spans="1:9" ht="15">
      <c r="A39" s="21"/>
      <c r="B39" s="21"/>
      <c r="C39" s="21"/>
      <c r="D39" s="22"/>
      <c r="E39" s="20"/>
      <c r="F39" s="23"/>
      <c r="G39" s="23"/>
      <c r="H39" s="23"/>
      <c r="I39" s="21"/>
    </row>
    <row r="40" spans="1:9" ht="15">
      <c r="A40" s="21"/>
      <c r="B40" s="21"/>
      <c r="C40" s="21"/>
      <c r="D40" s="22"/>
      <c r="E40" s="20"/>
      <c r="F40" s="23"/>
      <c r="G40" s="23"/>
      <c r="H40" s="23"/>
      <c r="I40" s="21"/>
    </row>
    <row r="41" spans="1:9" ht="15">
      <c r="A41" s="21"/>
      <c r="B41" s="21"/>
      <c r="C41" s="21"/>
      <c r="D41" s="21"/>
      <c r="E41" s="20"/>
      <c r="F41" s="20"/>
      <c r="G41" s="20"/>
      <c r="H41" s="20"/>
      <c r="I41" s="21"/>
    </row>
    <row r="42" spans="1:9" ht="1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5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5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5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5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5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5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5">
      <c r="A51" s="21"/>
      <c r="B51" s="21"/>
      <c r="C51" s="21"/>
      <c r="D51" s="21"/>
      <c r="E51" s="21"/>
      <c r="F51" s="21"/>
      <c r="G51" s="21"/>
      <c r="H51" s="21"/>
      <c r="I51" s="21"/>
    </row>
  </sheetData>
  <sheetProtection/>
  <mergeCells count="19">
    <mergeCell ref="E9:E12"/>
    <mergeCell ref="G11:G12"/>
    <mergeCell ref="G8:H8"/>
    <mergeCell ref="E1:H1"/>
    <mergeCell ref="E2:H2"/>
    <mergeCell ref="E3:H3"/>
    <mergeCell ref="E4:H4"/>
    <mergeCell ref="A6:I6"/>
    <mergeCell ref="A7:H7"/>
    <mergeCell ref="A26:D26"/>
    <mergeCell ref="F9:H9"/>
    <mergeCell ref="F10:G10"/>
    <mergeCell ref="F11:F12"/>
    <mergeCell ref="H10:H12"/>
    <mergeCell ref="D9:D12"/>
    <mergeCell ref="B9:B12"/>
    <mergeCell ref="A9:A12"/>
    <mergeCell ref="B13:B25"/>
    <mergeCell ref="C9:C12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00390625" style="58" customWidth="1"/>
    <col min="2" max="2" width="16.7109375" style="58" customWidth="1"/>
    <col min="3" max="3" width="32.421875" style="58" customWidth="1"/>
    <col min="4" max="4" width="45.8515625" style="58" customWidth="1"/>
    <col min="5" max="6" width="7.421875" style="58" customWidth="1"/>
    <col min="7" max="7" width="10.28125" style="58" customWidth="1"/>
    <col min="8" max="8" width="7.140625" style="58" customWidth="1"/>
    <col min="9" max="9" width="9.140625" style="58" hidden="1" customWidth="1"/>
    <col min="10" max="11" width="9.140625" style="58" customWidth="1"/>
    <col min="12" max="12" width="53.8515625" style="58" customWidth="1"/>
    <col min="13" max="16384" width="9.140625" style="58" customWidth="1"/>
  </cols>
  <sheetData>
    <row r="1" spans="5:8" ht="15" customHeight="1">
      <c r="E1" s="141" t="s">
        <v>91</v>
      </c>
      <c r="F1" s="141"/>
      <c r="G1" s="141"/>
      <c r="H1" s="141"/>
    </row>
    <row r="2" spans="5:8" ht="15" customHeight="1">
      <c r="E2" s="141" t="s">
        <v>129</v>
      </c>
      <c r="F2" s="141"/>
      <c r="G2" s="141"/>
      <c r="H2" s="141"/>
    </row>
    <row r="3" spans="5:8" ht="15" customHeight="1">
      <c r="E3" s="141" t="s">
        <v>104</v>
      </c>
      <c r="F3" s="141"/>
      <c r="G3" s="141"/>
      <c r="H3" s="141"/>
    </row>
    <row r="4" spans="5:8" ht="15" customHeight="1">
      <c r="E4" s="141" t="s">
        <v>92</v>
      </c>
      <c r="F4" s="141"/>
      <c r="G4" s="141"/>
      <c r="H4" s="141"/>
    </row>
    <row r="5" spans="5:8" ht="15" customHeight="1">
      <c r="E5" s="86"/>
      <c r="F5" s="86"/>
      <c r="G5" s="86"/>
      <c r="H5" s="86"/>
    </row>
    <row r="6" spans="1:9" ht="13.5" customHeight="1">
      <c r="A6" s="142" t="s">
        <v>119</v>
      </c>
      <c r="B6" s="142"/>
      <c r="C6" s="142"/>
      <c r="D6" s="142"/>
      <c r="E6" s="142"/>
      <c r="F6" s="142"/>
      <c r="G6" s="142"/>
      <c r="H6" s="142"/>
      <c r="I6" s="142"/>
    </row>
    <row r="7" spans="7:8" ht="14.25" customHeight="1">
      <c r="G7" s="143" t="s">
        <v>79</v>
      </c>
      <c r="H7" s="143"/>
    </row>
    <row r="8" spans="1:8" ht="15.75" customHeight="1">
      <c r="A8" s="134" t="s">
        <v>27</v>
      </c>
      <c r="B8" s="134" t="s">
        <v>35</v>
      </c>
      <c r="C8" s="134" t="s">
        <v>37</v>
      </c>
      <c r="D8" s="134" t="s">
        <v>46</v>
      </c>
      <c r="E8" s="134" t="s">
        <v>1</v>
      </c>
      <c r="F8" s="100" t="s">
        <v>2</v>
      </c>
      <c r="G8" s="145"/>
      <c r="H8" s="101"/>
    </row>
    <row r="9" spans="1:8" ht="12.75" customHeight="1">
      <c r="A9" s="134"/>
      <c r="B9" s="134"/>
      <c r="C9" s="134"/>
      <c r="D9" s="134"/>
      <c r="E9" s="134"/>
      <c r="F9" s="100" t="s">
        <v>3</v>
      </c>
      <c r="G9" s="101"/>
      <c r="H9" s="134" t="s">
        <v>4</v>
      </c>
    </row>
    <row r="10" spans="1:8" ht="15" customHeight="1">
      <c r="A10" s="134"/>
      <c r="B10" s="134"/>
      <c r="C10" s="134"/>
      <c r="D10" s="134"/>
      <c r="E10" s="134"/>
      <c r="F10" s="134" t="s">
        <v>5</v>
      </c>
      <c r="G10" s="134" t="s">
        <v>6</v>
      </c>
      <c r="H10" s="134"/>
    </row>
    <row r="11" spans="1:8" ht="15" customHeight="1">
      <c r="A11" s="134"/>
      <c r="B11" s="134"/>
      <c r="C11" s="134"/>
      <c r="D11" s="134"/>
      <c r="E11" s="134"/>
      <c r="F11" s="134"/>
      <c r="G11" s="134"/>
      <c r="H11" s="134"/>
    </row>
    <row r="12" spans="1:8" ht="17.25" customHeight="1">
      <c r="A12" s="70">
        <v>5</v>
      </c>
      <c r="B12" s="132" t="s">
        <v>21</v>
      </c>
      <c r="C12" s="135" t="s">
        <v>7</v>
      </c>
      <c r="D12" s="81" t="s">
        <v>75</v>
      </c>
      <c r="E12" s="82">
        <f aca="true" t="shared" si="0" ref="E12:E20">SUM(F12,H12)</f>
        <v>363.2</v>
      </c>
      <c r="F12" s="82">
        <f>SUM(F13:F14)</f>
        <v>-29</v>
      </c>
      <c r="G12" s="82">
        <f>SUM(G13:G14)</f>
        <v>0</v>
      </c>
      <c r="H12" s="82">
        <f>SUM(H13:H14)</f>
        <v>392.2</v>
      </c>
    </row>
    <row r="13" spans="1:8" ht="30" customHeight="1">
      <c r="A13" s="70" t="s">
        <v>112</v>
      </c>
      <c r="B13" s="146"/>
      <c r="C13" s="136"/>
      <c r="D13" s="25" t="s">
        <v>86</v>
      </c>
      <c r="E13" s="60">
        <f t="shared" si="0"/>
        <v>200</v>
      </c>
      <c r="F13" s="83">
        <v>-29</v>
      </c>
      <c r="G13" s="60"/>
      <c r="H13" s="60">
        <v>229</v>
      </c>
    </row>
    <row r="14" spans="1:8" ht="45" customHeight="1">
      <c r="A14" s="70" t="s">
        <v>130</v>
      </c>
      <c r="B14" s="147"/>
      <c r="C14" s="137"/>
      <c r="D14" s="25" t="s">
        <v>137</v>
      </c>
      <c r="E14" s="60">
        <f>SUM(F14,H14)</f>
        <v>163.2</v>
      </c>
      <c r="F14" s="72"/>
      <c r="G14" s="60"/>
      <c r="H14" s="60">
        <v>163.2</v>
      </c>
    </row>
    <row r="15" spans="1:9" ht="42.75" customHeight="1">
      <c r="A15" s="71">
        <v>9</v>
      </c>
      <c r="B15" s="84" t="s">
        <v>24</v>
      </c>
      <c r="C15" s="7" t="s">
        <v>7</v>
      </c>
      <c r="D15" s="25" t="s">
        <v>123</v>
      </c>
      <c r="E15" s="60">
        <f t="shared" si="0"/>
        <v>61.8</v>
      </c>
      <c r="F15" s="60"/>
      <c r="G15" s="60"/>
      <c r="H15" s="60">
        <v>61.8</v>
      </c>
      <c r="I15" s="61"/>
    </row>
    <row r="16" spans="1:9" ht="17.25" customHeight="1">
      <c r="A16" s="91">
        <v>21</v>
      </c>
      <c r="B16" s="92" t="s">
        <v>141</v>
      </c>
      <c r="C16" s="93" t="s">
        <v>7</v>
      </c>
      <c r="D16" s="93" t="s">
        <v>142</v>
      </c>
      <c r="E16" s="90">
        <f t="shared" si="0"/>
        <v>3.2</v>
      </c>
      <c r="F16" s="90">
        <v>3.2</v>
      </c>
      <c r="G16" s="90"/>
      <c r="H16" s="90"/>
      <c r="I16" s="61"/>
    </row>
    <row r="17" spans="1:9" ht="15" customHeight="1">
      <c r="A17" s="138" t="s">
        <v>54</v>
      </c>
      <c r="B17" s="139"/>
      <c r="C17" s="139"/>
      <c r="D17" s="140"/>
      <c r="E17" s="60">
        <f t="shared" si="0"/>
        <v>363.2</v>
      </c>
      <c r="F17" s="60">
        <f>SUM(F13:F14)</f>
        <v>-29</v>
      </c>
      <c r="G17" s="60">
        <f>SUM(G13:G14)</f>
        <v>0</v>
      </c>
      <c r="H17" s="60">
        <f>SUM(H13:H14)</f>
        <v>392.2</v>
      </c>
      <c r="I17" s="61"/>
    </row>
    <row r="18" spans="1:9" ht="15" customHeight="1">
      <c r="A18" s="138" t="s">
        <v>143</v>
      </c>
      <c r="B18" s="139"/>
      <c r="C18" s="139"/>
      <c r="D18" s="140"/>
      <c r="E18" s="60">
        <f t="shared" si="0"/>
        <v>3.2</v>
      </c>
      <c r="F18" s="60">
        <f>SUM(F16)</f>
        <v>3.2</v>
      </c>
      <c r="G18" s="60">
        <f>SUM(G16)</f>
        <v>0</v>
      </c>
      <c r="H18" s="60">
        <f>SUM(H16)</f>
        <v>0</v>
      </c>
      <c r="I18" s="61"/>
    </row>
    <row r="19" spans="1:9" ht="15" customHeight="1">
      <c r="A19" s="100" t="s">
        <v>58</v>
      </c>
      <c r="B19" s="145"/>
      <c r="C19" s="145"/>
      <c r="D19" s="101"/>
      <c r="E19" s="60">
        <f t="shared" si="0"/>
        <v>61.8</v>
      </c>
      <c r="F19" s="60">
        <f>SUM(F15)</f>
        <v>0</v>
      </c>
      <c r="G19" s="60">
        <f>SUM(G15)</f>
        <v>0</v>
      </c>
      <c r="H19" s="60">
        <f>SUM(H15)</f>
        <v>61.8</v>
      </c>
      <c r="I19" s="61"/>
    </row>
    <row r="20" spans="1:8" ht="15" customHeight="1">
      <c r="A20" s="102" t="s">
        <v>81</v>
      </c>
      <c r="B20" s="144"/>
      <c r="C20" s="144"/>
      <c r="D20" s="103"/>
      <c r="E20" s="62">
        <f t="shared" si="0"/>
        <v>428.2</v>
      </c>
      <c r="F20" s="62">
        <f>SUM(F17:F19)</f>
        <v>-25.8</v>
      </c>
      <c r="G20" s="62">
        <f>SUM(G17:G19)</f>
        <v>0</v>
      </c>
      <c r="H20" s="62">
        <f>SUM(H17:H19)</f>
        <v>454</v>
      </c>
    </row>
    <row r="21" spans="1:8" ht="15" customHeight="1">
      <c r="A21" s="59"/>
      <c r="B21" s="59"/>
      <c r="C21" s="59"/>
      <c r="D21" s="59"/>
      <c r="E21" s="63"/>
      <c r="F21" s="63"/>
      <c r="G21" s="63"/>
      <c r="H21" s="63"/>
    </row>
    <row r="22" spans="1:9" ht="15" customHeight="1">
      <c r="A22" s="59"/>
      <c r="B22" s="59"/>
      <c r="C22" s="59"/>
      <c r="D22" s="59"/>
      <c r="E22" s="63"/>
      <c r="F22" s="63"/>
      <c r="G22" s="63"/>
      <c r="H22" s="63"/>
      <c r="I22" s="63"/>
    </row>
  </sheetData>
  <sheetProtection/>
  <mergeCells count="22">
    <mergeCell ref="B12:B14"/>
    <mergeCell ref="A8:A11"/>
    <mergeCell ref="A6:I6"/>
    <mergeCell ref="G7:H7"/>
    <mergeCell ref="B8:B11"/>
    <mergeCell ref="G10:G11"/>
    <mergeCell ref="A20:D20"/>
    <mergeCell ref="A17:D17"/>
    <mergeCell ref="A19:D19"/>
    <mergeCell ref="C8:C11"/>
    <mergeCell ref="F8:H8"/>
    <mergeCell ref="E8:E11"/>
    <mergeCell ref="H9:H11"/>
    <mergeCell ref="C12:C14"/>
    <mergeCell ref="A18:D18"/>
    <mergeCell ref="D8:D11"/>
    <mergeCell ref="E1:H1"/>
    <mergeCell ref="E2:H2"/>
    <mergeCell ref="E3:H3"/>
    <mergeCell ref="E4:H4"/>
    <mergeCell ref="F9:G9"/>
    <mergeCell ref="F10:F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00390625" style="14" customWidth="1"/>
    <col min="2" max="2" width="13.00390625" style="14" customWidth="1"/>
    <col min="3" max="3" width="31.7109375" style="14" customWidth="1"/>
    <col min="4" max="4" width="37.7109375" style="14" customWidth="1"/>
    <col min="5" max="6" width="10.7109375" style="14" customWidth="1"/>
    <col min="7" max="7" width="11.421875" style="14" customWidth="1"/>
    <col min="8" max="8" width="10.00390625" style="14" customWidth="1"/>
    <col min="9" max="16384" width="9.140625" style="14" customWidth="1"/>
  </cols>
  <sheetData>
    <row r="1" spans="5:8" ht="12.75" customHeight="1">
      <c r="E1" s="105" t="s">
        <v>70</v>
      </c>
      <c r="F1" s="105"/>
      <c r="G1" s="105"/>
      <c r="H1" s="105"/>
    </row>
    <row r="2" spans="5:8" ht="12.75" customHeight="1">
      <c r="E2" s="105" t="s">
        <v>128</v>
      </c>
      <c r="F2" s="105"/>
      <c r="G2" s="105"/>
      <c r="H2" s="105"/>
    </row>
    <row r="3" spans="5:8" ht="12.75" customHeight="1">
      <c r="E3" s="105" t="s">
        <v>102</v>
      </c>
      <c r="F3" s="105"/>
      <c r="G3" s="105"/>
      <c r="H3" s="105"/>
    </row>
    <row r="4" spans="5:8" ht="13.5" customHeight="1">
      <c r="E4" s="105" t="s">
        <v>134</v>
      </c>
      <c r="F4" s="105"/>
      <c r="G4" s="105"/>
      <c r="H4" s="105"/>
    </row>
    <row r="5" ht="19.5" customHeight="1"/>
    <row r="6" spans="1:8" ht="19.5" customHeight="1">
      <c r="A6" s="119" t="s">
        <v>136</v>
      </c>
      <c r="B6" s="119"/>
      <c r="C6" s="119"/>
      <c r="D6" s="119"/>
      <c r="E6" s="119"/>
      <c r="F6" s="119"/>
      <c r="G6" s="119"/>
      <c r="H6" s="119"/>
    </row>
    <row r="7" spans="7:8" ht="15" customHeight="1">
      <c r="G7" s="120" t="s">
        <v>79</v>
      </c>
      <c r="H7" s="120"/>
    </row>
    <row r="8" spans="1:8" ht="15.75" customHeight="1">
      <c r="A8" s="151" t="s">
        <v>27</v>
      </c>
      <c r="B8" s="121" t="s">
        <v>35</v>
      </c>
      <c r="C8" s="121" t="s">
        <v>37</v>
      </c>
      <c r="D8" s="121" t="s">
        <v>46</v>
      </c>
      <c r="E8" s="121" t="s">
        <v>1</v>
      </c>
      <c r="F8" s="121" t="s">
        <v>2</v>
      </c>
      <c r="G8" s="121"/>
      <c r="H8" s="121"/>
    </row>
    <row r="9" spans="1:8" ht="17.25" customHeight="1">
      <c r="A9" s="151"/>
      <c r="B9" s="121"/>
      <c r="C9" s="121"/>
      <c r="D9" s="121"/>
      <c r="E9" s="121"/>
      <c r="F9" s="121" t="s">
        <v>3</v>
      </c>
      <c r="G9" s="121"/>
      <c r="H9" s="121" t="s">
        <v>4</v>
      </c>
    </row>
    <row r="10" spans="1:8" ht="15" customHeight="1">
      <c r="A10" s="151"/>
      <c r="B10" s="121"/>
      <c r="C10" s="121"/>
      <c r="D10" s="121"/>
      <c r="E10" s="121"/>
      <c r="F10" s="121" t="s">
        <v>5</v>
      </c>
      <c r="G10" s="121" t="s">
        <v>6</v>
      </c>
      <c r="H10" s="121"/>
    </row>
    <row r="11" spans="1:8" ht="12.75" customHeight="1">
      <c r="A11" s="151"/>
      <c r="B11" s="121"/>
      <c r="C11" s="121"/>
      <c r="D11" s="121"/>
      <c r="E11" s="121"/>
      <c r="F11" s="121"/>
      <c r="G11" s="121"/>
      <c r="H11" s="121"/>
    </row>
    <row r="12" spans="1:8" ht="20.25" customHeight="1">
      <c r="A12" s="6">
        <v>6</v>
      </c>
      <c r="B12" s="85" t="s">
        <v>22</v>
      </c>
      <c r="C12" s="55" t="s">
        <v>7</v>
      </c>
      <c r="D12" s="43" t="s">
        <v>135</v>
      </c>
      <c r="E12" s="16">
        <f>SUM(F12,H12)</f>
        <v>0</v>
      </c>
      <c r="F12" s="16">
        <v>1.2</v>
      </c>
      <c r="G12" s="16"/>
      <c r="H12" s="16">
        <v>-1.2</v>
      </c>
    </row>
    <row r="13" spans="1:13" ht="17.25" customHeight="1">
      <c r="A13" s="148" t="s">
        <v>55</v>
      </c>
      <c r="B13" s="149"/>
      <c r="C13" s="149"/>
      <c r="D13" s="150"/>
      <c r="E13" s="16">
        <f>SUM(F13,H13)</f>
        <v>0</v>
      </c>
      <c r="F13" s="16">
        <f aca="true" t="shared" si="0" ref="F13:H14">SUM(F12)</f>
        <v>1.2</v>
      </c>
      <c r="G13" s="16">
        <f t="shared" si="0"/>
        <v>0</v>
      </c>
      <c r="H13" s="16">
        <f t="shared" si="0"/>
        <v>-1.2</v>
      </c>
      <c r="K13" s="17"/>
      <c r="L13" s="17"/>
      <c r="M13" s="17"/>
    </row>
    <row r="14" spans="1:8" ht="16.5" customHeight="1">
      <c r="A14" s="122" t="s">
        <v>81</v>
      </c>
      <c r="B14" s="123"/>
      <c r="C14" s="123"/>
      <c r="D14" s="124"/>
      <c r="E14" s="49">
        <f>F14+H14</f>
        <v>0</v>
      </c>
      <c r="F14" s="49">
        <f t="shared" si="0"/>
        <v>1.2</v>
      </c>
      <c r="G14" s="49">
        <f t="shared" si="0"/>
        <v>0</v>
      </c>
      <c r="H14" s="49">
        <f t="shared" si="0"/>
        <v>-1.2</v>
      </c>
    </row>
    <row r="16" spans="6:8" ht="15">
      <c r="F16" s="17"/>
      <c r="G16" s="17"/>
      <c r="H16" s="17"/>
    </row>
    <row r="17" spans="5:8" ht="15">
      <c r="E17" s="17"/>
      <c r="F17" s="17"/>
      <c r="G17" s="17"/>
      <c r="H17" s="17"/>
    </row>
    <row r="18" spans="5:8" ht="15">
      <c r="E18" s="17"/>
      <c r="F18" s="17"/>
      <c r="G18" s="17"/>
      <c r="H18" s="17"/>
    </row>
    <row r="19" ht="15">
      <c r="F19" s="17"/>
    </row>
    <row r="20" spans="5:8" ht="15">
      <c r="E20" s="17"/>
      <c r="F20" s="17"/>
      <c r="G20" s="17"/>
      <c r="H20" s="17"/>
    </row>
  </sheetData>
  <sheetProtection/>
  <mergeCells count="18">
    <mergeCell ref="A13:D13"/>
    <mergeCell ref="A14:D14"/>
    <mergeCell ref="A8:A11"/>
    <mergeCell ref="B8:B11"/>
    <mergeCell ref="C8:C11"/>
    <mergeCell ref="D8:D11"/>
    <mergeCell ref="E8:E11"/>
    <mergeCell ref="F8:H8"/>
    <mergeCell ref="F9:G9"/>
    <mergeCell ref="H9:H11"/>
    <mergeCell ref="F10:F11"/>
    <mergeCell ref="G10:G11"/>
    <mergeCell ref="E1:H1"/>
    <mergeCell ref="E2:H2"/>
    <mergeCell ref="E3:H3"/>
    <mergeCell ref="E4:H4"/>
    <mergeCell ref="A6:H6"/>
    <mergeCell ref="G7:H7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4.00390625" style="14" customWidth="1"/>
    <col min="2" max="2" width="13.00390625" style="14" customWidth="1"/>
    <col min="3" max="3" width="31.7109375" style="14" customWidth="1"/>
    <col min="4" max="4" width="37.7109375" style="14" customWidth="1"/>
    <col min="5" max="6" width="10.7109375" style="14" customWidth="1"/>
    <col min="7" max="7" width="11.421875" style="14" customWidth="1"/>
    <col min="8" max="8" width="10.00390625" style="14" customWidth="1"/>
    <col min="9" max="16384" width="9.140625" style="14" customWidth="1"/>
  </cols>
  <sheetData>
    <row r="1" spans="5:8" ht="12.75" customHeight="1">
      <c r="E1" s="105" t="s">
        <v>70</v>
      </c>
      <c r="F1" s="105"/>
      <c r="G1" s="105"/>
      <c r="H1" s="105"/>
    </row>
    <row r="2" spans="5:8" ht="12.75" customHeight="1">
      <c r="E2" s="105" t="s">
        <v>128</v>
      </c>
      <c r="F2" s="105"/>
      <c r="G2" s="105"/>
      <c r="H2" s="105"/>
    </row>
    <row r="3" spans="5:8" ht="12.75" customHeight="1">
      <c r="E3" s="105" t="s">
        <v>102</v>
      </c>
      <c r="F3" s="105"/>
      <c r="G3" s="105"/>
      <c r="H3" s="105"/>
    </row>
    <row r="4" spans="5:8" ht="13.5" customHeight="1">
      <c r="E4" s="105" t="s">
        <v>93</v>
      </c>
      <c r="F4" s="105"/>
      <c r="G4" s="105"/>
      <c r="H4" s="105"/>
    </row>
    <row r="5" ht="14.25" customHeight="1"/>
    <row r="6" spans="1:8" ht="33" customHeight="1">
      <c r="A6" s="119" t="s">
        <v>120</v>
      </c>
      <c r="B6" s="119"/>
      <c r="C6" s="119"/>
      <c r="D6" s="119"/>
      <c r="E6" s="119"/>
      <c r="F6" s="119"/>
      <c r="G6" s="119"/>
      <c r="H6" s="119"/>
    </row>
    <row r="7" spans="7:8" ht="15" customHeight="1">
      <c r="G7" s="120" t="s">
        <v>79</v>
      </c>
      <c r="H7" s="120"/>
    </row>
    <row r="8" spans="1:8" ht="15.75" customHeight="1">
      <c r="A8" s="151" t="s">
        <v>27</v>
      </c>
      <c r="B8" s="121" t="s">
        <v>35</v>
      </c>
      <c r="C8" s="121" t="s">
        <v>37</v>
      </c>
      <c r="D8" s="121" t="s">
        <v>46</v>
      </c>
      <c r="E8" s="121" t="s">
        <v>1</v>
      </c>
      <c r="F8" s="121" t="s">
        <v>2</v>
      </c>
      <c r="G8" s="121"/>
      <c r="H8" s="121"/>
    </row>
    <row r="9" spans="1:8" ht="17.25" customHeight="1">
      <c r="A9" s="151"/>
      <c r="B9" s="121"/>
      <c r="C9" s="121"/>
      <c r="D9" s="121"/>
      <c r="E9" s="121"/>
      <c r="F9" s="121" t="s">
        <v>3</v>
      </c>
      <c r="G9" s="121"/>
      <c r="H9" s="121" t="s">
        <v>4</v>
      </c>
    </row>
    <row r="10" spans="1:8" ht="15" customHeight="1">
      <c r="A10" s="151"/>
      <c r="B10" s="121"/>
      <c r="C10" s="121"/>
      <c r="D10" s="121"/>
      <c r="E10" s="121"/>
      <c r="F10" s="121" t="s">
        <v>5</v>
      </c>
      <c r="G10" s="121" t="s">
        <v>6</v>
      </c>
      <c r="H10" s="121"/>
    </row>
    <row r="11" spans="1:8" ht="12.75" customHeight="1">
      <c r="A11" s="151"/>
      <c r="B11" s="121"/>
      <c r="C11" s="121"/>
      <c r="D11" s="121"/>
      <c r="E11" s="121"/>
      <c r="F11" s="121"/>
      <c r="G11" s="121"/>
      <c r="H11" s="121"/>
    </row>
    <row r="12" spans="1:8" ht="28.5" customHeight="1">
      <c r="A12" s="6">
        <v>35</v>
      </c>
      <c r="B12" s="84" t="s">
        <v>25</v>
      </c>
      <c r="C12" s="7" t="s">
        <v>13</v>
      </c>
      <c r="D12" s="7" t="s">
        <v>48</v>
      </c>
      <c r="E12" s="16">
        <f>SUM(F12,H12)</f>
        <v>15</v>
      </c>
      <c r="F12" s="16">
        <v>15</v>
      </c>
      <c r="G12" s="16"/>
      <c r="H12" s="16"/>
    </row>
    <row r="13" spans="1:8" ht="15" customHeight="1">
      <c r="A13" s="152" t="s">
        <v>56</v>
      </c>
      <c r="B13" s="153"/>
      <c r="C13" s="153"/>
      <c r="D13" s="154"/>
      <c r="E13" s="16">
        <f>SUM(F13,H13)</f>
        <v>15</v>
      </c>
      <c r="F13" s="16">
        <f aca="true" t="shared" si="0" ref="F13:H14">SUM(F12)</f>
        <v>15</v>
      </c>
      <c r="G13" s="16">
        <f t="shared" si="0"/>
        <v>0</v>
      </c>
      <c r="H13" s="16">
        <f t="shared" si="0"/>
        <v>0</v>
      </c>
    </row>
    <row r="14" spans="1:8" ht="15" customHeight="1">
      <c r="A14" s="122" t="s">
        <v>81</v>
      </c>
      <c r="B14" s="123"/>
      <c r="C14" s="123"/>
      <c r="D14" s="124"/>
      <c r="E14" s="49">
        <f>F14+H14</f>
        <v>15</v>
      </c>
      <c r="F14" s="49">
        <f t="shared" si="0"/>
        <v>15</v>
      </c>
      <c r="G14" s="49">
        <f t="shared" si="0"/>
        <v>0</v>
      </c>
      <c r="H14" s="49">
        <f t="shared" si="0"/>
        <v>0</v>
      </c>
    </row>
    <row r="16" spans="6:8" ht="15">
      <c r="F16" s="17"/>
      <c r="G16" s="17"/>
      <c r="H16" s="17"/>
    </row>
    <row r="17" spans="5:8" ht="15">
      <c r="E17" s="17"/>
      <c r="F17" s="17"/>
      <c r="G17" s="17"/>
      <c r="H17" s="17"/>
    </row>
    <row r="18" spans="5:8" ht="15">
      <c r="E18" s="17"/>
      <c r="F18" s="17"/>
      <c r="G18" s="17"/>
      <c r="H18" s="17"/>
    </row>
    <row r="19" ht="15">
      <c r="F19" s="17"/>
    </row>
    <row r="20" spans="5:8" ht="15">
      <c r="E20" s="17"/>
      <c r="F20" s="17"/>
      <c r="G20" s="17"/>
      <c r="H20" s="17"/>
    </row>
  </sheetData>
  <sheetProtection/>
  <mergeCells count="18">
    <mergeCell ref="A14:D14"/>
    <mergeCell ref="G10:G11"/>
    <mergeCell ref="A13:D13"/>
    <mergeCell ref="H9:H11"/>
    <mergeCell ref="F10:F11"/>
    <mergeCell ref="A8:A11"/>
    <mergeCell ref="B8:B11"/>
    <mergeCell ref="C8:C11"/>
    <mergeCell ref="D8:D11"/>
    <mergeCell ref="E8:E11"/>
    <mergeCell ref="F9:G9"/>
    <mergeCell ref="F8:H8"/>
    <mergeCell ref="E1:H1"/>
    <mergeCell ref="E2:H2"/>
    <mergeCell ref="E3:H3"/>
    <mergeCell ref="E4:H4"/>
    <mergeCell ref="A6:H6"/>
    <mergeCell ref="G7:H7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7.8515625" style="10" customWidth="1"/>
    <col min="2" max="2" width="61.28125" style="10" customWidth="1"/>
    <col min="3" max="3" width="3.7109375" style="10" customWidth="1"/>
    <col min="4" max="4" width="13.421875" style="10" customWidth="1"/>
    <col min="5" max="5" width="12.00390625" style="10" customWidth="1"/>
    <col min="6" max="6" width="11.421875" style="10" customWidth="1"/>
    <col min="7" max="7" width="10.421875" style="10" customWidth="1"/>
    <col min="8" max="16384" width="9.140625" style="10" customWidth="1"/>
  </cols>
  <sheetData>
    <row r="1" spans="4:7" ht="12.75" customHeight="1">
      <c r="D1" s="105" t="s">
        <v>70</v>
      </c>
      <c r="E1" s="105"/>
      <c r="F1" s="105"/>
      <c r="G1" s="105"/>
    </row>
    <row r="2" spans="4:7" ht="12.75" customHeight="1">
      <c r="D2" s="105" t="s">
        <v>138</v>
      </c>
      <c r="E2" s="105"/>
      <c r="F2" s="105"/>
      <c r="G2" s="105"/>
    </row>
    <row r="3" spans="4:7" ht="12.75" customHeight="1">
      <c r="D3" s="105" t="s">
        <v>102</v>
      </c>
      <c r="E3" s="105"/>
      <c r="F3" s="105"/>
      <c r="G3" s="105"/>
    </row>
    <row r="4" spans="4:7" ht="15">
      <c r="D4" s="163" t="s">
        <v>94</v>
      </c>
      <c r="E4" s="163"/>
      <c r="F4" s="163"/>
      <c r="G4" s="163"/>
    </row>
    <row r="5" spans="1:7" ht="32.25" customHeight="1">
      <c r="A5" s="156" t="s">
        <v>121</v>
      </c>
      <c r="B5" s="156"/>
      <c r="C5" s="156"/>
      <c r="D5" s="156"/>
      <c r="E5" s="156"/>
      <c r="F5" s="156"/>
      <c r="G5" s="156"/>
    </row>
    <row r="6" spans="1:7" ht="15" customHeight="1">
      <c r="A6" s="156"/>
      <c r="B6" s="156"/>
      <c r="C6" s="156"/>
      <c r="D6" s="156"/>
      <c r="E6" s="156"/>
      <c r="F6" s="156"/>
      <c r="G6" s="156"/>
    </row>
    <row r="7" spans="6:7" ht="15">
      <c r="F7" s="160" t="s">
        <v>79</v>
      </c>
      <c r="G7" s="160"/>
    </row>
    <row r="8" spans="1:7" ht="15" customHeight="1">
      <c r="A8" s="110" t="s">
        <v>19</v>
      </c>
      <c r="B8" s="110" t="s">
        <v>15</v>
      </c>
      <c r="C8" s="157" t="s">
        <v>27</v>
      </c>
      <c r="D8" s="155" t="s">
        <v>1</v>
      </c>
      <c r="E8" s="155" t="s">
        <v>2</v>
      </c>
      <c r="F8" s="155"/>
      <c r="G8" s="155"/>
    </row>
    <row r="9" spans="1:7" ht="15" customHeight="1">
      <c r="A9" s="110"/>
      <c r="B9" s="110"/>
      <c r="C9" s="158"/>
      <c r="D9" s="155"/>
      <c r="E9" s="155" t="s">
        <v>3</v>
      </c>
      <c r="F9" s="155"/>
      <c r="G9" s="110" t="s">
        <v>4</v>
      </c>
    </row>
    <row r="10" spans="1:7" ht="15" customHeight="1">
      <c r="A10" s="110"/>
      <c r="B10" s="110"/>
      <c r="C10" s="158"/>
      <c r="D10" s="155"/>
      <c r="E10" s="155" t="s">
        <v>5</v>
      </c>
      <c r="F10" s="155" t="s">
        <v>6</v>
      </c>
      <c r="G10" s="110"/>
    </row>
    <row r="11" spans="1:7" ht="19.5" customHeight="1">
      <c r="A11" s="110"/>
      <c r="B11" s="110"/>
      <c r="C11" s="159"/>
      <c r="D11" s="155"/>
      <c r="E11" s="155"/>
      <c r="F11" s="155"/>
      <c r="G11" s="110"/>
    </row>
    <row r="12" spans="1:9" ht="30.75" customHeight="1">
      <c r="A12" s="45" t="s">
        <v>20</v>
      </c>
      <c r="B12" s="11" t="s">
        <v>16</v>
      </c>
      <c r="C12" s="50">
        <v>1</v>
      </c>
      <c r="D12" s="77">
        <f aca="true" t="shared" si="0" ref="D12:D37">SUM(E12,G12)</f>
        <v>2</v>
      </c>
      <c r="E12" s="77">
        <f>SUM('savivaldybės funkcijos(3)'!F22,'mok krepsel(5)'!F26)</f>
        <v>2</v>
      </c>
      <c r="F12" s="77">
        <f>SUM('savivaldybės funkcijos(3)'!G22,'mok krepsel(5)'!G26)</f>
        <v>7</v>
      </c>
      <c r="G12" s="77">
        <f>SUM('savivaldybės funkcijos(3)'!H22,'mok krepsel(5)'!H26)</f>
        <v>0</v>
      </c>
      <c r="I12" s="27"/>
    </row>
    <row r="13" spans="1:9" ht="30.75" customHeight="1">
      <c r="A13" s="46" t="s">
        <v>21</v>
      </c>
      <c r="B13" s="11" t="s">
        <v>30</v>
      </c>
      <c r="C13" s="50">
        <v>2</v>
      </c>
      <c r="D13" s="52">
        <f t="shared" si="0"/>
        <v>366.2</v>
      </c>
      <c r="E13" s="52">
        <f>SUM('savivaldybės funkcijos(3)'!F23,'kt_ dotacijos (6)'!F17)</f>
        <v>-10.3</v>
      </c>
      <c r="F13" s="52">
        <f>SUM('savivaldybės funkcijos(3)'!G23,'kt_ dotacijos (6)'!G17)</f>
        <v>-3</v>
      </c>
      <c r="G13" s="52">
        <f>SUM('savivaldybės funkcijos(3)'!H23,'kt_ dotacijos (6)'!H17)</f>
        <v>376.5</v>
      </c>
      <c r="I13" s="27"/>
    </row>
    <row r="14" spans="1:9" ht="30.75" customHeight="1">
      <c r="A14" s="46" t="s">
        <v>22</v>
      </c>
      <c r="B14" s="11" t="s">
        <v>59</v>
      </c>
      <c r="C14" s="50">
        <v>4</v>
      </c>
      <c r="D14" s="52">
        <f t="shared" si="0"/>
        <v>0</v>
      </c>
      <c r="E14" s="52">
        <f>SUM('lik (8)'!F13)</f>
        <v>1.2</v>
      </c>
      <c r="F14" s="52">
        <f>SUM('lik (8)'!G13)</f>
        <v>0</v>
      </c>
      <c r="G14" s="52">
        <f>SUM('lik (8)'!H13)</f>
        <v>-1.2</v>
      </c>
      <c r="I14" s="27"/>
    </row>
    <row r="15" spans="1:9" ht="30.75" customHeight="1">
      <c r="A15" s="96" t="s">
        <v>141</v>
      </c>
      <c r="B15" s="97" t="s">
        <v>144</v>
      </c>
      <c r="C15" s="98">
        <v>5</v>
      </c>
      <c r="D15" s="99">
        <f t="shared" si="0"/>
        <v>3.2</v>
      </c>
      <c r="E15" s="99">
        <f>SUM('kt_ dotacijos (6)'!F18)</f>
        <v>3.2</v>
      </c>
      <c r="F15" s="99">
        <f>SUM('kt_ dotacijos (6)'!G18)</f>
        <v>0</v>
      </c>
      <c r="G15" s="99">
        <f>SUM('kt_ dotacijos (6)'!H18)</f>
        <v>0</v>
      </c>
      <c r="I15" s="27"/>
    </row>
    <row r="16" spans="1:9" ht="30.75" customHeight="1">
      <c r="A16" s="46" t="s">
        <v>25</v>
      </c>
      <c r="B16" s="11" t="s">
        <v>60</v>
      </c>
      <c r="C16" s="50">
        <v>6</v>
      </c>
      <c r="D16" s="52">
        <f t="shared" si="0"/>
        <v>26.3</v>
      </c>
      <c r="E16" s="52">
        <f>SUM('savivaldybės funkcijos(3)'!F24,'biud_ist_pajamos (7)'!F13)</f>
        <v>26.3</v>
      </c>
      <c r="F16" s="52">
        <f>SUM('savivaldybės funkcijos(3)'!G24,'biud_ist_pajamos (7)'!G13)</f>
        <v>0</v>
      </c>
      <c r="G16" s="52">
        <f>SUM('savivaldybės funkcijos(3)'!H24,'biud_ist_pajamos (7)'!H13)</f>
        <v>0</v>
      </c>
      <c r="I16" s="27"/>
    </row>
    <row r="17" spans="1:9" ht="30.75" customHeight="1">
      <c r="A17" s="46" t="s">
        <v>23</v>
      </c>
      <c r="B17" s="11" t="s">
        <v>61</v>
      </c>
      <c r="C17" s="50">
        <v>7</v>
      </c>
      <c r="D17" s="52">
        <f t="shared" si="0"/>
        <v>-16.200000000000003</v>
      </c>
      <c r="E17" s="52">
        <f>SUM('savivaldybės funkcijos(3)'!F25,'v-f (4)'!F13)</f>
        <v>-29.8</v>
      </c>
      <c r="F17" s="52">
        <f>SUM('savivaldybės funkcijos(3)'!G25,'v-f (4)'!G13)</f>
        <v>-5.8</v>
      </c>
      <c r="G17" s="52">
        <f>SUM('savivaldybės funkcijos(3)'!H25,'v-f (4)'!H13)</f>
        <v>13.6</v>
      </c>
      <c r="I17" s="27"/>
    </row>
    <row r="18" spans="1:9" ht="30.75" customHeight="1">
      <c r="A18" s="46" t="s">
        <v>24</v>
      </c>
      <c r="B18" s="11" t="s">
        <v>62</v>
      </c>
      <c r="C18" s="50">
        <v>8</v>
      </c>
      <c r="D18" s="52">
        <f t="shared" si="0"/>
        <v>61.8</v>
      </c>
      <c r="E18" s="52">
        <f>SUM('kt_ dotacijos (6)'!F19)</f>
        <v>0</v>
      </c>
      <c r="F18" s="52">
        <f>SUM('kt_ dotacijos (6)'!G19)</f>
        <v>0</v>
      </c>
      <c r="G18" s="52">
        <f>SUM('kt_ dotacijos (6)'!H19)</f>
        <v>61.8</v>
      </c>
      <c r="H18" s="35"/>
      <c r="I18" s="36"/>
    </row>
    <row r="19" spans="1:9" ht="18.75" customHeight="1">
      <c r="A19" s="164" t="s">
        <v>78</v>
      </c>
      <c r="B19" s="165"/>
      <c r="C19" s="67">
        <v>9</v>
      </c>
      <c r="D19" s="53">
        <f t="shared" si="0"/>
        <v>443.30000000000007</v>
      </c>
      <c r="E19" s="53">
        <f>SUM(E12:E18)</f>
        <v>-7.400000000000002</v>
      </c>
      <c r="F19" s="53">
        <f>SUM(F12:F18)</f>
        <v>-1.7999999999999998</v>
      </c>
      <c r="G19" s="53">
        <f>SUM(G12:G18)</f>
        <v>450.70000000000005</v>
      </c>
      <c r="H19" s="37"/>
      <c r="I19" s="37"/>
    </row>
    <row r="20" spans="1:9" ht="15" hidden="1">
      <c r="A20" s="12"/>
      <c r="B20" s="13"/>
      <c r="C20" s="51"/>
      <c r="D20" s="53" t="e">
        <f t="shared" si="0"/>
        <v>#REF!</v>
      </c>
      <c r="E20" s="52" t="e">
        <f>'savivaldybės funkcijos(3)'!F27+'v-f (4)'!F18+'kt_ dotacijos (6)'!F23+#REF!</f>
        <v>#REF!</v>
      </c>
      <c r="F20" s="53">
        <f>SUM(F13:F19)</f>
        <v>-10.600000000000001</v>
      </c>
      <c r="G20" s="53">
        <f>SUM(G13:G19)</f>
        <v>901.4000000000001</v>
      </c>
      <c r="H20" s="35"/>
      <c r="I20" s="35"/>
    </row>
    <row r="21" spans="1:9" ht="15" hidden="1">
      <c r="A21" s="12"/>
      <c r="B21" s="13"/>
      <c r="C21" s="51"/>
      <c r="D21" s="53" t="e">
        <f t="shared" si="0"/>
        <v>#REF!</v>
      </c>
      <c r="E21" s="52" t="e">
        <f>'savivaldybės funkcijos(3)'!F28+'v-f (4)'!F19+'kt_ dotacijos (6)'!F24+#REF!</f>
        <v>#REF!</v>
      </c>
      <c r="F21" s="53">
        <f>SUM(F14:F20)</f>
        <v>-18.200000000000003</v>
      </c>
      <c r="G21" s="53">
        <f>SUM(G14:G20)</f>
        <v>1426.3000000000002</v>
      </c>
      <c r="H21" s="35"/>
      <c r="I21" s="35"/>
    </row>
    <row r="22" spans="1:9" ht="15" hidden="1">
      <c r="A22" s="12"/>
      <c r="B22" s="13"/>
      <c r="C22" s="51"/>
      <c r="D22" s="53" t="e">
        <f t="shared" si="0"/>
        <v>#REF!</v>
      </c>
      <c r="E22" s="52" t="e">
        <f>'savivaldybės funkcijos(3)'!F29+'v-f (4)'!F20+'kt_ dotacijos (6)'!F25+#REF!</f>
        <v>#REF!</v>
      </c>
      <c r="F22" s="53">
        <f>SUM(F14:F21)</f>
        <v>-36.400000000000006</v>
      </c>
      <c r="G22" s="53">
        <f>SUM(G14:G21)</f>
        <v>2852.6000000000004</v>
      </c>
      <c r="H22" s="35"/>
      <c r="I22" s="35"/>
    </row>
    <row r="23" spans="1:9" ht="15" hidden="1">
      <c r="A23" s="12"/>
      <c r="B23" s="13"/>
      <c r="C23" s="51"/>
      <c r="D23" s="53" t="e">
        <f t="shared" si="0"/>
        <v>#REF!</v>
      </c>
      <c r="E23" s="52" t="e">
        <f>'savivaldybės funkcijos(3)'!F30+'v-f (4)'!F21+'kt_ dotacijos (6)'!F26+#REF!</f>
        <v>#REF!</v>
      </c>
      <c r="F23" s="53">
        <f>SUM(F16:F22)</f>
        <v>-72.80000000000001</v>
      </c>
      <c r="G23" s="53">
        <f>SUM(G16:G22)</f>
        <v>5706.400000000001</v>
      </c>
      <c r="H23" s="35"/>
      <c r="I23" s="35"/>
    </row>
    <row r="24" spans="1:9" ht="15" hidden="1">
      <c r="A24" s="12"/>
      <c r="B24" s="13"/>
      <c r="C24" s="51"/>
      <c r="D24" s="53" t="e">
        <f t="shared" si="0"/>
        <v>#REF!</v>
      </c>
      <c r="E24" s="52" t="e">
        <f>'savivaldybės funkcijos(3)'!F31+'v-f (4)'!F22+'kt_ dotacijos (6)'!F27+#REF!</f>
        <v>#REF!</v>
      </c>
      <c r="F24" s="53">
        <f aca="true" t="shared" si="1" ref="F24:G26">SUM(F16:F23)</f>
        <v>-145.60000000000002</v>
      </c>
      <c r="G24" s="53">
        <f t="shared" si="1"/>
        <v>11412.800000000001</v>
      </c>
      <c r="H24" s="35"/>
      <c r="I24" s="35"/>
    </row>
    <row r="25" spans="1:9" ht="15" hidden="1">
      <c r="A25" s="12"/>
      <c r="B25" s="13"/>
      <c r="C25" s="51"/>
      <c r="D25" s="53" t="e">
        <f t="shared" si="0"/>
        <v>#REF!</v>
      </c>
      <c r="E25" s="52" t="e">
        <f>'savivaldybės funkcijos(3)'!F32+'v-f (4)'!F23+'kt_ dotacijos (6)'!F28+#REF!</f>
        <v>#REF!</v>
      </c>
      <c r="F25" s="53">
        <f t="shared" si="1"/>
        <v>-291.20000000000005</v>
      </c>
      <c r="G25" s="53">
        <f t="shared" si="1"/>
        <v>22825.600000000002</v>
      </c>
      <c r="H25" s="35"/>
      <c r="I25" s="35"/>
    </row>
    <row r="26" spans="1:9" ht="15" hidden="1">
      <c r="A26" s="12"/>
      <c r="B26" s="13"/>
      <c r="C26" s="51"/>
      <c r="D26" s="53" t="e">
        <f t="shared" si="0"/>
        <v>#REF!</v>
      </c>
      <c r="E26" s="52" t="e">
        <f>'savivaldybės funkcijos(3)'!F33+'v-f (4)'!F24+'kt_ dotacijos (6)'!F29+#REF!</f>
        <v>#REF!</v>
      </c>
      <c r="F26" s="53">
        <f t="shared" si="1"/>
        <v>-576.6000000000001</v>
      </c>
      <c r="G26" s="53">
        <f t="shared" si="1"/>
        <v>45637.600000000006</v>
      </c>
      <c r="H26" s="35"/>
      <c r="I26" s="35"/>
    </row>
    <row r="27" spans="1:9" ht="15" hidden="1">
      <c r="A27" s="12"/>
      <c r="B27" s="13"/>
      <c r="C27" s="51"/>
      <c r="D27" s="53" t="e">
        <f t="shared" si="0"/>
        <v>#REF!</v>
      </c>
      <c r="E27" s="52" t="e">
        <f>'savivaldybės funkcijos(3)'!F34+'v-f (4)'!F25+'kt_ dotacijos (6)'!F30+#REF!</f>
        <v>#REF!</v>
      </c>
      <c r="F27" s="53">
        <f aca="true" t="shared" si="2" ref="F27:F36">SUM(F19:F26)</f>
        <v>-1153.2000000000003</v>
      </c>
      <c r="G27" s="53">
        <f aca="true" t="shared" si="3" ref="G27:G36">SUM(G19:G26)</f>
        <v>91213.40000000001</v>
      </c>
      <c r="H27" s="35"/>
      <c r="I27" s="35"/>
    </row>
    <row r="28" spans="1:9" ht="15" hidden="1">
      <c r="A28" s="12"/>
      <c r="B28" s="13"/>
      <c r="C28" s="51"/>
      <c r="D28" s="53" t="e">
        <f t="shared" si="0"/>
        <v>#REF!</v>
      </c>
      <c r="E28" s="52" t="e">
        <f>'savivaldybės funkcijos(3)'!F35+'v-f (4)'!F26+'kt_ dotacijos (6)'!F31+#REF!</f>
        <v>#REF!</v>
      </c>
      <c r="F28" s="53">
        <f t="shared" si="2"/>
        <v>-2304.6000000000004</v>
      </c>
      <c r="G28" s="53">
        <f t="shared" si="3"/>
        <v>181976.10000000003</v>
      </c>
      <c r="H28" s="35"/>
      <c r="I28" s="35"/>
    </row>
    <row r="29" spans="1:9" ht="15" hidden="1">
      <c r="A29" s="12"/>
      <c r="B29" s="13"/>
      <c r="C29" s="51"/>
      <c r="D29" s="53" t="e">
        <f t="shared" si="0"/>
        <v>#REF!</v>
      </c>
      <c r="E29" s="52" t="e">
        <f>'savivaldybės funkcijos(3)'!F36+'v-f (4)'!F27+'kt_ dotacijos (6)'!F32+#REF!</f>
        <v>#REF!</v>
      </c>
      <c r="F29" s="53">
        <f t="shared" si="2"/>
        <v>-4598.6</v>
      </c>
      <c r="G29" s="53">
        <f t="shared" si="3"/>
        <v>363050.80000000005</v>
      </c>
      <c r="H29" s="35"/>
      <c r="I29" s="35"/>
    </row>
    <row r="30" spans="1:9" ht="15" hidden="1">
      <c r="A30" s="12"/>
      <c r="B30" s="13"/>
      <c r="C30" s="51"/>
      <c r="D30" s="53" t="e">
        <f t="shared" si="0"/>
        <v>#REF!</v>
      </c>
      <c r="E30" s="52" t="e">
        <f>'savivaldybės funkcijos(3)'!F37+'v-f (4)'!F28+'kt_ dotacijos (6)'!F33+#REF!</f>
        <v>#REF!</v>
      </c>
      <c r="F30" s="53">
        <f t="shared" si="2"/>
        <v>-9179.000000000002</v>
      </c>
      <c r="G30" s="53">
        <f t="shared" si="3"/>
        <v>724675.3</v>
      </c>
      <c r="H30" s="35"/>
      <c r="I30" s="35"/>
    </row>
    <row r="31" spans="1:9" ht="15" hidden="1">
      <c r="A31" s="12"/>
      <c r="B31" s="13"/>
      <c r="C31" s="51"/>
      <c r="D31" s="53" t="e">
        <f t="shared" si="0"/>
        <v>#REF!</v>
      </c>
      <c r="E31" s="52" t="e">
        <f>'savivaldybės funkcijos(3)'!F38+'v-f (4)'!F29+'kt_ dotacijos (6)'!F34+#REF!</f>
        <v>#REF!</v>
      </c>
      <c r="F31" s="53">
        <f t="shared" si="2"/>
        <v>-18321.600000000006</v>
      </c>
      <c r="G31" s="53">
        <f t="shared" si="3"/>
        <v>1446498</v>
      </c>
      <c r="H31" s="35"/>
      <c r="I31" s="35"/>
    </row>
    <row r="32" spans="1:9" ht="15" hidden="1">
      <c r="A32" s="12"/>
      <c r="B32" s="13"/>
      <c r="C32" s="51"/>
      <c r="D32" s="53" t="e">
        <f t="shared" si="0"/>
        <v>#REF!</v>
      </c>
      <c r="E32" s="52" t="e">
        <f>'savivaldybės funkcijos(3)'!F39+'v-f (4)'!F30+'kt_ dotacijos (6)'!F35+#REF!</f>
        <v>#REF!</v>
      </c>
      <c r="F32" s="53">
        <f t="shared" si="2"/>
        <v>-36570.40000000001</v>
      </c>
      <c r="G32" s="53">
        <f t="shared" si="3"/>
        <v>2887289.6</v>
      </c>
      <c r="H32" s="35"/>
      <c r="I32" s="35"/>
    </row>
    <row r="33" spans="1:9" ht="15" hidden="1">
      <c r="A33" s="12"/>
      <c r="B33" s="13"/>
      <c r="C33" s="51"/>
      <c r="D33" s="53" t="e">
        <f t="shared" si="0"/>
        <v>#REF!</v>
      </c>
      <c r="E33" s="52" t="e">
        <f>'savivaldybės funkcijos(3)'!F40+'v-f (4)'!F31+'kt_ dotacijos (6)'!F36+#REF!</f>
        <v>#REF!</v>
      </c>
      <c r="F33" s="53">
        <f t="shared" si="2"/>
        <v>-72995.20000000001</v>
      </c>
      <c r="G33" s="53">
        <f t="shared" si="3"/>
        <v>5763166.4</v>
      </c>
      <c r="H33" s="35"/>
      <c r="I33" s="35"/>
    </row>
    <row r="34" spans="1:9" ht="15" hidden="1">
      <c r="A34" s="12"/>
      <c r="B34" s="13"/>
      <c r="C34" s="51"/>
      <c r="D34" s="53" t="e">
        <f t="shared" si="0"/>
        <v>#REF!</v>
      </c>
      <c r="E34" s="52" t="e">
        <f>'savivaldybės funkcijos(3)'!F41+'v-f (4)'!F32+'kt_ dotacijos (6)'!F37+#REF!</f>
        <v>#REF!</v>
      </c>
      <c r="F34" s="53">
        <f t="shared" si="2"/>
        <v>-145699.2</v>
      </c>
      <c r="G34" s="53">
        <f t="shared" si="3"/>
        <v>11503507.200000001</v>
      </c>
      <c r="H34" s="35"/>
      <c r="I34" s="35"/>
    </row>
    <row r="35" spans="1:9" ht="15" hidden="1">
      <c r="A35" s="12"/>
      <c r="B35" s="13"/>
      <c r="C35" s="51"/>
      <c r="D35" s="53" t="e">
        <f t="shared" si="0"/>
        <v>#REF!</v>
      </c>
      <c r="E35" s="52" t="e">
        <f>'savivaldybės funkcijos(3)'!F42+'v-f (4)'!F33+'kt_ dotacijos (6)'!F38+#REF!</f>
        <v>#REF!</v>
      </c>
      <c r="F35" s="53">
        <f t="shared" si="2"/>
        <v>-290821.80000000005</v>
      </c>
      <c r="G35" s="53">
        <f t="shared" si="3"/>
        <v>22961376.800000004</v>
      </c>
      <c r="H35" s="35"/>
      <c r="I35" s="35"/>
    </row>
    <row r="36" spans="1:9" ht="15" hidden="1">
      <c r="A36" s="12"/>
      <c r="B36" s="13"/>
      <c r="C36" s="51"/>
      <c r="D36" s="53" t="e">
        <f t="shared" si="0"/>
        <v>#REF!</v>
      </c>
      <c r="E36" s="74" t="e">
        <f>'savivaldybės funkcijos(3)'!F43+'v-f (4)'!F34+'kt_ dotacijos (6)'!F39+#REF!</f>
        <v>#REF!</v>
      </c>
      <c r="F36" s="73">
        <f t="shared" si="2"/>
        <v>-580490.4000000001</v>
      </c>
      <c r="G36" s="73">
        <f t="shared" si="3"/>
        <v>45831540.2</v>
      </c>
      <c r="H36" s="35"/>
      <c r="I36" s="35"/>
    </row>
    <row r="37" spans="1:7" ht="18.75" customHeight="1">
      <c r="A37" s="161" t="s">
        <v>95</v>
      </c>
      <c r="B37" s="161"/>
      <c r="C37" s="75">
        <v>10</v>
      </c>
      <c r="D37" s="53">
        <f t="shared" si="0"/>
        <v>0</v>
      </c>
      <c r="E37" s="52">
        <f>'savivaldybės funkcijos(3)'!F27</f>
        <v>0</v>
      </c>
      <c r="F37" s="52">
        <f>'savivaldybės funkcijos(3)'!G27</f>
        <v>0</v>
      </c>
      <c r="G37" s="52">
        <f>'savivaldybės funkcijos(3)'!H27</f>
        <v>0</v>
      </c>
    </row>
    <row r="38" spans="1:7" ht="18.75" customHeight="1">
      <c r="A38" s="162" t="s">
        <v>96</v>
      </c>
      <c r="B38" s="162"/>
      <c r="C38" s="76">
        <v>11</v>
      </c>
      <c r="D38" s="53">
        <f>D19-D37</f>
        <v>443.30000000000007</v>
      </c>
      <c r="E38" s="53">
        <f>E19-E37</f>
        <v>-7.400000000000002</v>
      </c>
      <c r="F38" s="53">
        <f>F19-F37</f>
        <v>-1.7999999999999998</v>
      </c>
      <c r="G38" s="53">
        <f>G19-G37</f>
        <v>450.70000000000005</v>
      </c>
    </row>
    <row r="39" spans="2:6" ht="15">
      <c r="B39" s="68"/>
      <c r="D39" s="27"/>
      <c r="F39" s="28"/>
    </row>
    <row r="40" ht="15">
      <c r="D40" s="27"/>
    </row>
    <row r="41" ht="15">
      <c r="D41" s="27"/>
    </row>
  </sheetData>
  <sheetProtection/>
  <mergeCells count="19">
    <mergeCell ref="A37:B37"/>
    <mergeCell ref="A38:B38"/>
    <mergeCell ref="D1:G1"/>
    <mergeCell ref="D2:G2"/>
    <mergeCell ref="D3:G3"/>
    <mergeCell ref="D4:G4"/>
    <mergeCell ref="A19:B19"/>
    <mergeCell ref="F10:F11"/>
    <mergeCell ref="E10:E11"/>
    <mergeCell ref="G9:G11"/>
    <mergeCell ref="E9:F9"/>
    <mergeCell ref="D8:D11"/>
    <mergeCell ref="E8:G8"/>
    <mergeCell ref="A5:G5"/>
    <mergeCell ref="C8:C11"/>
    <mergeCell ref="A6:G6"/>
    <mergeCell ref="B8:B11"/>
    <mergeCell ref="A8:A11"/>
    <mergeCell ref="F7:G7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Jovita Griguolienė</cp:lastModifiedBy>
  <cp:lastPrinted>2018-07-24T07:34:18Z</cp:lastPrinted>
  <dcterms:created xsi:type="dcterms:W3CDTF">2002-11-07T10:01:21Z</dcterms:created>
  <dcterms:modified xsi:type="dcterms:W3CDTF">2018-07-24T12:08:24Z</dcterms:modified>
  <cp:category/>
  <cp:version/>
  <cp:contentType/>
  <cp:contentStatus/>
</cp:coreProperties>
</file>