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riai\Bendras\__Taryba\Sprendimai\2018_08_30\"/>
    </mc:Choice>
  </mc:AlternateContent>
  <bookViews>
    <workbookView xWindow="0" yWindow="0" windowWidth="20160" windowHeight="8835"/>
  </bookViews>
  <sheets>
    <sheet name="Varijantas 1" sheetId="1" r:id="rId1"/>
    <sheet name="Lapas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30" i="1"/>
  <c r="H35" i="1"/>
  <c r="H40" i="1"/>
  <c r="H45" i="1"/>
  <c r="H50" i="1"/>
  <c r="H55" i="1"/>
  <c r="H60" i="1"/>
  <c r="H65" i="1"/>
  <c r="H70" i="1"/>
  <c r="H75" i="1"/>
  <c r="H80" i="1"/>
  <c r="H85" i="1"/>
  <c r="H92" i="1"/>
  <c r="H100" i="1" l="1"/>
  <c r="H103" i="1" s="1"/>
</calcChain>
</file>

<file path=xl/sharedStrings.xml><?xml version="1.0" encoding="utf-8"?>
<sst xmlns="http://schemas.openxmlformats.org/spreadsheetml/2006/main" count="322" uniqueCount="125">
  <si>
    <t>Eil. Nr.</t>
  </si>
  <si>
    <t>Objekto parametrai</t>
  </si>
  <si>
    <t>EINAMIESIEMS TIKSLAMS</t>
  </si>
  <si>
    <t>Iš jų eismo saugumo priemonės</t>
  </si>
  <si>
    <t>paprastasis remontas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</si>
  <si>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</si>
  <si>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</si>
  <si>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</si>
  <si>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</si>
  <si>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</si>
  <si>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</si>
  <si>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Viso einamiesiems tikslams:</t>
  </si>
  <si>
    <t>IŠ VISO:</t>
  </si>
  <si>
    <t>iš jų eismo saugumo priemonės:</t>
  </si>
  <si>
    <r>
      <t xml:space="preserve">Iš jų eismo saugumo priemonės </t>
    </r>
    <r>
      <rPr>
        <i/>
        <sz val="12"/>
        <rFont val="Times New Roman"/>
        <family val="1"/>
        <charset val="186"/>
      </rPr>
      <t>(&gt;5%)</t>
    </r>
  </si>
  <si>
    <t>Iš jų:                      - paprastasis remontas:</t>
  </si>
  <si>
    <t>- eismo saugumo priemonėms:</t>
  </si>
  <si>
    <t>TURTUI ĮSIGYTI</t>
  </si>
  <si>
    <t>Objekto turtui įsigyti vertė,  tūkst.Eur</t>
  </si>
  <si>
    <r>
      <t xml:space="preserve">Viso turtui įsigyti </t>
    </r>
    <r>
      <rPr>
        <i/>
        <sz val="12"/>
        <rFont val="Times New Roman"/>
        <family val="1"/>
        <charset val="186"/>
      </rPr>
      <t>(&gt;50%)</t>
    </r>
  </si>
  <si>
    <t>Iš jų turtui (naujai statybai, rekonstravimui), kurio vertė daugiau negu 360 tūkst. Eur, įsigyti</t>
  </si>
  <si>
    <t>1</t>
  </si>
  <si>
    <t xml:space="preserve">Inžinierinės paslaugos </t>
  </si>
  <si>
    <t>2</t>
  </si>
  <si>
    <t>3</t>
  </si>
  <si>
    <t xml:space="preserve">Rekonstrukcija, inžinierinės paslaugos </t>
  </si>
  <si>
    <t xml:space="preserve">X:590816, Y:6121905- X:590710, Y:6122094 </t>
  </si>
  <si>
    <t>5,5</t>
  </si>
  <si>
    <t>Molėtų rajono savivaldybės</t>
  </si>
  <si>
    <t>Kelių priežiūros ir plėtros programos lėšomis finansuojamų  vietinės reikšmės kelių (gatvių) tiesimo, rekonstravimo, taisymo (remonto), priežiūros ir saugaus eismo sąlygų užtikrinimo 2018 metais  objektų sąrašas</t>
  </si>
  <si>
    <t>Objekto  pavadinimas, statinio unikalus Nr. NT registre</t>
  </si>
  <si>
    <t>5</t>
  </si>
  <si>
    <t>Dviračių ir pėsčiųjų takai Molėtų mieste (Vilniaus gatvė)</t>
  </si>
  <si>
    <t xml:space="preserve">Nauja statyba, rekonstrukcija, inžinierinės paslaugos </t>
  </si>
  <si>
    <t>2,0</t>
  </si>
  <si>
    <t>6</t>
  </si>
  <si>
    <t>7</t>
  </si>
  <si>
    <t>8</t>
  </si>
  <si>
    <t>470</t>
  </si>
  <si>
    <t>nuo 3,5 iki 4,5</t>
  </si>
  <si>
    <t>X: 590094 
Y: 6122995-   X: 590510- 
Y: 6123026.</t>
  </si>
  <si>
    <t>X: 582008 
Y: 6135766-   X: 582013 
Y: 6135881.    X: 582111 
Y: 6135852-   X: 582125 
Y: 6135867.</t>
  </si>
  <si>
    <t>X: 589899 
Y: 6123213-  X: 589650 
Y: 6123595.     X: 589527 
Y: 6123319-   X: 590029 
Y: 6123597</t>
  </si>
  <si>
    <r>
      <t xml:space="preserve">5,5           </t>
    </r>
    <r>
      <rPr>
        <sz val="12"/>
        <color theme="0"/>
        <rFont val="Times New Roman"/>
        <family val="1"/>
        <charset val="186"/>
      </rPr>
      <t>0             000000000000000000000</t>
    </r>
    <r>
      <rPr>
        <sz val="12"/>
        <color theme="1"/>
        <rFont val="Times New Roman"/>
        <family val="1"/>
        <charset val="186"/>
      </rPr>
      <t xml:space="preserve">5,5              </t>
    </r>
    <r>
      <rPr>
        <sz val="12"/>
        <color theme="0"/>
        <rFont val="Times New Roman"/>
        <family val="1"/>
        <charset val="186"/>
      </rPr>
      <t xml:space="preserve">0 </t>
    </r>
    <r>
      <rPr>
        <sz val="12"/>
        <color theme="1"/>
        <rFont val="Times New Roman"/>
        <family val="1"/>
        <charset val="186"/>
      </rPr>
      <t xml:space="preserve">               </t>
    </r>
  </si>
  <si>
    <t>4</t>
  </si>
  <si>
    <t xml:space="preserve">Pastovio (statinio unikalus Nr.4400-3155-0066), S.Neries (statinio unikalus Nr.4400-3693-0428), Siesarties (statinio unikalus Nr.6298-0013-5012) gatvės Molėtų mieste </t>
  </si>
  <si>
    <t>Kiemo gatvės Molėtų mieste rekonstravimo projektavimas, projekto ekspertizė, projekto vykdymo priežiūra ir saugaus eismo auditas(statinio unikalus Nr.4400-3155-0077)</t>
  </si>
  <si>
    <t xml:space="preserve">Rekonstravimas, Inžinierinės paslaugos </t>
  </si>
  <si>
    <t>Ažubalių g. (statinio unikalus Nr.4400-4467-1640 ir Nr, 4400-4512-9610)  dalies Ažubalių k., Luokesos s., Molėtų r.sav. ir  Lankų g.(statinio unikalus Nr.4400-4467-1683 )  dalies Ažubalių k., Luokesos s., Molėtų r. sav. rekonstravimo projektavimas, projekto ekspertizė, projekto vykdymo priežiūra ir saugaus eismo auditas</t>
  </si>
  <si>
    <t>Turgaus a. gatvės  (statinio unikalus Nr.4400-4854-8090) ir Bažnyčios g. (statinio unikalus Nr.4400-4803-1338) dalies Alantos mst. Molėtų r. sav. rekonstravimo projektavimas, projekto ekspertizė, projekto vykdymo priežiūra ir saugaus eismo auditas</t>
  </si>
  <si>
    <t>Daubos gatvės  (statinio unikalus Nr.4400-4121-1596) ir Melioratorių gatvės    (statinio unikalus Nr.4400-4137-1591) dalis Molėtų mieste rekonstravimo projektavimas, projekto ekspertizė ir saugaus eismo auditas</t>
  </si>
  <si>
    <t xml:space="preserve">Darbo g. Molėtų mieste (statinio unikalus Nr.4400-4467-1672 ir Nr, 4400-4467-1661) rekonstravimo  projektavimas, projekto ekspertizė, projekto vykdymo priežiūra , saugaus eismo auditas, techninė priežiūra ir rekonstravimo darbai </t>
  </si>
  <si>
    <r>
      <t xml:space="preserve">245                 </t>
    </r>
    <r>
      <rPr>
        <sz val="12"/>
        <color theme="0"/>
        <rFont val="Times New Roman"/>
        <family val="1"/>
        <charset val="186"/>
      </rPr>
      <t>0            00000000000000000</t>
    </r>
    <r>
      <rPr>
        <sz val="12"/>
        <color theme="1"/>
        <rFont val="Times New Roman"/>
        <family val="1"/>
        <charset val="186"/>
      </rPr>
      <t xml:space="preserve">  22            </t>
    </r>
    <r>
      <rPr>
        <sz val="12"/>
        <color theme="0"/>
        <rFont val="Times New Roman"/>
        <family val="1"/>
        <charset val="186"/>
      </rPr>
      <t xml:space="preserve">   0</t>
    </r>
    <r>
      <rPr>
        <sz val="12"/>
        <color theme="1"/>
        <rFont val="Times New Roman"/>
        <family val="1"/>
        <charset val="186"/>
      </rPr>
      <t xml:space="preserve">                           </t>
    </r>
  </si>
  <si>
    <r>
      <t xml:space="preserve">475        </t>
    </r>
    <r>
      <rPr>
        <sz val="12"/>
        <color theme="0"/>
        <rFont val="Times New Roman"/>
        <family val="1"/>
        <charset val="186"/>
      </rPr>
      <t>000000000000000000000000000 0</t>
    </r>
    <r>
      <rPr>
        <sz val="12"/>
        <color theme="1"/>
        <rFont val="Times New Roman"/>
        <family val="1"/>
        <charset val="186"/>
      </rPr>
      <t xml:space="preserve">670     </t>
    </r>
  </si>
  <si>
    <r>
      <t xml:space="preserve">5,5  </t>
    </r>
    <r>
      <rPr>
        <sz val="12"/>
        <color theme="0"/>
        <rFont val="Times New Roman"/>
        <family val="1"/>
        <charset val="186"/>
      </rPr>
      <t>0000000000000000000000000000000       00</t>
    </r>
    <r>
      <rPr>
        <sz val="12"/>
        <color theme="1"/>
        <rFont val="Times New Roman"/>
        <family val="1"/>
        <charset val="186"/>
      </rPr>
      <t xml:space="preserve">7 </t>
    </r>
  </si>
  <si>
    <t>Nepaskirstytas lėšų rezervas</t>
  </si>
  <si>
    <t xml:space="preserve">X:589267
Y:  6121067 -        X:589883
Y: 6122432 </t>
  </si>
  <si>
    <t>Kryptinis pėsčiųjų perėjų apšvietimas Molėtų mieste</t>
  </si>
  <si>
    <t>Alantos seniūnija</t>
  </si>
  <si>
    <t xml:space="preserve">Vietinės reikšmės gatvės, keliai su žvyro ir asfaltbetonio danga </t>
  </si>
  <si>
    <t>Priežiūra (priežiūra žiemą)</t>
  </si>
  <si>
    <t xml:space="preserve">Vietinės reikšmės gatvės, keliai su žvyro danga </t>
  </si>
  <si>
    <t>Priežiūra (kelių profiliavimas greideriu)</t>
  </si>
  <si>
    <t xml:space="preserve">Vietinės reikšmės gatvės, keliai su asfaltbetonio danga </t>
  </si>
  <si>
    <t xml:space="preserve">Priežiūra </t>
  </si>
  <si>
    <t>Priežiūra (žvyravimas, išdaužų vietoje)</t>
  </si>
  <si>
    <t>Balninkų seniūnija</t>
  </si>
  <si>
    <t>Čiulėnų seniūnija</t>
  </si>
  <si>
    <t>Dubingių seniūnija</t>
  </si>
  <si>
    <t>Giedraičių seniūnija</t>
  </si>
  <si>
    <t>Inturkės seniūnija</t>
  </si>
  <si>
    <t>Joniškio seniūnija</t>
  </si>
  <si>
    <t>Luokesos seniūnija</t>
  </si>
  <si>
    <t>Mindūnų seniūnija</t>
  </si>
  <si>
    <t>Suginčių seniūnija</t>
  </si>
  <si>
    <t>Videniškių seniūnija</t>
  </si>
  <si>
    <t>Molėtų miestas</t>
  </si>
  <si>
    <t>Gatvės su žvyro ir asfaltbetonio danga (priežiūra žiemą)</t>
  </si>
  <si>
    <t xml:space="preserve">Gatvės su asfaltbetonio danga </t>
  </si>
  <si>
    <t>Priežiūra</t>
  </si>
  <si>
    <t xml:space="preserve">Miesto gatvės su žvyro danga </t>
  </si>
  <si>
    <t>Gatvės su žvyro danga (kelių profiliavimas greideriu)</t>
  </si>
  <si>
    <t xml:space="preserve">Kelių, gatvių automobilių stovėjimo aikštelių horizontalus ženklinimas, </t>
  </si>
  <si>
    <t>Paprastas remontas</t>
  </si>
  <si>
    <t>Molėtų rajonas</t>
  </si>
  <si>
    <t xml:space="preserve"> Kelio ženklai </t>
  </si>
  <si>
    <t xml:space="preserve">Vandens pralaida vietinės reikšmės kelyje Vd-18 Varniškiai- Viktoriškiai Videniškių sen. </t>
  </si>
  <si>
    <t xml:space="preserve">Vandens pralaida vietinės reikšmės kelyje Vd-28 Videniškiai Videniškių sen. </t>
  </si>
  <si>
    <t xml:space="preserve">Vandens pralaida vietinės reikšmės kelyje Vd-37 Videniškiai- Steponava Videniškių sen. </t>
  </si>
  <si>
    <t xml:space="preserve">Vandens pralaida vietinės reikšmės kelyje Vd-25 Videniškiai- Baltadvaris Videniškių sen. </t>
  </si>
  <si>
    <t xml:space="preserve">Vandens pralaida vietinės reikšmės kelyje Mn-13 Mindūnai- Paąžuoliai Mindūnų sen. </t>
  </si>
  <si>
    <t xml:space="preserve">Vandens pralaida vietinės reikšmės kelyje In-18 Simančiai- Pagaluonė Inturkės sen. </t>
  </si>
  <si>
    <t>Seniūnijos keliai ir gatvės</t>
  </si>
  <si>
    <t>km.</t>
  </si>
  <si>
    <t>Išdaužų vietoje</t>
  </si>
  <si>
    <t>m2</t>
  </si>
  <si>
    <t>m. kub.</t>
  </si>
  <si>
    <t>Molėtų miesto gatvės</t>
  </si>
  <si>
    <t xml:space="preserve"> m2               . </t>
  </si>
  <si>
    <t>vnt.</t>
  </si>
  <si>
    <t>Rajono vietinės reikšmės keliai ir gatvės</t>
  </si>
  <si>
    <t xml:space="preserve">X: 580406,      Y:6124304 </t>
  </si>
  <si>
    <t>diametras 400 mm</t>
  </si>
  <si>
    <t xml:space="preserve">X: 582020,      Y: 6120950 </t>
  </si>
  <si>
    <t xml:space="preserve">X: 581348,     Y: 6120165   </t>
  </si>
  <si>
    <t xml:space="preserve">X: 579472,       Y: 6121634 </t>
  </si>
  <si>
    <t>diametras 600 mm</t>
  </si>
  <si>
    <t xml:space="preserve">X:600524,       Y: 6123963 </t>
  </si>
  <si>
    <t>X: 596516,       Y: 6116190</t>
  </si>
  <si>
    <t xml:space="preserve">X: 592550 
Y:  6131356-  X: 592880 
Y: 6131502.     </t>
  </si>
  <si>
    <t xml:space="preserve">X: 589462 
Y:  6122648-  X:588689- 
Y: 6122399.     </t>
  </si>
  <si>
    <t>9</t>
  </si>
  <si>
    <t>10</t>
  </si>
  <si>
    <t>Moletūno g.(statinio unikalus Nr.4400-3161-4554), Molėtų m. rekonstravimo projektavimas, projekto ekspertizė, projekto vykdymo priežiūra ir saugaus eismo auditas</t>
  </si>
  <si>
    <t>5,5; 7</t>
  </si>
  <si>
    <r>
      <t xml:space="preserve">5,5           </t>
    </r>
    <r>
      <rPr>
        <sz val="12"/>
        <color theme="0"/>
        <rFont val="Times New Roman"/>
        <family val="1"/>
        <charset val="186"/>
      </rPr>
      <t>0             0000000000000000000000</t>
    </r>
    <r>
      <rPr>
        <sz val="12"/>
        <color theme="1"/>
        <rFont val="Times New Roman"/>
        <family val="1"/>
        <charset val="186"/>
      </rPr>
      <t xml:space="preserve">5,5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color theme="1"/>
        <rFont val="Times New Roman"/>
        <family val="1"/>
        <charset val="186"/>
      </rPr>
      <t xml:space="preserve">                </t>
    </r>
  </si>
  <si>
    <t>X:590060, Y:6121904, -   X: 589943,    Y: 6121450 .    X: 589908 
Y: 6121300-   X: 589943 
Y:6121450.</t>
  </si>
  <si>
    <r>
      <t xml:space="preserve">499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0"/>
        <rFont val="Times New Roman"/>
        <family val="1"/>
        <charset val="186"/>
      </rPr>
      <t>0                                                        00000000000000000000</t>
    </r>
    <r>
      <rPr>
        <sz val="12"/>
        <color theme="1"/>
        <rFont val="Times New Roman"/>
        <family val="1"/>
        <charset val="186"/>
      </rPr>
      <t xml:space="preserve">159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color theme="1"/>
        <rFont val="Times New Roman"/>
        <family val="1"/>
        <charset val="186"/>
      </rPr>
      <t xml:space="preserve">                           </t>
    </r>
  </si>
  <si>
    <t xml:space="preserve">X: 590243 
Y: 6122461-   X: 590367 
Y: 6122603.    X: 589938 
Y: 6122462-   X: 590243 
Y: 6122461.    X: 590047 
Y: 6122532-   X: 590127 
Y: 6122406.  </t>
  </si>
  <si>
    <t>Molėtų rajono savivaldybės tarybos</t>
  </si>
  <si>
    <t>prie 2018 m. gegužės 14 d. finansavimo sutarties Nr. S-196</t>
  </si>
  <si>
    <t>Ateities g.(statinio unikalus Nr.4400-4973-1144),Verbiškių k., Suginčių s., Molėtų r. sav. rekonstravimo projektavimas, projekto ekspertizė, projekto vykdymo priežiūra ir saugaus eismo auditas</t>
  </si>
  <si>
    <t xml:space="preserve">2018- 08 -30     sprendimu Nr. B1-220    </t>
  </si>
  <si>
    <t xml:space="preserve">195                 0                000000000000000353                0                  000000000000000010148        </t>
  </si>
  <si>
    <t>3,5           0             00000000000000004,5              0                0000000000000000000000004,5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</si>
</sst>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#,##0.0"/>
    <numFmt numFmtId="166" formatCode="_(* #,##0.000_);_(* \(#,##0.000\);_(* &quot;-&quot;??_);_(@_)"/>
    <numFmt numFmtId="167" formatCode="_(* #,##0.00_);_(* \(#,##0.00\);_(* &quot;-&quot;??_);_(@_)"/>
  </numFmts>
  <fonts count="2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2"/>
      <name val="Arial"/>
      <family val="2"/>
      <charset val="186"/>
    </font>
    <font>
      <b/>
      <i/>
      <u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/>
    <xf numFmtId="0" fontId="2" fillId="0" borderId="26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/>
    <xf numFmtId="0" fontId="11" fillId="0" borderId="0" xfId="0" applyFont="1" applyBorder="1"/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/>
    <xf numFmtId="49" fontId="16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6" xfId="0" applyFont="1" applyFill="1" applyBorder="1" applyAlignment="1">
      <alignment vertical="top" wrapText="1"/>
    </xf>
    <xf numFmtId="0" fontId="16" fillId="0" borderId="6" xfId="0" applyNumberFormat="1" applyFont="1" applyBorder="1" applyAlignment="1" applyProtection="1">
      <alignment horizontal="center" vertical="top" wrapText="1"/>
      <protection locked="0"/>
    </xf>
    <xf numFmtId="0" fontId="16" fillId="0" borderId="6" xfId="0" applyFont="1" applyBorder="1" applyAlignment="1">
      <alignment vertical="top" wrapText="1"/>
    </xf>
    <xf numFmtId="49" fontId="16" fillId="0" borderId="6" xfId="0" applyNumberFormat="1" applyFont="1" applyBorder="1" applyAlignment="1" applyProtection="1">
      <alignment horizontal="center" vertical="top" wrapText="1"/>
      <protection locked="0"/>
    </xf>
    <xf numFmtId="49" fontId="16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5" xfId="0" applyNumberFormat="1" applyFont="1" applyBorder="1" applyAlignment="1" applyProtection="1">
      <alignment horizontal="center" vertical="top" wrapText="1"/>
      <protection locked="0"/>
    </xf>
    <xf numFmtId="49" fontId="16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0" xfId="0" applyFont="1"/>
    <xf numFmtId="0" fontId="16" fillId="0" borderId="0" xfId="0" applyFont="1"/>
    <xf numFmtId="0" fontId="20" fillId="0" borderId="0" xfId="0" applyFont="1"/>
    <xf numFmtId="164" fontId="20" fillId="0" borderId="0" xfId="0" applyNumberFormat="1" applyFont="1"/>
    <xf numFmtId="49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8" fillId="0" borderId="19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/>
    </xf>
    <xf numFmtId="0" fontId="8" fillId="0" borderId="5" xfId="0" applyNumberFormat="1" applyFont="1" applyBorder="1" applyAlignment="1" applyProtection="1">
      <alignment horizontal="center" vertical="top"/>
      <protection locked="0"/>
    </xf>
    <xf numFmtId="0" fontId="8" fillId="0" borderId="14" xfId="0" applyNumberFormat="1" applyFont="1" applyBorder="1" applyAlignment="1" applyProtection="1">
      <alignment horizontal="center" wrapText="1"/>
      <protection locked="0"/>
    </xf>
    <xf numFmtId="0" fontId="21" fillId="0" borderId="11" xfId="0" applyFont="1" applyBorder="1" applyAlignment="1">
      <alignment horizontal="center"/>
    </xf>
    <xf numFmtId="0" fontId="2" fillId="0" borderId="19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33" xfId="0" applyNumberFormat="1" applyFont="1" applyBorder="1" applyAlignment="1" applyProtection="1">
      <alignment horizontal="center" vertical="top"/>
      <protection locked="0"/>
    </xf>
    <xf numFmtId="0" fontId="2" fillId="0" borderId="34" xfId="0" applyNumberFormat="1" applyFont="1" applyBorder="1" applyAlignment="1" applyProtection="1">
      <alignment vertical="top" wrapText="1"/>
      <protection locked="0"/>
    </xf>
    <xf numFmtId="0" fontId="2" fillId="0" borderId="34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left" vertical="top" wrapText="1"/>
    </xf>
    <xf numFmtId="0" fontId="22" fillId="0" borderId="0" xfId="0" applyFont="1" applyBorder="1"/>
    <xf numFmtId="0" fontId="21" fillId="0" borderId="12" xfId="0" applyFont="1" applyBorder="1" applyAlignment="1">
      <alignment horizontal="center" vertical="top"/>
    </xf>
    <xf numFmtId="166" fontId="17" fillId="2" borderId="9" xfId="1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167" fontId="2" fillId="2" borderId="9" xfId="1" applyNumberFormat="1" applyFont="1" applyFill="1" applyBorder="1" applyAlignment="1" applyProtection="1">
      <alignment vertical="top" wrapText="1"/>
      <protection locked="0"/>
    </xf>
    <xf numFmtId="0" fontId="2" fillId="0" borderId="21" xfId="0" applyNumberFormat="1" applyFont="1" applyBorder="1" applyAlignment="1" applyProtection="1">
      <alignment horizontal="left" vertical="top" wrapText="1"/>
      <protection locked="0"/>
    </xf>
    <xf numFmtId="0" fontId="21" fillId="0" borderId="21" xfId="0" applyFont="1" applyBorder="1" applyAlignment="1">
      <alignment horizontal="center" vertical="top"/>
    </xf>
    <xf numFmtId="166" fontId="17" fillId="2" borderId="8" xfId="1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 applyProtection="1">
      <alignment horizontal="left" vertical="top"/>
      <protection locked="0"/>
    </xf>
    <xf numFmtId="167" fontId="17" fillId="2" borderId="9" xfId="1" applyNumberFormat="1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166" fontId="17" fillId="2" borderId="9" xfId="1" applyNumberFormat="1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Border="1" applyAlignment="1" applyProtection="1">
      <alignment horizontal="center" vertical="top" wrapText="1"/>
      <protection locked="0"/>
    </xf>
    <xf numFmtId="167" fontId="2" fillId="2" borderId="8" xfId="1" applyNumberFormat="1" applyFont="1" applyFill="1" applyBorder="1" applyAlignment="1" applyProtection="1">
      <alignment vertical="top" wrapText="1"/>
      <protection locked="0"/>
    </xf>
    <xf numFmtId="0" fontId="2" fillId="0" borderId="20" xfId="0" applyNumberFormat="1" applyFont="1" applyBorder="1" applyAlignment="1" applyProtection="1">
      <alignment horizontal="right" vertical="top"/>
      <protection locked="0"/>
    </xf>
    <xf numFmtId="0" fontId="2" fillId="0" borderId="21" xfId="0" applyNumberFormat="1" applyFont="1" applyBorder="1" applyAlignment="1" applyProtection="1">
      <alignment horizontal="left" vertical="top"/>
      <protection locked="0"/>
    </xf>
    <xf numFmtId="0" fontId="2" fillId="0" borderId="35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right" vertical="top" wrapText="1"/>
      <protection locked="0"/>
    </xf>
    <xf numFmtId="167" fontId="2" fillId="0" borderId="37" xfId="0" applyNumberFormat="1" applyFont="1" applyBorder="1" applyAlignment="1">
      <alignment horizontal="right" vertical="top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" fillId="0" borderId="35" xfId="0" applyNumberFormat="1" applyFont="1" applyBorder="1" applyAlignment="1" applyProtection="1">
      <alignment horizontal="center" vertical="top" wrapText="1"/>
      <protection locked="0"/>
    </xf>
    <xf numFmtId="0" fontId="2" fillId="0" borderId="35" xfId="0" applyNumberFormat="1" applyFont="1" applyFill="1" applyBorder="1" applyAlignment="1" applyProtection="1">
      <alignment horizontal="right" vertical="top" wrapText="1"/>
      <protection locked="0"/>
    </xf>
    <xf numFmtId="167" fontId="2" fillId="2" borderId="38" xfId="1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right" vertical="top" wrapText="1"/>
      <protection locked="0"/>
    </xf>
    <xf numFmtId="0" fontId="19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2" fontId="2" fillId="0" borderId="9" xfId="0" applyNumberFormat="1" applyFont="1" applyBorder="1" applyAlignment="1">
      <alignment horizontal="right"/>
    </xf>
    <xf numFmtId="4" fontId="8" fillId="0" borderId="43" xfId="0" applyNumberFormat="1" applyFont="1" applyFill="1" applyBorder="1" applyAlignment="1" applyProtection="1">
      <alignment horizontal="right"/>
    </xf>
    <xf numFmtId="4" fontId="2" fillId="0" borderId="46" xfId="0" applyNumberFormat="1" applyFont="1" applyFill="1" applyBorder="1" applyAlignment="1" applyProtection="1">
      <alignment horizontal="right"/>
    </xf>
    <xf numFmtId="4" fontId="8" fillId="0" borderId="51" xfId="0" applyNumberFormat="1" applyFont="1" applyFill="1" applyBorder="1" applyAlignment="1" applyProtection="1">
      <alignment horizontal="right"/>
    </xf>
    <xf numFmtId="2" fontId="8" fillId="0" borderId="8" xfId="1" applyNumberFormat="1" applyFont="1" applyBorder="1" applyAlignment="1">
      <alignment horizontal="right" vertical="top" wrapText="1"/>
    </xf>
    <xf numFmtId="2" fontId="16" fillId="0" borderId="9" xfId="0" applyNumberFormat="1" applyFont="1" applyBorder="1" applyAlignment="1" applyProtection="1">
      <alignment horizontal="right" vertical="top" wrapText="1"/>
      <protection locked="0"/>
    </xf>
    <xf numFmtId="2" fontId="16" fillId="0" borderId="9" xfId="0" applyNumberFormat="1" applyFont="1" applyFill="1" applyBorder="1" applyAlignment="1" applyProtection="1">
      <alignment horizontal="right" vertical="top" wrapText="1"/>
      <protection locked="0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49" fontId="2" fillId="0" borderId="6" xfId="0" applyNumberFormat="1" applyFont="1" applyBorder="1" applyAlignment="1" applyProtection="1">
      <alignment horizontal="center" vertical="top" wrapTex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2" fontId="2" fillId="0" borderId="9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3" xfId="0" applyNumberFormat="1" applyFont="1" applyBorder="1" applyAlignment="1">
      <alignment horizontal="right"/>
    </xf>
    <xf numFmtId="4" fontId="2" fillId="0" borderId="55" xfId="0" applyNumberFormat="1" applyFont="1" applyFill="1" applyBorder="1" applyAlignment="1" applyProtection="1">
      <alignment horizontal="right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/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NumberFormat="1" applyFont="1" applyBorder="1" applyAlignment="1" applyProtection="1">
      <alignment horizontal="center" vertical="top"/>
      <protection locked="0"/>
    </xf>
    <xf numFmtId="0" fontId="2" fillId="0" borderId="12" xfId="0" applyNumberFormat="1" applyFont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/>
    </xf>
    <xf numFmtId="0" fontId="2" fillId="0" borderId="35" xfId="0" applyNumberFormat="1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 wrapText="1"/>
    </xf>
    <xf numFmtId="0" fontId="2" fillId="0" borderId="20" xfId="0" applyNumberFormat="1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0" fillId="0" borderId="6" xfId="0" applyBorder="1" applyAlignment="1"/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/>
    <xf numFmtId="0" fontId="8" fillId="0" borderId="40" xfId="0" applyNumberFormat="1" applyFont="1" applyFill="1" applyBorder="1" applyAlignment="1" applyProtection="1">
      <alignment horizontal="right"/>
    </xf>
    <xf numFmtId="0" fontId="8" fillId="0" borderId="42" xfId="0" applyNumberFormat="1" applyFont="1" applyFill="1" applyBorder="1" applyAlignment="1" applyProtection="1">
      <alignment horizontal="right"/>
    </xf>
    <xf numFmtId="0" fontId="8" fillId="0" borderId="58" xfId="0" applyNumberFormat="1" applyFont="1" applyFill="1" applyBorder="1" applyAlignment="1" applyProtection="1">
      <alignment horizontal="right"/>
    </xf>
    <xf numFmtId="0" fontId="8" fillId="0" borderId="41" xfId="0" applyNumberFormat="1" applyFont="1" applyFill="1" applyBorder="1" applyAlignment="1" applyProtection="1">
      <alignment horizontal="right"/>
    </xf>
    <xf numFmtId="49" fontId="2" fillId="0" borderId="44" xfId="0" applyNumberFormat="1" applyFont="1" applyFill="1" applyBorder="1" applyAlignment="1" applyProtection="1">
      <alignment horizontal="right" vertical="center"/>
    </xf>
    <xf numFmtId="49" fontId="2" fillId="0" borderId="45" xfId="0" applyNumberFormat="1" applyFont="1" applyFill="1" applyBorder="1" applyAlignment="1" applyProtection="1">
      <alignment horizontal="right" vertical="center"/>
    </xf>
    <xf numFmtId="49" fontId="2" fillId="0" borderId="47" xfId="0" applyNumberFormat="1" applyFont="1" applyFill="1" applyBorder="1" applyAlignment="1" applyProtection="1">
      <alignment horizontal="right" vertical="center"/>
    </xf>
    <xf numFmtId="0" fontId="8" fillId="0" borderId="48" xfId="0" applyNumberFormat="1" applyFont="1" applyFill="1" applyBorder="1" applyAlignment="1" applyProtection="1">
      <alignment horizontal="right" vertical="center"/>
    </xf>
    <xf numFmtId="0" fontId="8" fillId="0" borderId="50" xfId="0" applyNumberFormat="1" applyFont="1" applyFill="1" applyBorder="1" applyAlignment="1" applyProtection="1">
      <alignment horizontal="right" vertical="center"/>
    </xf>
    <xf numFmtId="0" fontId="8" fillId="0" borderId="49" xfId="0" applyNumberFormat="1" applyFont="1" applyFill="1" applyBorder="1" applyAlignment="1" applyProtection="1">
      <alignment horizontal="right" vertical="center"/>
    </xf>
    <xf numFmtId="0" fontId="2" fillId="0" borderId="52" xfId="0" applyNumberFormat="1" applyFont="1" applyFill="1" applyBorder="1" applyAlignment="1" applyProtection="1">
      <alignment horizontal="right" vertical="center"/>
    </xf>
    <xf numFmtId="0" fontId="2" fillId="0" borderId="54" xfId="0" applyNumberFormat="1" applyFont="1" applyFill="1" applyBorder="1" applyAlignment="1" applyProtection="1">
      <alignment horizontal="right" vertical="center"/>
    </xf>
    <xf numFmtId="0" fontId="2" fillId="0" borderId="53" xfId="0" applyNumberFormat="1" applyFont="1" applyFill="1" applyBorder="1" applyAlignment="1" applyProtection="1">
      <alignment horizontal="right" vertical="center"/>
    </xf>
    <xf numFmtId="0" fontId="0" fillId="0" borderId="17" xfId="0" applyBorder="1" applyAlignment="1"/>
    <xf numFmtId="0" fontId="2" fillId="0" borderId="56" xfId="0" applyNumberFormat="1" applyFont="1" applyBorder="1" applyAlignment="1" applyProtection="1">
      <alignment horizontal="center" vertical="top" wrapText="1"/>
      <protection locked="0"/>
    </xf>
    <xf numFmtId="0" fontId="0" fillId="0" borderId="57" xfId="0" applyBorder="1" applyAlignment="1">
      <alignment horizontal="center"/>
    </xf>
    <xf numFmtId="49" fontId="2" fillId="0" borderId="40" xfId="0" applyNumberFormat="1" applyFont="1" applyFill="1" applyBorder="1" applyAlignment="1" applyProtection="1">
      <alignment horizontal="right" vertical="center"/>
    </xf>
    <xf numFmtId="49" fontId="2" fillId="0" borderId="42" xfId="0" applyNumberFormat="1" applyFont="1" applyFill="1" applyBorder="1" applyAlignment="1" applyProtection="1">
      <alignment horizontal="right" vertical="center"/>
    </xf>
    <xf numFmtId="49" fontId="2" fillId="0" borderId="41" xfId="0" applyNumberFormat="1" applyFont="1" applyFill="1" applyBorder="1" applyAlignment="1" applyProtection="1">
      <alignment horizontal="right" vertical="center"/>
    </xf>
    <xf numFmtId="0" fontId="8" fillId="0" borderId="40" xfId="0" applyNumberFormat="1" applyFont="1" applyFill="1" applyBorder="1" applyAlignment="1" applyProtection="1">
      <alignment horizontal="right" vertical="center"/>
    </xf>
    <xf numFmtId="0" fontId="8" fillId="0" borderId="42" xfId="0" applyNumberFormat="1" applyFont="1" applyFill="1" applyBorder="1" applyAlignment="1" applyProtection="1">
      <alignment horizontal="right" vertical="center"/>
    </xf>
    <xf numFmtId="0" fontId="8" fillId="0" borderId="41" xfId="0" applyNumberFormat="1" applyFont="1" applyFill="1" applyBorder="1" applyAlignment="1" applyProtection="1">
      <alignment horizontal="right" vertical="center"/>
    </xf>
    <xf numFmtId="0" fontId="0" fillId="0" borderId="6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4" fillId="0" borderId="0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164" fontId="16" fillId="0" borderId="6" xfId="0" applyNumberFormat="1" applyFont="1" applyBorder="1" applyAlignment="1">
      <alignment horizontal="center" vertical="top" wrapText="1"/>
    </xf>
  </cellXfs>
  <cellStyles count="3">
    <cellStyle name="Įprastas" xfId="0" builtinId="0"/>
    <cellStyle name="Kablelis" xfId="1" builtinId="3"/>
    <cellStyle name="Kablelis 2" xfId="2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zoomScale="85" zoomScaleNormal="85" workbookViewId="0">
      <selection activeCell="K12" sqref="K12"/>
    </sheetView>
  </sheetViews>
  <sheetFormatPr defaultColWidth="8.85546875" defaultRowHeight="15.75" x14ac:dyDescent="0.25"/>
  <cols>
    <col min="1" max="1" width="3.7109375" style="1" customWidth="1"/>
    <col min="2" max="2" width="31" style="1" customWidth="1"/>
    <col min="3" max="3" width="15.85546875" style="56" customWidth="1"/>
    <col min="4" max="4" width="14" style="56" customWidth="1"/>
    <col min="5" max="5" width="14.28515625" style="54" customWidth="1"/>
    <col min="6" max="6" width="8.28515625" style="54" customWidth="1"/>
    <col min="7" max="7" width="9.5703125" style="54" customWidth="1"/>
    <col min="8" max="8" width="10.7109375" style="6" customWidth="1"/>
    <col min="9" max="16384" width="8.85546875" style="54"/>
  </cols>
  <sheetData>
    <row r="1" spans="1:9" s="148" customFormat="1" x14ac:dyDescent="0.25">
      <c r="A1" s="230"/>
      <c r="B1" s="230"/>
      <c r="C1" s="58"/>
      <c r="D1" s="58"/>
      <c r="E1" s="231" t="s">
        <v>5</v>
      </c>
      <c r="F1" s="231"/>
      <c r="G1" s="231"/>
      <c r="H1" s="231"/>
    </row>
    <row r="2" spans="1:9" s="148" customFormat="1" ht="15.6" customHeight="1" x14ac:dyDescent="0.25">
      <c r="A2" s="232"/>
      <c r="B2" s="232"/>
      <c r="C2" s="58"/>
      <c r="D2" s="58"/>
      <c r="E2" s="231" t="s">
        <v>119</v>
      </c>
      <c r="F2" s="231"/>
      <c r="G2" s="231"/>
      <c r="H2" s="231"/>
    </row>
    <row r="3" spans="1:9" s="148" customFormat="1" ht="16.899999999999999" customHeight="1" x14ac:dyDescent="0.25">
      <c r="A3" s="232"/>
      <c r="B3" s="232"/>
      <c r="C3" s="58"/>
      <c r="D3" s="58"/>
      <c r="E3" s="231" t="s">
        <v>122</v>
      </c>
      <c r="F3" s="231"/>
      <c r="G3" s="231"/>
      <c r="H3" s="231"/>
    </row>
    <row r="4" spans="1:9" s="148" customFormat="1" x14ac:dyDescent="0.25">
      <c r="A4" s="1"/>
      <c r="B4" s="1"/>
      <c r="C4" s="58"/>
      <c r="D4" s="58"/>
      <c r="F4" s="147"/>
      <c r="G4" s="147"/>
      <c r="H4" s="2"/>
    </row>
    <row r="5" spans="1:9" s="148" customFormat="1" x14ac:dyDescent="0.25">
      <c r="A5" s="227" t="s">
        <v>28</v>
      </c>
      <c r="B5" s="227"/>
      <c r="C5" s="227"/>
      <c r="D5" s="227"/>
      <c r="E5" s="227"/>
      <c r="F5" s="227"/>
      <c r="G5" s="227"/>
      <c r="H5" s="227"/>
    </row>
    <row r="6" spans="1:9" s="148" customFormat="1" ht="55.5" customHeight="1" x14ac:dyDescent="0.25">
      <c r="A6" s="228" t="s">
        <v>29</v>
      </c>
      <c r="B6" s="228"/>
      <c r="C6" s="228"/>
      <c r="D6" s="228"/>
      <c r="E6" s="228"/>
      <c r="F6" s="228"/>
      <c r="G6" s="228"/>
      <c r="H6" s="228"/>
    </row>
    <row r="7" spans="1:9" s="148" customFormat="1" ht="19.899999999999999" customHeight="1" x14ac:dyDescent="0.25">
      <c r="A7" s="229" t="s">
        <v>120</v>
      </c>
      <c r="B7" s="229"/>
      <c r="C7" s="229"/>
      <c r="D7" s="229"/>
      <c r="E7" s="229"/>
      <c r="F7" s="229"/>
      <c r="G7" s="229"/>
      <c r="H7" s="229"/>
    </row>
    <row r="8" spans="1:9" ht="15" customHeight="1" x14ac:dyDescent="0.25">
      <c r="G8" s="215"/>
      <c r="H8" s="215"/>
    </row>
    <row r="9" spans="1:9" ht="16.899999999999999" customHeight="1" thickBot="1" x14ac:dyDescent="0.3">
      <c r="A9" s="3"/>
      <c r="B9" s="3"/>
      <c r="C9" s="4"/>
      <c r="D9" s="4"/>
      <c r="E9" s="52"/>
      <c r="F9" s="52"/>
      <c r="G9" s="52"/>
      <c r="H9" s="52"/>
    </row>
    <row r="10" spans="1:9" ht="16.149999999999999" customHeight="1" x14ac:dyDescent="0.25">
      <c r="A10" s="219" t="s">
        <v>0</v>
      </c>
      <c r="B10" s="221" t="s">
        <v>30</v>
      </c>
      <c r="C10" s="223" t="s">
        <v>9</v>
      </c>
      <c r="D10" s="223" t="s">
        <v>18</v>
      </c>
      <c r="E10" s="201" t="s">
        <v>1</v>
      </c>
      <c r="F10" s="202"/>
      <c r="G10" s="203"/>
      <c r="H10" s="204" t="s">
        <v>10</v>
      </c>
    </row>
    <row r="11" spans="1:9" ht="31.7" customHeight="1" thickBot="1" x14ac:dyDescent="0.3">
      <c r="A11" s="220"/>
      <c r="B11" s="222"/>
      <c r="C11" s="224"/>
      <c r="D11" s="224"/>
      <c r="E11" s="55" t="s">
        <v>6</v>
      </c>
      <c r="F11" s="55" t="s">
        <v>7</v>
      </c>
      <c r="G11" s="55" t="s">
        <v>8</v>
      </c>
      <c r="H11" s="205"/>
    </row>
    <row r="12" spans="1:9" ht="16.5" thickBot="1" x14ac:dyDescent="0.3">
      <c r="A12" s="9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57">
        <v>8</v>
      </c>
    </row>
    <row r="13" spans="1:9" ht="17.25" customHeight="1" thickBot="1" x14ac:dyDescent="0.3">
      <c r="A13" s="206" t="s">
        <v>17</v>
      </c>
      <c r="B13" s="207"/>
      <c r="C13" s="207"/>
      <c r="D13" s="207"/>
      <c r="E13" s="207"/>
      <c r="F13" s="207"/>
      <c r="G13" s="207"/>
      <c r="H13" s="208"/>
    </row>
    <row r="14" spans="1:9" s="53" customFormat="1" ht="94.5" x14ac:dyDescent="0.25">
      <c r="A14" s="62" t="s">
        <v>21</v>
      </c>
      <c r="B14" s="63" t="s">
        <v>46</v>
      </c>
      <c r="C14" s="64" t="s">
        <v>22</v>
      </c>
      <c r="D14" s="72">
        <v>6</v>
      </c>
      <c r="E14" s="66" t="s">
        <v>26</v>
      </c>
      <c r="F14" s="64">
        <v>218</v>
      </c>
      <c r="G14" s="67" t="s">
        <v>27</v>
      </c>
      <c r="H14" s="144">
        <v>6</v>
      </c>
    </row>
    <row r="15" spans="1:9" ht="126" x14ac:dyDescent="0.25">
      <c r="A15" s="62" t="s">
        <v>23</v>
      </c>
      <c r="B15" s="65" t="s">
        <v>50</v>
      </c>
      <c r="C15" s="64" t="s">
        <v>22</v>
      </c>
      <c r="D15" s="73">
        <v>10.3</v>
      </c>
      <c r="E15" s="149" t="s">
        <v>116</v>
      </c>
      <c r="F15" s="64" t="s">
        <v>117</v>
      </c>
      <c r="G15" s="67" t="s">
        <v>115</v>
      </c>
      <c r="H15" s="145">
        <v>4.7</v>
      </c>
    </row>
    <row r="16" spans="1:9" s="61" customFormat="1" ht="196.15" customHeight="1" x14ac:dyDescent="0.25">
      <c r="A16" s="62" t="s">
        <v>24</v>
      </c>
      <c r="B16" s="65" t="s">
        <v>45</v>
      </c>
      <c r="C16" s="64" t="s">
        <v>47</v>
      </c>
      <c r="D16" s="255">
        <v>595.29999999999995</v>
      </c>
      <c r="E16" s="66" t="s">
        <v>118</v>
      </c>
      <c r="F16" s="64" t="s">
        <v>123</v>
      </c>
      <c r="G16" s="67" t="s">
        <v>124</v>
      </c>
      <c r="H16" s="145">
        <v>78</v>
      </c>
      <c r="I16" s="76"/>
    </row>
    <row r="17" spans="1:8" s="61" customFormat="1" ht="15.6" customHeight="1" x14ac:dyDescent="0.25">
      <c r="A17" s="5"/>
      <c r="B17" s="212" t="s">
        <v>13</v>
      </c>
      <c r="C17" s="213"/>
      <c r="D17" s="213"/>
      <c r="E17" s="213"/>
      <c r="F17" s="213"/>
      <c r="G17" s="214"/>
      <c r="H17" s="139">
        <v>11</v>
      </c>
    </row>
    <row r="18" spans="1:8" s="59" customFormat="1" ht="66" customHeight="1" x14ac:dyDescent="0.25">
      <c r="A18" s="62" t="s">
        <v>44</v>
      </c>
      <c r="B18" s="65" t="s">
        <v>32</v>
      </c>
      <c r="C18" s="64" t="s">
        <v>33</v>
      </c>
      <c r="D18" s="72">
        <v>335.3</v>
      </c>
      <c r="E18" s="149" t="s">
        <v>56</v>
      </c>
      <c r="F18" s="146">
        <v>1570</v>
      </c>
      <c r="G18" s="67" t="s">
        <v>34</v>
      </c>
      <c r="H18" s="145">
        <v>170</v>
      </c>
    </row>
    <row r="19" spans="1:8" s="60" customFormat="1" ht="17.25" customHeight="1" x14ac:dyDescent="0.25">
      <c r="A19" s="5"/>
      <c r="B19" s="212" t="s">
        <v>13</v>
      </c>
      <c r="C19" s="213"/>
      <c r="D19" s="213"/>
      <c r="E19" s="213"/>
      <c r="F19" s="213"/>
      <c r="G19" s="214"/>
      <c r="H19" s="139">
        <v>170</v>
      </c>
    </row>
    <row r="20" spans="1:8" s="60" customFormat="1" ht="126" x14ac:dyDescent="0.25">
      <c r="A20" s="62" t="s">
        <v>31</v>
      </c>
      <c r="B20" s="65" t="s">
        <v>51</v>
      </c>
      <c r="C20" s="64" t="s">
        <v>25</v>
      </c>
      <c r="D20" s="73">
        <v>300</v>
      </c>
      <c r="E20" s="66" t="s">
        <v>40</v>
      </c>
      <c r="F20" s="66" t="s">
        <v>38</v>
      </c>
      <c r="G20" s="69" t="s">
        <v>39</v>
      </c>
      <c r="H20" s="145">
        <v>98.5</v>
      </c>
    </row>
    <row r="21" spans="1:8" s="60" customFormat="1" ht="145.9" customHeight="1" x14ac:dyDescent="0.25">
      <c r="A21" s="68" t="s">
        <v>35</v>
      </c>
      <c r="B21" s="65" t="s">
        <v>49</v>
      </c>
      <c r="C21" s="64" t="s">
        <v>22</v>
      </c>
      <c r="D21" s="74">
        <v>9.5</v>
      </c>
      <c r="E21" s="66" t="s">
        <v>41</v>
      </c>
      <c r="F21" s="64" t="s">
        <v>52</v>
      </c>
      <c r="G21" s="67" t="s">
        <v>43</v>
      </c>
      <c r="H21" s="145">
        <v>2.2999999999999998</v>
      </c>
    </row>
    <row r="22" spans="1:8" s="60" customFormat="1" ht="175.9" customHeight="1" x14ac:dyDescent="0.25">
      <c r="A22" s="62" t="s">
        <v>36</v>
      </c>
      <c r="B22" s="65" t="s">
        <v>48</v>
      </c>
      <c r="C22" s="64" t="s">
        <v>22</v>
      </c>
      <c r="D22" s="74">
        <v>8.9</v>
      </c>
      <c r="E22" s="66" t="s">
        <v>42</v>
      </c>
      <c r="F22" s="66" t="s">
        <v>53</v>
      </c>
      <c r="G22" s="69" t="s">
        <v>54</v>
      </c>
      <c r="H22" s="145">
        <v>2.4</v>
      </c>
    </row>
    <row r="23" spans="1:8" s="155" customFormat="1" ht="130.9" customHeight="1" x14ac:dyDescent="0.25">
      <c r="A23" s="156" t="s">
        <v>37</v>
      </c>
      <c r="B23" s="96" t="s">
        <v>121</v>
      </c>
      <c r="C23" s="154" t="s">
        <v>22</v>
      </c>
      <c r="D23" s="74">
        <v>7.4</v>
      </c>
      <c r="E23" s="149" t="s">
        <v>109</v>
      </c>
      <c r="F23" s="154">
        <v>480</v>
      </c>
      <c r="G23" s="150" t="s">
        <v>27</v>
      </c>
      <c r="H23" s="151">
        <v>7.4</v>
      </c>
    </row>
    <row r="24" spans="1:8" s="155" customFormat="1" ht="96" customHeight="1" x14ac:dyDescent="0.25">
      <c r="A24" s="156" t="s">
        <v>111</v>
      </c>
      <c r="B24" s="96" t="s">
        <v>113</v>
      </c>
      <c r="C24" s="154" t="s">
        <v>22</v>
      </c>
      <c r="D24" s="74">
        <v>4</v>
      </c>
      <c r="E24" s="149" t="s">
        <v>110</v>
      </c>
      <c r="F24" s="154">
        <v>847</v>
      </c>
      <c r="G24" s="150" t="s">
        <v>114</v>
      </c>
      <c r="H24" s="151">
        <v>4</v>
      </c>
    </row>
    <row r="25" spans="1:8" ht="54" customHeight="1" x14ac:dyDescent="0.25">
      <c r="A25" s="62" t="s">
        <v>112</v>
      </c>
      <c r="B25" s="96" t="s">
        <v>55</v>
      </c>
      <c r="C25" s="146" t="s">
        <v>47</v>
      </c>
      <c r="D25" s="74"/>
      <c r="E25" s="149"/>
      <c r="F25" s="146"/>
      <c r="G25" s="150"/>
      <c r="H25" s="151">
        <v>120</v>
      </c>
    </row>
    <row r="26" spans="1:8" x14ac:dyDescent="0.25">
      <c r="A26" s="209" t="s">
        <v>19</v>
      </c>
      <c r="B26" s="210"/>
      <c r="C26" s="210"/>
      <c r="D26" s="210"/>
      <c r="E26" s="210"/>
      <c r="F26" s="210"/>
      <c r="G26" s="211"/>
      <c r="H26" s="143">
        <f>SUM(H14:H25)-H17-H19</f>
        <v>493.29999999999995</v>
      </c>
    </row>
    <row r="27" spans="1:8" x14ac:dyDescent="0.25">
      <c r="A27" s="209" t="s">
        <v>20</v>
      </c>
      <c r="B27" s="225"/>
      <c r="C27" s="225"/>
      <c r="D27" s="225"/>
      <c r="E27" s="225"/>
      <c r="F27" s="225"/>
      <c r="G27" s="226"/>
      <c r="H27" s="152">
        <v>0</v>
      </c>
    </row>
    <row r="28" spans="1:8" ht="14.1" customHeight="1" thickBot="1" x14ac:dyDescent="0.3">
      <c r="A28" s="216" t="s">
        <v>3</v>
      </c>
      <c r="B28" s="217"/>
      <c r="C28" s="217"/>
      <c r="D28" s="217"/>
      <c r="E28" s="217"/>
      <c r="F28" s="217"/>
      <c r="G28" s="218"/>
      <c r="H28" s="152">
        <v>181</v>
      </c>
    </row>
    <row r="29" spans="1:8" ht="17.850000000000001" customHeight="1" thickBot="1" x14ac:dyDescent="0.3">
      <c r="A29" s="197" t="s">
        <v>2</v>
      </c>
      <c r="B29" s="198"/>
      <c r="C29" s="198"/>
      <c r="D29" s="198"/>
      <c r="E29" s="198"/>
      <c r="F29" s="198"/>
      <c r="G29" s="198"/>
      <c r="H29" s="199"/>
    </row>
    <row r="30" spans="1:8" s="70" customFormat="1" ht="21.6" customHeight="1" x14ac:dyDescent="0.25">
      <c r="A30" s="87"/>
      <c r="B30" s="88" t="s">
        <v>58</v>
      </c>
      <c r="C30" s="89"/>
      <c r="D30" s="132"/>
      <c r="E30" s="89"/>
      <c r="F30" s="101"/>
      <c r="G30" s="108"/>
      <c r="H30" s="109">
        <f>SUM(H31:H34)</f>
        <v>43.6</v>
      </c>
    </row>
    <row r="31" spans="1:8" s="70" customFormat="1" ht="15.6" customHeight="1" x14ac:dyDescent="0.25">
      <c r="A31" s="84">
        <v>1</v>
      </c>
      <c r="B31" s="85" t="s">
        <v>59</v>
      </c>
      <c r="C31" s="157" t="s">
        <v>60</v>
      </c>
      <c r="D31" s="167"/>
      <c r="E31" s="86" t="s">
        <v>92</v>
      </c>
      <c r="F31" s="104">
        <v>156.38999999999999</v>
      </c>
      <c r="G31" s="105" t="s">
        <v>93</v>
      </c>
      <c r="H31" s="106">
        <v>0.71</v>
      </c>
    </row>
    <row r="32" spans="1:8" ht="30.6" customHeight="1" x14ac:dyDescent="0.25">
      <c r="A32" s="84">
        <v>2</v>
      </c>
      <c r="B32" s="85" t="s">
        <v>61</v>
      </c>
      <c r="C32" s="157" t="s">
        <v>62</v>
      </c>
      <c r="D32" s="200"/>
      <c r="E32" s="86" t="s">
        <v>92</v>
      </c>
      <c r="F32" s="104">
        <v>147.68</v>
      </c>
      <c r="G32" s="105" t="s">
        <v>93</v>
      </c>
      <c r="H32" s="106">
        <v>7</v>
      </c>
    </row>
    <row r="33" spans="1:8" ht="35.450000000000003" customHeight="1" x14ac:dyDescent="0.25">
      <c r="A33" s="84">
        <v>3</v>
      </c>
      <c r="B33" s="85" t="s">
        <v>63</v>
      </c>
      <c r="C33" s="157" t="s">
        <v>64</v>
      </c>
      <c r="D33" s="200"/>
      <c r="E33" s="86" t="s">
        <v>94</v>
      </c>
      <c r="F33" s="104">
        <v>600</v>
      </c>
      <c r="G33" s="107" t="s">
        <v>95</v>
      </c>
      <c r="H33" s="106">
        <v>14</v>
      </c>
    </row>
    <row r="34" spans="1:8" ht="15.6" customHeight="1" x14ac:dyDescent="0.25">
      <c r="A34" s="84">
        <v>4</v>
      </c>
      <c r="B34" s="85" t="s">
        <v>61</v>
      </c>
      <c r="C34" s="157" t="s">
        <v>65</v>
      </c>
      <c r="D34" s="168"/>
      <c r="E34" s="86" t="s">
        <v>92</v>
      </c>
      <c r="F34" s="104">
        <v>1147</v>
      </c>
      <c r="G34" s="107" t="s">
        <v>96</v>
      </c>
      <c r="H34" s="106">
        <v>21.89</v>
      </c>
    </row>
    <row r="35" spans="1:8" ht="19.899999999999999" customHeight="1" x14ac:dyDescent="0.25">
      <c r="A35" s="87"/>
      <c r="B35" s="88" t="s">
        <v>66</v>
      </c>
      <c r="C35" s="89"/>
      <c r="D35" s="80"/>
      <c r="E35" s="89"/>
      <c r="F35" s="101"/>
      <c r="G35" s="108"/>
      <c r="H35" s="109">
        <f>SUM(H36:H39)</f>
        <v>24.58</v>
      </c>
    </row>
    <row r="36" spans="1:8" ht="15.6" customHeight="1" x14ac:dyDescent="0.25">
      <c r="A36" s="84">
        <v>5</v>
      </c>
      <c r="B36" s="85" t="s">
        <v>59</v>
      </c>
      <c r="C36" s="157" t="s">
        <v>60</v>
      </c>
      <c r="D36" s="168"/>
      <c r="E36" s="86" t="s">
        <v>92</v>
      </c>
      <c r="F36" s="104">
        <v>92.2</v>
      </c>
      <c r="G36" s="110" t="s">
        <v>93</v>
      </c>
      <c r="H36" s="106">
        <v>0.49</v>
      </c>
    </row>
    <row r="37" spans="1:8" ht="38.450000000000003" customHeight="1" x14ac:dyDescent="0.25">
      <c r="A37" s="84">
        <v>6</v>
      </c>
      <c r="B37" s="85" t="s">
        <v>61</v>
      </c>
      <c r="C37" s="157" t="s">
        <v>62</v>
      </c>
      <c r="D37" s="200"/>
      <c r="E37" s="86" t="s">
        <v>92</v>
      </c>
      <c r="F37" s="104">
        <v>89.32</v>
      </c>
      <c r="G37" s="105" t="s">
        <v>93</v>
      </c>
      <c r="H37" s="106">
        <v>3.45</v>
      </c>
    </row>
    <row r="38" spans="1:8" ht="51.75" customHeight="1" x14ac:dyDescent="0.25">
      <c r="A38" s="84">
        <v>7</v>
      </c>
      <c r="B38" s="85" t="s">
        <v>63</v>
      </c>
      <c r="C38" s="157" t="s">
        <v>64</v>
      </c>
      <c r="D38" s="200"/>
      <c r="E38" s="86" t="s">
        <v>94</v>
      </c>
      <c r="F38" s="104">
        <v>250</v>
      </c>
      <c r="G38" s="107" t="s">
        <v>95</v>
      </c>
      <c r="H38" s="106">
        <v>5.85</v>
      </c>
    </row>
    <row r="39" spans="1:8" ht="37.15" customHeight="1" x14ac:dyDescent="0.25">
      <c r="A39" s="84">
        <v>8</v>
      </c>
      <c r="B39" s="85" t="s">
        <v>61</v>
      </c>
      <c r="C39" s="157" t="s">
        <v>65</v>
      </c>
      <c r="D39" s="168"/>
      <c r="E39" s="99" t="s">
        <v>92</v>
      </c>
      <c r="F39" s="104">
        <v>775</v>
      </c>
      <c r="G39" s="107" t="s">
        <v>96</v>
      </c>
      <c r="H39" s="106">
        <v>14.79</v>
      </c>
    </row>
    <row r="40" spans="1:8" ht="19.899999999999999" customHeight="1" x14ac:dyDescent="0.25">
      <c r="A40" s="87"/>
      <c r="B40" s="88" t="s">
        <v>67</v>
      </c>
      <c r="C40" s="89"/>
      <c r="D40" s="133"/>
      <c r="E40" s="83"/>
      <c r="F40" s="101"/>
      <c r="G40" s="108"/>
      <c r="H40" s="109">
        <f>SUM(H41:H44)</f>
        <v>35.909999999999997</v>
      </c>
    </row>
    <row r="41" spans="1:8" ht="31.5" x14ac:dyDescent="0.25">
      <c r="A41" s="84">
        <v>9</v>
      </c>
      <c r="B41" s="85" t="s">
        <v>59</v>
      </c>
      <c r="C41" s="157" t="s">
        <v>60</v>
      </c>
      <c r="D41" s="163"/>
      <c r="E41" s="114" t="s">
        <v>92</v>
      </c>
      <c r="F41" s="104">
        <v>127.67</v>
      </c>
      <c r="G41" s="110" t="s">
        <v>93</v>
      </c>
      <c r="H41" s="106">
        <v>1.1200000000000001</v>
      </c>
    </row>
    <row r="42" spans="1:8" s="71" customFormat="1" ht="37.9" customHeight="1" x14ac:dyDescent="0.25">
      <c r="A42" s="84">
        <v>10</v>
      </c>
      <c r="B42" s="85" t="s">
        <v>61</v>
      </c>
      <c r="C42" s="164" t="s">
        <v>62</v>
      </c>
      <c r="D42" s="171"/>
      <c r="E42" s="86" t="s">
        <v>92</v>
      </c>
      <c r="F42" s="104">
        <v>118.54</v>
      </c>
      <c r="G42" s="105" t="s">
        <v>93</v>
      </c>
      <c r="H42" s="106">
        <v>4.25</v>
      </c>
    </row>
    <row r="43" spans="1:8" s="71" customFormat="1" ht="35.450000000000003" customHeight="1" x14ac:dyDescent="0.25">
      <c r="A43" s="84">
        <v>11</v>
      </c>
      <c r="B43" s="85" t="s">
        <v>63</v>
      </c>
      <c r="C43" s="166" t="s">
        <v>64</v>
      </c>
      <c r="D43" s="172"/>
      <c r="E43" s="86" t="s">
        <v>94</v>
      </c>
      <c r="F43" s="104">
        <v>365</v>
      </c>
      <c r="G43" s="107" t="s">
        <v>95</v>
      </c>
      <c r="H43" s="106">
        <v>8.5</v>
      </c>
    </row>
    <row r="44" spans="1:8" ht="17.25" customHeight="1" x14ac:dyDescent="0.25">
      <c r="A44" s="84">
        <v>12</v>
      </c>
      <c r="B44" s="85" t="s">
        <v>61</v>
      </c>
      <c r="C44" s="157" t="s">
        <v>65</v>
      </c>
      <c r="D44" s="173"/>
      <c r="E44" s="86" t="s">
        <v>92</v>
      </c>
      <c r="F44" s="104">
        <v>1156</v>
      </c>
      <c r="G44" s="107" t="s">
        <v>96</v>
      </c>
      <c r="H44" s="106">
        <v>22.04</v>
      </c>
    </row>
    <row r="45" spans="1:8" ht="17.25" customHeight="1" x14ac:dyDescent="0.25">
      <c r="A45" s="87"/>
      <c r="B45" s="88" t="s">
        <v>68</v>
      </c>
      <c r="C45" s="89"/>
      <c r="D45" s="79"/>
      <c r="E45" s="89"/>
      <c r="F45" s="101"/>
      <c r="G45" s="108"/>
      <c r="H45" s="109">
        <f>SUM(H46:H49)</f>
        <v>21.84</v>
      </c>
    </row>
    <row r="46" spans="1:8" s="130" customFormat="1" ht="40.9" customHeight="1" x14ac:dyDescent="0.25">
      <c r="A46" s="135">
        <v>13</v>
      </c>
      <c r="B46" s="85" t="s">
        <v>59</v>
      </c>
      <c r="C46" s="164" t="s">
        <v>60</v>
      </c>
      <c r="D46" s="165"/>
      <c r="E46" s="86" t="s">
        <v>92</v>
      </c>
      <c r="F46" s="136">
        <v>76.19</v>
      </c>
      <c r="G46" s="105" t="s">
        <v>93</v>
      </c>
      <c r="H46" s="106">
        <v>0.71</v>
      </c>
    </row>
    <row r="47" spans="1:8" s="130" customFormat="1" ht="36" customHeight="1" x14ac:dyDescent="0.25">
      <c r="A47" s="135">
        <v>14</v>
      </c>
      <c r="B47" s="85" t="s">
        <v>61</v>
      </c>
      <c r="C47" s="166" t="s">
        <v>62</v>
      </c>
      <c r="D47" s="167"/>
      <c r="E47" s="86" t="s">
        <v>92</v>
      </c>
      <c r="F47" s="136">
        <v>74.260000000000005</v>
      </c>
      <c r="G47" s="105" t="s">
        <v>93</v>
      </c>
      <c r="H47" s="106">
        <v>2.2000000000000002</v>
      </c>
    </row>
    <row r="48" spans="1:8" s="130" customFormat="1" ht="36.6" customHeight="1" x14ac:dyDescent="0.25">
      <c r="A48" s="135">
        <v>15</v>
      </c>
      <c r="B48" s="85" t="s">
        <v>63</v>
      </c>
      <c r="C48" s="157" t="s">
        <v>64</v>
      </c>
      <c r="D48" s="168"/>
      <c r="E48" s="86" t="s">
        <v>94</v>
      </c>
      <c r="F48" s="136">
        <v>50</v>
      </c>
      <c r="G48" s="107" t="s">
        <v>95</v>
      </c>
      <c r="H48" s="106">
        <v>1.2</v>
      </c>
    </row>
    <row r="49" spans="1:8" s="130" customFormat="1" ht="31.15" customHeight="1" x14ac:dyDescent="0.25">
      <c r="A49" s="135">
        <v>16</v>
      </c>
      <c r="B49" s="85" t="s">
        <v>61</v>
      </c>
      <c r="C49" s="164" t="s">
        <v>65</v>
      </c>
      <c r="D49" s="165"/>
      <c r="E49" s="86" t="s">
        <v>92</v>
      </c>
      <c r="F49" s="136">
        <v>929</v>
      </c>
      <c r="G49" s="107" t="s">
        <v>96</v>
      </c>
      <c r="H49" s="106">
        <v>17.73</v>
      </c>
    </row>
    <row r="50" spans="1:8" s="75" customFormat="1" ht="16.149999999999999" customHeight="1" x14ac:dyDescent="0.25">
      <c r="A50" s="81"/>
      <c r="B50" s="82" t="s">
        <v>69</v>
      </c>
      <c r="C50" s="83"/>
      <c r="D50" s="131"/>
      <c r="E50" s="83"/>
      <c r="F50" s="101"/>
      <c r="G50" s="102"/>
      <c r="H50" s="103">
        <f>SUM(H51:H54)</f>
        <v>41.36</v>
      </c>
    </row>
    <row r="51" spans="1:8" customFormat="1" ht="31.5" x14ac:dyDescent="0.25">
      <c r="A51" s="84">
        <v>17</v>
      </c>
      <c r="B51" s="85" t="s">
        <v>59</v>
      </c>
      <c r="C51" s="164" t="s">
        <v>60</v>
      </c>
      <c r="D51" s="187"/>
      <c r="E51" s="86" t="s">
        <v>92</v>
      </c>
      <c r="F51" s="104">
        <v>117.07</v>
      </c>
      <c r="G51" s="110" t="s">
        <v>93</v>
      </c>
      <c r="H51" s="106">
        <v>2.7</v>
      </c>
    </row>
    <row r="52" spans="1:8" customFormat="1" ht="31.5" x14ac:dyDescent="0.25">
      <c r="A52" s="84">
        <v>18</v>
      </c>
      <c r="B52" s="85" t="s">
        <v>61</v>
      </c>
      <c r="C52" s="188" t="s">
        <v>62</v>
      </c>
      <c r="D52" s="189"/>
      <c r="E52" s="86" t="s">
        <v>92</v>
      </c>
      <c r="F52" s="104">
        <v>112.15</v>
      </c>
      <c r="G52" s="105" t="s">
        <v>93</v>
      </c>
      <c r="H52" s="106">
        <v>5.9</v>
      </c>
    </row>
    <row r="53" spans="1:8" customFormat="1" ht="31.5" x14ac:dyDescent="0.25">
      <c r="A53" s="84">
        <v>19</v>
      </c>
      <c r="B53" s="85" t="s">
        <v>63</v>
      </c>
      <c r="C53" s="188" t="s">
        <v>64</v>
      </c>
      <c r="D53" s="189"/>
      <c r="E53" s="86" t="s">
        <v>94</v>
      </c>
      <c r="F53" s="104">
        <v>125</v>
      </c>
      <c r="G53" s="107" t="s">
        <v>95</v>
      </c>
      <c r="H53" s="106">
        <v>2.91</v>
      </c>
    </row>
    <row r="54" spans="1:8" customFormat="1" ht="36" customHeight="1" x14ac:dyDescent="0.25">
      <c r="A54" s="84">
        <v>20</v>
      </c>
      <c r="B54" s="85" t="s">
        <v>61</v>
      </c>
      <c r="C54" s="188" t="s">
        <v>65</v>
      </c>
      <c r="D54" s="189"/>
      <c r="E54" s="86" t="s">
        <v>92</v>
      </c>
      <c r="F54" s="104">
        <v>1565</v>
      </c>
      <c r="G54" s="107" t="s">
        <v>96</v>
      </c>
      <c r="H54" s="106">
        <v>29.85</v>
      </c>
    </row>
    <row r="55" spans="1:8" customFormat="1" x14ac:dyDescent="0.25">
      <c r="A55" s="81"/>
      <c r="B55" s="82" t="s">
        <v>70</v>
      </c>
      <c r="C55" s="83"/>
      <c r="D55" s="137"/>
      <c r="E55" s="83"/>
      <c r="F55" s="101"/>
      <c r="G55" s="102"/>
      <c r="H55" s="103">
        <f>SUM(H56:H59)</f>
        <v>35.29</v>
      </c>
    </row>
    <row r="56" spans="1:8" customFormat="1" ht="31.5" x14ac:dyDescent="0.25">
      <c r="A56" s="84">
        <v>21</v>
      </c>
      <c r="B56" s="85" t="s">
        <v>59</v>
      </c>
      <c r="C56" s="169" t="s">
        <v>60</v>
      </c>
      <c r="D56" s="170"/>
      <c r="E56" s="86" t="s">
        <v>92</v>
      </c>
      <c r="F56" s="104">
        <v>133.16999999999999</v>
      </c>
      <c r="G56" s="110" t="s">
        <v>93</v>
      </c>
      <c r="H56" s="106">
        <v>0.61</v>
      </c>
    </row>
    <row r="57" spans="1:8" customFormat="1" ht="31.5" x14ac:dyDescent="0.25">
      <c r="A57" s="84">
        <v>22</v>
      </c>
      <c r="B57" s="85" t="s">
        <v>61</v>
      </c>
      <c r="C57" s="169" t="s">
        <v>62</v>
      </c>
      <c r="D57" s="170"/>
      <c r="E57" s="86" t="s">
        <v>92</v>
      </c>
      <c r="F57" s="104">
        <v>126.51</v>
      </c>
      <c r="G57" s="105" t="s">
        <v>93</v>
      </c>
      <c r="H57" s="106">
        <v>5.15</v>
      </c>
    </row>
    <row r="58" spans="1:8" customFormat="1" ht="31.5" x14ac:dyDescent="0.25">
      <c r="A58" s="84">
        <v>23</v>
      </c>
      <c r="B58" s="85" t="s">
        <v>63</v>
      </c>
      <c r="C58" s="169" t="s">
        <v>64</v>
      </c>
      <c r="D58" s="170"/>
      <c r="E58" s="86" t="s">
        <v>94</v>
      </c>
      <c r="F58" s="104">
        <v>59</v>
      </c>
      <c r="G58" s="107" t="s">
        <v>95</v>
      </c>
      <c r="H58" s="106">
        <v>1.4</v>
      </c>
    </row>
    <row r="59" spans="1:8" ht="31.5" x14ac:dyDescent="0.25">
      <c r="A59" s="84">
        <v>24</v>
      </c>
      <c r="B59" s="85" t="s">
        <v>61</v>
      </c>
      <c r="C59" s="169" t="s">
        <v>65</v>
      </c>
      <c r="D59" s="196"/>
      <c r="E59" s="86" t="s">
        <v>92</v>
      </c>
      <c r="F59" s="104">
        <v>1527</v>
      </c>
      <c r="G59" s="107" t="s">
        <v>96</v>
      </c>
      <c r="H59" s="106">
        <v>28.13</v>
      </c>
    </row>
    <row r="60" spans="1:8" x14ac:dyDescent="0.25">
      <c r="A60" s="81"/>
      <c r="B60" s="82" t="s">
        <v>71</v>
      </c>
      <c r="C60" s="134"/>
      <c r="E60" s="83"/>
      <c r="F60" s="101"/>
      <c r="G60" s="102"/>
      <c r="H60" s="103">
        <f>SUM(H61:H64)</f>
        <v>28.5</v>
      </c>
    </row>
    <row r="61" spans="1:8" ht="31.5" x14ac:dyDescent="0.25">
      <c r="A61" s="84">
        <v>25</v>
      </c>
      <c r="B61" s="85" t="s">
        <v>59</v>
      </c>
      <c r="C61" s="157" t="s">
        <v>60</v>
      </c>
      <c r="D61" s="163"/>
      <c r="E61" s="86" t="s">
        <v>92</v>
      </c>
      <c r="F61" s="104">
        <v>96.77</v>
      </c>
      <c r="G61" s="110" t="s">
        <v>93</v>
      </c>
      <c r="H61" s="106">
        <v>0.48</v>
      </c>
    </row>
    <row r="62" spans="1:8" ht="31.5" x14ac:dyDescent="0.25">
      <c r="A62" s="84">
        <v>26</v>
      </c>
      <c r="B62" s="85" t="s">
        <v>61</v>
      </c>
      <c r="C62" s="157" t="s">
        <v>62</v>
      </c>
      <c r="D62" s="163"/>
      <c r="E62" s="86" t="s">
        <v>92</v>
      </c>
      <c r="F62" s="104">
        <v>91.55</v>
      </c>
      <c r="G62" s="105" t="s">
        <v>93</v>
      </c>
      <c r="H62" s="106">
        <v>4.18</v>
      </c>
    </row>
    <row r="63" spans="1:8" ht="31.5" x14ac:dyDescent="0.25">
      <c r="A63" s="84">
        <v>27</v>
      </c>
      <c r="B63" s="85" t="s">
        <v>63</v>
      </c>
      <c r="C63" s="157" t="s">
        <v>64</v>
      </c>
      <c r="D63" s="163"/>
      <c r="E63" s="86" t="s">
        <v>94</v>
      </c>
      <c r="F63" s="104">
        <v>36</v>
      </c>
      <c r="G63" s="107" t="s">
        <v>95</v>
      </c>
      <c r="H63" s="106">
        <v>1</v>
      </c>
    </row>
    <row r="64" spans="1:8" ht="31.5" x14ac:dyDescent="0.25">
      <c r="A64" s="84">
        <v>28</v>
      </c>
      <c r="B64" s="85" t="s">
        <v>61</v>
      </c>
      <c r="C64" s="157" t="s">
        <v>65</v>
      </c>
      <c r="D64" s="163"/>
      <c r="E64" s="86" t="s">
        <v>92</v>
      </c>
      <c r="F64" s="104">
        <v>1200</v>
      </c>
      <c r="G64" s="107" t="s">
        <v>96</v>
      </c>
      <c r="H64" s="106">
        <v>22.84</v>
      </c>
    </row>
    <row r="65" spans="1:8" x14ac:dyDescent="0.25">
      <c r="A65" s="81"/>
      <c r="B65" s="82" t="s">
        <v>72</v>
      </c>
      <c r="C65" s="134"/>
      <c r="E65" s="83"/>
      <c r="F65" s="101"/>
      <c r="G65" s="102"/>
      <c r="H65" s="103">
        <f>SUM(H66:H69)</f>
        <v>34.81</v>
      </c>
    </row>
    <row r="66" spans="1:8" ht="31.5" x14ac:dyDescent="0.25">
      <c r="A66" s="84">
        <v>29</v>
      </c>
      <c r="B66" s="85" t="s">
        <v>59</v>
      </c>
      <c r="C66" s="157" t="s">
        <v>60</v>
      </c>
      <c r="D66" s="163"/>
      <c r="E66" s="86" t="s">
        <v>92</v>
      </c>
      <c r="F66" s="104">
        <v>97.84</v>
      </c>
      <c r="G66" s="110" t="s">
        <v>93</v>
      </c>
      <c r="H66" s="106">
        <v>0.72</v>
      </c>
    </row>
    <row r="67" spans="1:8" ht="31.5" x14ac:dyDescent="0.25">
      <c r="A67" s="84">
        <v>30</v>
      </c>
      <c r="B67" s="85" t="s">
        <v>61</v>
      </c>
      <c r="C67" s="157" t="s">
        <v>62</v>
      </c>
      <c r="D67" s="163"/>
      <c r="E67" s="86" t="s">
        <v>92</v>
      </c>
      <c r="F67" s="104">
        <v>92.52</v>
      </c>
      <c r="G67" s="105" t="s">
        <v>93</v>
      </c>
      <c r="H67" s="106">
        <v>4.8499999999999996</v>
      </c>
    </row>
    <row r="68" spans="1:8" ht="31.5" x14ac:dyDescent="0.25">
      <c r="A68" s="84">
        <v>31</v>
      </c>
      <c r="B68" s="85" t="s">
        <v>63</v>
      </c>
      <c r="C68" s="157" t="s">
        <v>64</v>
      </c>
      <c r="D68" s="163"/>
      <c r="E68" s="86" t="s">
        <v>94</v>
      </c>
      <c r="F68" s="104">
        <v>75</v>
      </c>
      <c r="G68" s="107" t="s">
        <v>95</v>
      </c>
      <c r="H68" s="106">
        <v>1.8</v>
      </c>
    </row>
    <row r="69" spans="1:8" ht="46.9" customHeight="1" x14ac:dyDescent="0.25">
      <c r="A69" s="84">
        <v>32</v>
      </c>
      <c r="B69" s="85" t="s">
        <v>61</v>
      </c>
      <c r="C69" s="157" t="s">
        <v>65</v>
      </c>
      <c r="D69" s="158"/>
      <c r="E69" s="86" t="s">
        <v>92</v>
      </c>
      <c r="F69" s="104">
        <v>1440</v>
      </c>
      <c r="G69" s="107" t="s">
        <v>96</v>
      </c>
      <c r="H69" s="106">
        <v>27.44</v>
      </c>
    </row>
    <row r="70" spans="1:8" x14ac:dyDescent="0.25">
      <c r="A70" s="81"/>
      <c r="B70" s="82" t="s">
        <v>73</v>
      </c>
      <c r="C70" s="134"/>
      <c r="E70" s="83"/>
      <c r="F70" s="101"/>
      <c r="G70" s="102"/>
      <c r="H70" s="103">
        <f>SUM(H71:H74)</f>
        <v>14.98</v>
      </c>
    </row>
    <row r="71" spans="1:8" ht="46.9" customHeight="1" x14ac:dyDescent="0.25">
      <c r="A71" s="84">
        <v>33</v>
      </c>
      <c r="B71" s="85" t="s">
        <v>59</v>
      </c>
      <c r="C71" s="157" t="s">
        <v>60</v>
      </c>
      <c r="D71" s="158"/>
      <c r="E71" s="86" t="s">
        <v>92</v>
      </c>
      <c r="F71" s="104">
        <v>58.41</v>
      </c>
      <c r="G71" s="110" t="s">
        <v>93</v>
      </c>
      <c r="H71" s="106">
        <v>1.31</v>
      </c>
    </row>
    <row r="72" spans="1:8" ht="46.9" customHeight="1" x14ac:dyDescent="0.25">
      <c r="A72" s="84">
        <v>34</v>
      </c>
      <c r="B72" s="85" t="s">
        <v>61</v>
      </c>
      <c r="C72" s="157" t="s">
        <v>62</v>
      </c>
      <c r="D72" s="158"/>
      <c r="E72" s="86" t="s">
        <v>92</v>
      </c>
      <c r="F72" s="104">
        <v>55.32</v>
      </c>
      <c r="G72" s="105" t="s">
        <v>93</v>
      </c>
      <c r="H72" s="106">
        <v>3.03</v>
      </c>
    </row>
    <row r="73" spans="1:8" ht="31.5" x14ac:dyDescent="0.25">
      <c r="A73" s="84">
        <v>35</v>
      </c>
      <c r="B73" s="85" t="s">
        <v>63</v>
      </c>
      <c r="C73" s="157" t="s">
        <v>64</v>
      </c>
      <c r="D73" s="158"/>
      <c r="E73" s="86" t="s">
        <v>94</v>
      </c>
      <c r="F73" s="104">
        <v>30</v>
      </c>
      <c r="G73" s="107" t="s">
        <v>95</v>
      </c>
      <c r="H73" s="106">
        <v>0.7</v>
      </c>
    </row>
    <row r="74" spans="1:8" ht="46.9" customHeight="1" x14ac:dyDescent="0.25">
      <c r="A74" s="84">
        <v>36</v>
      </c>
      <c r="B74" s="85" t="s">
        <v>61</v>
      </c>
      <c r="C74" s="157" t="s">
        <v>65</v>
      </c>
      <c r="D74" s="158"/>
      <c r="E74" s="86" t="s">
        <v>92</v>
      </c>
      <c r="F74" s="104">
        <v>521</v>
      </c>
      <c r="G74" s="107" t="s">
        <v>96</v>
      </c>
      <c r="H74" s="106">
        <v>9.94</v>
      </c>
    </row>
    <row r="75" spans="1:8" x14ac:dyDescent="0.25">
      <c r="A75" s="81"/>
      <c r="B75" s="82" t="s">
        <v>74</v>
      </c>
      <c r="C75" s="134"/>
      <c r="E75" s="83"/>
      <c r="F75" s="101"/>
      <c r="G75" s="102"/>
      <c r="H75" s="103">
        <f>SUM(H76:H79)</f>
        <v>50.61</v>
      </c>
    </row>
    <row r="76" spans="1:8" ht="46.9" customHeight="1" x14ac:dyDescent="0.25">
      <c r="A76" s="84">
        <v>37</v>
      </c>
      <c r="B76" s="85" t="s">
        <v>59</v>
      </c>
      <c r="C76" s="157" t="s">
        <v>60</v>
      </c>
      <c r="D76" s="158"/>
      <c r="E76" s="86" t="s">
        <v>92</v>
      </c>
      <c r="F76" s="104">
        <v>201.94</v>
      </c>
      <c r="G76" s="110" t="s">
        <v>93</v>
      </c>
      <c r="H76" s="106">
        <v>1.04</v>
      </c>
    </row>
    <row r="77" spans="1:8" ht="46.9" customHeight="1" x14ac:dyDescent="0.25">
      <c r="A77" s="84">
        <v>38</v>
      </c>
      <c r="B77" s="85" t="s">
        <v>61</v>
      </c>
      <c r="C77" s="157" t="s">
        <v>62</v>
      </c>
      <c r="D77" s="158"/>
      <c r="E77" s="86" t="s">
        <v>92</v>
      </c>
      <c r="F77" s="104">
        <v>187.22</v>
      </c>
      <c r="G77" s="105" t="s">
        <v>93</v>
      </c>
      <c r="H77" s="106">
        <v>6</v>
      </c>
    </row>
    <row r="78" spans="1:8" ht="31.5" x14ac:dyDescent="0.25">
      <c r="A78" s="84">
        <v>39</v>
      </c>
      <c r="B78" s="85" t="s">
        <v>63</v>
      </c>
      <c r="C78" s="161" t="s">
        <v>64</v>
      </c>
      <c r="D78" s="162"/>
      <c r="E78" s="86" t="s">
        <v>94</v>
      </c>
      <c r="F78" s="104">
        <v>107</v>
      </c>
      <c r="G78" s="107" t="s">
        <v>95</v>
      </c>
      <c r="H78" s="106">
        <v>2.5</v>
      </c>
    </row>
    <row r="79" spans="1:8" ht="46.9" customHeight="1" x14ac:dyDescent="0.25">
      <c r="A79" s="84">
        <v>40</v>
      </c>
      <c r="B79" s="85" t="s">
        <v>61</v>
      </c>
      <c r="C79" s="157" t="s">
        <v>65</v>
      </c>
      <c r="D79" s="158"/>
      <c r="E79" s="86" t="s">
        <v>92</v>
      </c>
      <c r="F79" s="104">
        <v>2153</v>
      </c>
      <c r="G79" s="107" t="s">
        <v>96</v>
      </c>
      <c r="H79" s="106">
        <v>41.07</v>
      </c>
    </row>
    <row r="80" spans="1:8" x14ac:dyDescent="0.25">
      <c r="A80" s="81"/>
      <c r="B80" s="82" t="s">
        <v>75</v>
      </c>
      <c r="C80" s="134"/>
      <c r="E80" s="101"/>
      <c r="F80" s="101"/>
      <c r="G80" s="102"/>
      <c r="H80" s="111">
        <f>SUM(H81:H84)</f>
        <v>18.420000000000002</v>
      </c>
    </row>
    <row r="81" spans="1:8" ht="46.9" customHeight="1" x14ac:dyDescent="0.25">
      <c r="A81" s="84">
        <v>41</v>
      </c>
      <c r="B81" s="85" t="s">
        <v>59</v>
      </c>
      <c r="C81" s="157" t="s">
        <v>60</v>
      </c>
      <c r="D81" s="158"/>
      <c r="E81" s="86" t="s">
        <v>92</v>
      </c>
      <c r="F81" s="104">
        <v>70.2</v>
      </c>
      <c r="G81" s="110" t="s">
        <v>93</v>
      </c>
      <c r="H81" s="106">
        <v>1.5</v>
      </c>
    </row>
    <row r="82" spans="1:8" ht="46.9" customHeight="1" x14ac:dyDescent="0.25">
      <c r="A82" s="84">
        <v>42</v>
      </c>
      <c r="B82" s="85" t="s">
        <v>61</v>
      </c>
      <c r="C82" s="157" t="s">
        <v>62</v>
      </c>
      <c r="D82" s="158"/>
      <c r="E82" s="86" t="s">
        <v>92</v>
      </c>
      <c r="F82" s="104">
        <v>65.81</v>
      </c>
      <c r="G82" s="105" t="s">
        <v>93</v>
      </c>
      <c r="H82" s="106">
        <v>3.2</v>
      </c>
    </row>
    <row r="83" spans="1:8" ht="31.5" x14ac:dyDescent="0.25">
      <c r="A83" s="84">
        <v>43</v>
      </c>
      <c r="B83" s="85" t="s">
        <v>63</v>
      </c>
      <c r="C83" s="157" t="s">
        <v>64</v>
      </c>
      <c r="D83" s="158"/>
      <c r="E83" s="86" t="s">
        <v>94</v>
      </c>
      <c r="F83" s="104">
        <v>91</v>
      </c>
      <c r="G83" s="107" t="s">
        <v>95</v>
      </c>
      <c r="H83" s="106">
        <v>1.2</v>
      </c>
    </row>
    <row r="84" spans="1:8" ht="46.9" customHeight="1" x14ac:dyDescent="0.25">
      <c r="A84" s="84">
        <v>44</v>
      </c>
      <c r="B84" s="85" t="s">
        <v>61</v>
      </c>
      <c r="C84" s="157" t="s">
        <v>65</v>
      </c>
      <c r="D84" s="158"/>
      <c r="E84" s="86" t="s">
        <v>92</v>
      </c>
      <c r="F84" s="104">
        <v>656</v>
      </c>
      <c r="G84" s="107" t="s">
        <v>96</v>
      </c>
      <c r="H84" s="106">
        <v>12.52</v>
      </c>
    </row>
    <row r="85" spans="1:8" x14ac:dyDescent="0.25">
      <c r="A85" s="90"/>
      <c r="B85" s="91" t="s">
        <v>76</v>
      </c>
      <c r="C85" s="138"/>
      <c r="E85" s="92"/>
      <c r="F85" s="92"/>
      <c r="G85" s="112"/>
      <c r="H85" s="113">
        <f>SUM(H86:H91)</f>
        <v>58.3</v>
      </c>
    </row>
    <row r="86" spans="1:8" ht="46.9" customHeight="1" x14ac:dyDescent="0.25">
      <c r="A86" s="93">
        <v>45</v>
      </c>
      <c r="B86" s="94" t="s">
        <v>77</v>
      </c>
      <c r="C86" s="157" t="s">
        <v>60</v>
      </c>
      <c r="D86" s="158"/>
      <c r="E86" s="114" t="s">
        <v>97</v>
      </c>
      <c r="F86" s="104">
        <v>32.840000000000003</v>
      </c>
      <c r="G86" s="110" t="s">
        <v>93</v>
      </c>
      <c r="H86" s="115">
        <v>14.9</v>
      </c>
    </row>
    <row r="87" spans="1:8" x14ac:dyDescent="0.25">
      <c r="A87" s="84">
        <v>46</v>
      </c>
      <c r="B87" s="85" t="s">
        <v>78</v>
      </c>
      <c r="C87" s="157" t="s">
        <v>79</v>
      </c>
      <c r="D87" s="158"/>
      <c r="E87" s="114" t="s">
        <v>94</v>
      </c>
      <c r="F87" s="116">
        <v>320</v>
      </c>
      <c r="G87" s="117" t="s">
        <v>95</v>
      </c>
      <c r="H87" s="115">
        <v>7.5</v>
      </c>
    </row>
    <row r="88" spans="1:8" ht="46.9" customHeight="1" x14ac:dyDescent="0.25">
      <c r="A88" s="84">
        <v>47</v>
      </c>
      <c r="B88" s="85" t="s">
        <v>80</v>
      </c>
      <c r="C88" s="157" t="s">
        <v>65</v>
      </c>
      <c r="D88" s="158"/>
      <c r="E88" s="114" t="s">
        <v>97</v>
      </c>
      <c r="F88" s="104">
        <v>232</v>
      </c>
      <c r="G88" s="107" t="s">
        <v>96</v>
      </c>
      <c r="H88" s="115">
        <v>4.4000000000000004</v>
      </c>
    </row>
    <row r="89" spans="1:8" ht="46.9" customHeight="1" x14ac:dyDescent="0.25">
      <c r="A89" s="84">
        <v>48</v>
      </c>
      <c r="B89" s="94" t="s">
        <v>81</v>
      </c>
      <c r="C89" s="157" t="s">
        <v>62</v>
      </c>
      <c r="D89" s="158"/>
      <c r="E89" s="114" t="s">
        <v>97</v>
      </c>
      <c r="F89" s="118">
        <v>10.6</v>
      </c>
      <c r="G89" s="119" t="s">
        <v>93</v>
      </c>
      <c r="H89" s="106">
        <v>1.6</v>
      </c>
    </row>
    <row r="90" spans="1:8" ht="47.25" x14ac:dyDescent="0.25">
      <c r="A90" s="95">
        <v>49</v>
      </c>
      <c r="B90" s="96" t="s">
        <v>82</v>
      </c>
      <c r="C90" s="157" t="s">
        <v>79</v>
      </c>
      <c r="D90" s="158"/>
      <c r="E90" s="73" t="s">
        <v>97</v>
      </c>
      <c r="F90" s="120">
        <v>1666</v>
      </c>
      <c r="G90" s="105" t="s">
        <v>98</v>
      </c>
      <c r="H90" s="121">
        <v>10.9</v>
      </c>
    </row>
    <row r="91" spans="1:8" ht="31.5" x14ac:dyDescent="0.25">
      <c r="A91" s="95">
        <v>50</v>
      </c>
      <c r="B91" s="96" t="s">
        <v>57</v>
      </c>
      <c r="C91" s="157" t="s">
        <v>83</v>
      </c>
      <c r="D91" s="158"/>
      <c r="E91" s="73" t="s">
        <v>97</v>
      </c>
      <c r="F91" s="120">
        <v>4</v>
      </c>
      <c r="G91" s="105" t="s">
        <v>99</v>
      </c>
      <c r="H91" s="121">
        <v>19</v>
      </c>
    </row>
    <row r="92" spans="1:8" x14ac:dyDescent="0.25">
      <c r="A92" s="90"/>
      <c r="B92" s="91" t="s">
        <v>84</v>
      </c>
      <c r="C92" s="138"/>
      <c r="E92" s="92"/>
      <c r="F92" s="122"/>
      <c r="G92" s="123"/>
      <c r="H92" s="113">
        <f>SUM(H93:H99)</f>
        <v>22.700000000000003</v>
      </c>
    </row>
    <row r="93" spans="1:8" ht="47.25" x14ac:dyDescent="0.25">
      <c r="A93" s="97">
        <v>51</v>
      </c>
      <c r="B93" s="98" t="s">
        <v>85</v>
      </c>
      <c r="C93" s="157" t="s">
        <v>79</v>
      </c>
      <c r="D93" s="158"/>
      <c r="E93" s="124" t="s">
        <v>100</v>
      </c>
      <c r="F93" s="125">
        <v>35</v>
      </c>
      <c r="G93" s="119" t="s">
        <v>99</v>
      </c>
      <c r="H93" s="126">
        <v>6</v>
      </c>
    </row>
    <row r="94" spans="1:8" ht="47.25" x14ac:dyDescent="0.25">
      <c r="A94" s="95">
        <v>52</v>
      </c>
      <c r="B94" s="100" t="s">
        <v>86</v>
      </c>
      <c r="C94" s="159" t="s">
        <v>4</v>
      </c>
      <c r="D94" s="160"/>
      <c r="E94" s="73" t="s">
        <v>101</v>
      </c>
      <c r="F94" s="73">
        <v>10</v>
      </c>
      <c r="G94" s="127" t="s">
        <v>102</v>
      </c>
      <c r="H94" s="128">
        <v>3.1</v>
      </c>
    </row>
    <row r="95" spans="1:8" ht="47.25" x14ac:dyDescent="0.25">
      <c r="A95" s="95">
        <v>53</v>
      </c>
      <c r="B95" s="100" t="s">
        <v>87</v>
      </c>
      <c r="C95" s="159" t="s">
        <v>4</v>
      </c>
      <c r="D95" s="160"/>
      <c r="E95" s="73" t="s">
        <v>103</v>
      </c>
      <c r="F95" s="73">
        <v>7.5</v>
      </c>
      <c r="G95" s="127" t="s">
        <v>102</v>
      </c>
      <c r="H95" s="128">
        <v>2.5</v>
      </c>
    </row>
    <row r="96" spans="1:8" ht="63" x14ac:dyDescent="0.25">
      <c r="A96" s="95">
        <v>54</v>
      </c>
      <c r="B96" s="100" t="s">
        <v>88</v>
      </c>
      <c r="C96" s="159" t="s">
        <v>4</v>
      </c>
      <c r="D96" s="160"/>
      <c r="E96" s="73" t="s">
        <v>104</v>
      </c>
      <c r="F96" s="73">
        <v>7.5</v>
      </c>
      <c r="G96" s="127" t="s">
        <v>102</v>
      </c>
      <c r="H96" s="128">
        <v>2.5</v>
      </c>
    </row>
    <row r="97" spans="1:11" ht="63" x14ac:dyDescent="0.25">
      <c r="A97" s="95">
        <v>55</v>
      </c>
      <c r="B97" s="100" t="s">
        <v>89</v>
      </c>
      <c r="C97" s="159" t="s">
        <v>4</v>
      </c>
      <c r="D97" s="160"/>
      <c r="E97" s="73" t="s">
        <v>105</v>
      </c>
      <c r="F97" s="73">
        <v>10</v>
      </c>
      <c r="G97" s="127" t="s">
        <v>106</v>
      </c>
      <c r="H97" s="128">
        <v>3</v>
      </c>
    </row>
    <row r="98" spans="1:11" ht="47.25" x14ac:dyDescent="0.25">
      <c r="A98" s="95">
        <v>56</v>
      </c>
      <c r="B98" s="100" t="s">
        <v>90</v>
      </c>
      <c r="C98" s="159" t="s">
        <v>4</v>
      </c>
      <c r="D98" s="160"/>
      <c r="E98" s="73" t="s">
        <v>107</v>
      </c>
      <c r="F98" s="73">
        <v>10</v>
      </c>
      <c r="G98" s="127" t="s">
        <v>102</v>
      </c>
      <c r="H98" s="128">
        <v>3.6</v>
      </c>
    </row>
    <row r="99" spans="1:11" ht="47.25" x14ac:dyDescent="0.25">
      <c r="A99" s="95">
        <v>57</v>
      </c>
      <c r="B99" s="100" t="s">
        <v>91</v>
      </c>
      <c r="C99" s="159" t="s">
        <v>4</v>
      </c>
      <c r="D99" s="160"/>
      <c r="E99" s="73" t="s">
        <v>108</v>
      </c>
      <c r="F99" s="73">
        <v>10</v>
      </c>
      <c r="G99" s="127" t="s">
        <v>106</v>
      </c>
      <c r="H99" s="128">
        <v>2</v>
      </c>
    </row>
    <row r="100" spans="1:11" x14ac:dyDescent="0.25">
      <c r="A100" s="174" t="s">
        <v>11</v>
      </c>
      <c r="B100" s="175"/>
      <c r="C100" s="176"/>
      <c r="D100" s="176"/>
      <c r="E100" s="175"/>
      <c r="F100" s="175"/>
      <c r="G100" s="177"/>
      <c r="H100" s="140">
        <f>H30+H35+H40+H45+H50+H55+H60+H65+H70+H75+H80+H85+H92</f>
        <v>430.90000000000003</v>
      </c>
      <c r="I100" s="129"/>
      <c r="J100" s="129"/>
      <c r="K100" s="129"/>
    </row>
    <row r="101" spans="1:11" x14ac:dyDescent="0.25">
      <c r="A101" s="190" t="s">
        <v>15</v>
      </c>
      <c r="B101" s="191"/>
      <c r="C101" s="191"/>
      <c r="D101" s="191"/>
      <c r="E101" s="191"/>
      <c r="F101" s="191"/>
      <c r="G101" s="192"/>
      <c r="H101" s="141">
        <v>35.700000000000003</v>
      </c>
      <c r="I101" s="129"/>
      <c r="J101" s="129"/>
      <c r="K101" s="129"/>
    </row>
    <row r="102" spans="1:11" ht="16.5" thickBot="1" x14ac:dyDescent="0.3">
      <c r="A102" s="178" t="s">
        <v>16</v>
      </c>
      <c r="B102" s="179"/>
      <c r="C102" s="179"/>
      <c r="D102" s="179"/>
      <c r="E102" s="179"/>
      <c r="F102" s="179"/>
      <c r="G102" s="180"/>
      <c r="H102" s="141">
        <v>35.9</v>
      </c>
      <c r="I102" s="129"/>
      <c r="J102" s="129"/>
      <c r="K102" s="129"/>
    </row>
    <row r="103" spans="1:11" x14ac:dyDescent="0.25">
      <c r="A103" s="181" t="s">
        <v>12</v>
      </c>
      <c r="B103" s="182"/>
      <c r="C103" s="182"/>
      <c r="D103" s="182"/>
      <c r="E103" s="182"/>
      <c r="F103" s="182"/>
      <c r="G103" s="183"/>
      <c r="H103" s="142">
        <f>H26+H100</f>
        <v>924.2</v>
      </c>
      <c r="I103" s="129"/>
      <c r="J103" s="129"/>
      <c r="K103" s="129"/>
    </row>
    <row r="104" spans="1:11" x14ac:dyDescent="0.25">
      <c r="A104" s="193" t="s">
        <v>20</v>
      </c>
      <c r="B104" s="194"/>
      <c r="C104" s="194"/>
      <c r="D104" s="194"/>
      <c r="E104" s="194"/>
      <c r="F104" s="194"/>
      <c r="G104" s="195"/>
      <c r="H104" s="141">
        <v>0</v>
      </c>
      <c r="I104" s="129"/>
      <c r="J104" s="129"/>
      <c r="K104" s="129"/>
    </row>
    <row r="105" spans="1:11" ht="16.5" thickBot="1" x14ac:dyDescent="0.3">
      <c r="A105" s="184" t="s">
        <v>14</v>
      </c>
      <c r="B105" s="185"/>
      <c r="C105" s="185"/>
      <c r="D105" s="185"/>
      <c r="E105" s="185"/>
      <c r="F105" s="185"/>
      <c r="G105" s="186"/>
      <c r="H105" s="153">
        <v>216.9</v>
      </c>
      <c r="I105" s="129"/>
      <c r="J105" s="129"/>
      <c r="K105" s="129"/>
    </row>
    <row r="106" spans="1:11" x14ac:dyDescent="0.25">
      <c r="E106" s="76"/>
      <c r="F106" s="77"/>
      <c r="G106" s="78"/>
      <c r="H106"/>
    </row>
  </sheetData>
  <mergeCells count="85">
    <mergeCell ref="A5:H5"/>
    <mergeCell ref="A6:H6"/>
    <mergeCell ref="A7:H7"/>
    <mergeCell ref="A1:B1"/>
    <mergeCell ref="E1:H1"/>
    <mergeCell ref="A2:B3"/>
    <mergeCell ref="E2:H2"/>
    <mergeCell ref="E3:H3"/>
    <mergeCell ref="G8:H8"/>
    <mergeCell ref="A28:G28"/>
    <mergeCell ref="A10:A11"/>
    <mergeCell ref="B10:B11"/>
    <mergeCell ref="C10:C11"/>
    <mergeCell ref="A27:G27"/>
    <mergeCell ref="D10:D11"/>
    <mergeCell ref="B17:G17"/>
    <mergeCell ref="A29:H29"/>
    <mergeCell ref="C37:D37"/>
    <mergeCell ref="C38:D38"/>
    <mergeCell ref="E10:G10"/>
    <mergeCell ref="H10:H11"/>
    <mergeCell ref="A13:H13"/>
    <mergeCell ref="A26:G26"/>
    <mergeCell ref="B19:G19"/>
    <mergeCell ref="C31:D31"/>
    <mergeCell ref="C32:D32"/>
    <mergeCell ref="C33:D33"/>
    <mergeCell ref="C34:D34"/>
    <mergeCell ref="C36:D36"/>
    <mergeCell ref="A100:G100"/>
    <mergeCell ref="A102:G102"/>
    <mergeCell ref="A103:G103"/>
    <mergeCell ref="A105:G105"/>
    <mergeCell ref="C51:D51"/>
    <mergeCell ref="C52:D52"/>
    <mergeCell ref="C53:D53"/>
    <mergeCell ref="C54:D54"/>
    <mergeCell ref="A101:G101"/>
    <mergeCell ref="A104:G104"/>
    <mergeCell ref="C57:D57"/>
    <mergeCell ref="C58:D58"/>
    <mergeCell ref="C59:D59"/>
    <mergeCell ref="C61:D61"/>
    <mergeCell ref="C62:D62"/>
    <mergeCell ref="C63:D63"/>
    <mergeCell ref="C39:D39"/>
    <mergeCell ref="C41:D41"/>
    <mergeCell ref="C42:D42"/>
    <mergeCell ref="C43:D43"/>
    <mergeCell ref="C44:D44"/>
    <mergeCell ref="C46:D46"/>
    <mergeCell ref="C47:D47"/>
    <mergeCell ref="C48:D48"/>
    <mergeCell ref="C49:D49"/>
    <mergeCell ref="C56:D56"/>
    <mergeCell ref="C64:D64"/>
    <mergeCell ref="C66:D66"/>
    <mergeCell ref="C67:D67"/>
    <mergeCell ref="C68:D68"/>
    <mergeCell ref="C69:D69"/>
    <mergeCell ref="C71:D71"/>
    <mergeCell ref="C72:D72"/>
    <mergeCell ref="C73:D73"/>
    <mergeCell ref="C74:D74"/>
    <mergeCell ref="C76:D76"/>
    <mergeCell ref="C77:D77"/>
    <mergeCell ref="C79:D79"/>
    <mergeCell ref="C78:D78"/>
    <mergeCell ref="C81:D81"/>
    <mergeCell ref="C82:D82"/>
    <mergeCell ref="C83:D83"/>
    <mergeCell ref="C84:D84"/>
    <mergeCell ref="C86:D86"/>
    <mergeCell ref="C87:D87"/>
    <mergeCell ref="C88:D88"/>
    <mergeCell ref="C89:D89"/>
    <mergeCell ref="C90:D90"/>
    <mergeCell ref="C91:D91"/>
    <mergeCell ref="C98:D98"/>
    <mergeCell ref="C99:D99"/>
    <mergeCell ref="C93:D93"/>
    <mergeCell ref="C94:D94"/>
    <mergeCell ref="C95:D95"/>
    <mergeCell ref="C96:D96"/>
    <mergeCell ref="C97:D97"/>
  </mergeCells>
  <pageMargins left="0.51181102362204722" right="0.31496062992125984" top="0.35433070866141736" bottom="0.35433070866141736" header="0" footer="0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" workbookViewId="0">
      <selection activeCell="A2" sqref="A1:XFD1048576"/>
    </sheetView>
  </sheetViews>
  <sheetFormatPr defaultColWidth="8.85546875" defaultRowHeight="16.7" customHeight="1" x14ac:dyDescent="0.25"/>
  <cols>
    <col min="1" max="1" width="3.7109375" style="11" customWidth="1"/>
    <col min="2" max="2" width="27.85546875" style="11" customWidth="1"/>
    <col min="3" max="3" width="13.85546875" style="12" customWidth="1"/>
    <col min="4" max="4" width="13.140625" style="13" customWidth="1"/>
    <col min="5" max="5" width="7.7109375" style="13" customWidth="1"/>
    <col min="6" max="6" width="8" style="13" customWidth="1"/>
    <col min="7" max="7" width="11.85546875" style="37" customWidth="1"/>
    <col min="8" max="8" width="10.7109375" style="51" customWidth="1"/>
    <col min="9" max="16384" width="8.85546875" style="13"/>
  </cols>
  <sheetData>
    <row r="1" spans="1:8" ht="15" customHeight="1" x14ac:dyDescent="0.25">
      <c r="F1" s="250"/>
      <c r="G1" s="250"/>
      <c r="H1" s="251"/>
    </row>
    <row r="2" spans="1:8" ht="28.35" customHeight="1" x14ac:dyDescent="0.25">
      <c r="A2" s="252"/>
      <c r="B2" s="252"/>
      <c r="C2" s="14"/>
      <c r="D2" s="253"/>
      <c r="E2" s="253"/>
      <c r="F2" s="253"/>
      <c r="G2" s="253"/>
      <c r="H2" s="253"/>
    </row>
    <row r="3" spans="1:8" ht="21.95" customHeight="1" x14ac:dyDescent="0.25">
      <c r="A3" s="254"/>
      <c r="B3" s="254"/>
      <c r="C3" s="14"/>
      <c r="D3" s="253"/>
      <c r="E3" s="253"/>
      <c r="F3" s="253"/>
      <c r="G3" s="253"/>
      <c r="H3" s="253"/>
    </row>
    <row r="4" spans="1:8" ht="15.75" x14ac:dyDescent="0.25">
      <c r="A4" s="254"/>
      <c r="B4" s="254"/>
      <c r="C4" s="14"/>
      <c r="D4" s="253"/>
      <c r="E4" s="253"/>
      <c r="F4" s="253"/>
      <c r="G4" s="253"/>
      <c r="H4" s="253"/>
    </row>
    <row r="5" spans="1:8" ht="15.75" x14ac:dyDescent="0.25">
      <c r="A5" s="15"/>
      <c r="B5" s="15"/>
      <c r="C5" s="14"/>
      <c r="D5" s="16"/>
      <c r="E5" s="17"/>
      <c r="F5" s="17"/>
      <c r="G5" s="18"/>
      <c r="H5" s="19"/>
    </row>
    <row r="6" spans="1:8" ht="15.75" x14ac:dyDescent="0.25">
      <c r="A6" s="229"/>
      <c r="B6" s="229"/>
      <c r="C6" s="229"/>
      <c r="D6" s="229"/>
      <c r="E6" s="229"/>
      <c r="F6" s="229"/>
      <c r="G6" s="229"/>
      <c r="H6" s="229"/>
    </row>
    <row r="7" spans="1:8" ht="48.4" customHeight="1" x14ac:dyDescent="0.25">
      <c r="A7" s="247"/>
      <c r="B7" s="247"/>
      <c r="C7" s="247"/>
      <c r="D7" s="247"/>
      <c r="E7" s="247"/>
      <c r="F7" s="247"/>
      <c r="G7" s="247"/>
      <c r="H7" s="247"/>
    </row>
    <row r="8" spans="1:8" ht="15.75" x14ac:dyDescent="0.25">
      <c r="A8" s="229"/>
      <c r="B8" s="229"/>
      <c r="C8" s="229"/>
      <c r="D8" s="229"/>
      <c r="E8" s="229"/>
      <c r="F8" s="229"/>
      <c r="G8" s="229"/>
      <c r="H8" s="229"/>
    </row>
    <row r="9" spans="1:8" ht="8.65" customHeight="1" x14ac:dyDescent="0.25">
      <c r="A9" s="3"/>
      <c r="B9" s="3"/>
      <c r="C9" s="4"/>
      <c r="D9" s="10"/>
      <c r="E9" s="10"/>
      <c r="F9" s="10"/>
      <c r="G9" s="8"/>
      <c r="H9" s="10"/>
    </row>
    <row r="10" spans="1:8" ht="16.149999999999999" customHeight="1" x14ac:dyDescent="0.25">
      <c r="A10" s="248"/>
      <c r="B10" s="248"/>
      <c r="C10" s="244"/>
      <c r="D10" s="238"/>
      <c r="E10" s="238"/>
      <c r="F10" s="238"/>
      <c r="G10" s="234"/>
      <c r="H10" s="234"/>
    </row>
    <row r="11" spans="1:8" ht="31.7" customHeight="1" x14ac:dyDescent="0.25">
      <c r="A11" s="248"/>
      <c r="B11" s="248"/>
      <c r="C11" s="244"/>
      <c r="D11" s="20"/>
      <c r="E11" s="20"/>
      <c r="F11" s="20"/>
      <c r="G11" s="234"/>
      <c r="H11" s="234"/>
    </row>
    <row r="12" spans="1:8" ht="15.75" x14ac:dyDescent="0.25">
      <c r="A12" s="15"/>
      <c r="B12" s="15"/>
      <c r="C12" s="14"/>
      <c r="D12" s="14"/>
      <c r="E12" s="14"/>
      <c r="F12" s="14"/>
      <c r="G12" s="18"/>
      <c r="H12" s="21"/>
    </row>
    <row r="13" spans="1:8" ht="17.25" customHeight="1" x14ac:dyDescent="0.25">
      <c r="A13" s="249"/>
      <c r="B13" s="238"/>
      <c r="C13" s="238"/>
      <c r="D13" s="238"/>
      <c r="E13" s="238"/>
      <c r="F13" s="238"/>
      <c r="G13" s="238"/>
      <c r="H13" s="238"/>
    </row>
    <row r="14" spans="1:8" s="26" customFormat="1" ht="15.75" x14ac:dyDescent="0.25">
      <c r="A14" s="15"/>
      <c r="B14" s="22"/>
      <c r="C14" s="20"/>
      <c r="D14" s="23"/>
      <c r="E14" s="14"/>
      <c r="F14" s="14"/>
      <c r="G14" s="24"/>
      <c r="H14" s="25"/>
    </row>
    <row r="15" spans="1:8" ht="17.25" customHeight="1" x14ac:dyDescent="0.25">
      <c r="A15" s="15"/>
      <c r="B15" s="241"/>
      <c r="C15" s="241"/>
      <c r="D15" s="241"/>
      <c r="E15" s="241"/>
      <c r="F15" s="241"/>
      <c r="G15" s="27"/>
      <c r="H15" s="28"/>
    </row>
    <row r="16" spans="1:8" ht="15.75" x14ac:dyDescent="0.25">
      <c r="A16" s="15"/>
      <c r="B16" s="22"/>
      <c r="C16" s="20"/>
      <c r="D16" s="23"/>
      <c r="E16" s="238"/>
      <c r="F16" s="238"/>
      <c r="G16" s="24"/>
      <c r="H16" s="25"/>
    </row>
    <row r="17" spans="1:8" ht="15.75" x14ac:dyDescent="0.25">
      <c r="A17" s="15"/>
      <c r="B17" s="241"/>
      <c r="C17" s="241"/>
      <c r="D17" s="241"/>
      <c r="E17" s="241"/>
      <c r="F17" s="241"/>
      <c r="G17" s="27"/>
      <c r="H17" s="28"/>
    </row>
    <row r="18" spans="1:8" ht="107.85" customHeight="1" x14ac:dyDescent="0.25">
      <c r="A18" s="15"/>
      <c r="B18" s="22"/>
      <c r="C18" s="20"/>
      <c r="D18" s="23"/>
      <c r="E18" s="14"/>
      <c r="F18" s="14"/>
      <c r="G18" s="29"/>
      <c r="H18" s="25"/>
    </row>
    <row r="19" spans="1:8" ht="47.85" customHeight="1" x14ac:dyDescent="0.25">
      <c r="A19" s="15"/>
      <c r="B19" s="22"/>
      <c r="C19" s="20"/>
      <c r="D19" s="23"/>
      <c r="E19" s="238"/>
      <c r="F19" s="238"/>
      <c r="G19" s="29"/>
      <c r="H19" s="25"/>
    </row>
    <row r="20" spans="1:8" ht="15.6" customHeight="1" x14ac:dyDescent="0.25">
      <c r="A20" s="15"/>
      <c r="B20" s="241"/>
      <c r="C20" s="241"/>
      <c r="D20" s="241"/>
      <c r="E20" s="241"/>
      <c r="F20" s="241"/>
      <c r="G20" s="27"/>
      <c r="H20" s="28"/>
    </row>
    <row r="21" spans="1:8" ht="36.4" customHeight="1" x14ac:dyDescent="0.25">
      <c r="A21" s="15"/>
      <c r="B21" s="22"/>
      <c r="C21" s="20"/>
      <c r="D21" s="30"/>
      <c r="E21" s="14"/>
      <c r="F21" s="14"/>
      <c r="G21" s="29"/>
      <c r="H21" s="25"/>
    </row>
    <row r="22" spans="1:8" ht="15.75" x14ac:dyDescent="0.25">
      <c r="A22" s="236"/>
      <c r="B22" s="237"/>
      <c r="C22" s="237"/>
      <c r="D22" s="237"/>
      <c r="E22" s="237"/>
      <c r="F22" s="237"/>
      <c r="G22" s="31"/>
      <c r="H22" s="32"/>
    </row>
    <row r="23" spans="1:8" ht="14.1" customHeight="1" x14ac:dyDescent="0.25">
      <c r="A23" s="237"/>
      <c r="B23" s="237"/>
      <c r="C23" s="237"/>
      <c r="D23" s="237"/>
      <c r="E23" s="237"/>
      <c r="F23" s="237"/>
      <c r="G23" s="31"/>
      <c r="H23" s="28"/>
    </row>
    <row r="24" spans="1:8" ht="17.850000000000001" customHeight="1" x14ac:dyDescent="0.25">
      <c r="A24" s="245"/>
      <c r="B24" s="246"/>
      <c r="C24" s="246"/>
      <c r="D24" s="246"/>
      <c r="E24" s="246"/>
      <c r="F24" s="246"/>
      <c r="G24" s="246"/>
      <c r="H24" s="246"/>
    </row>
    <row r="25" spans="1:8" ht="28.35" customHeight="1" x14ac:dyDescent="0.25">
      <c r="A25" s="15"/>
      <c r="B25" s="22"/>
      <c r="C25" s="20"/>
      <c r="D25" s="33"/>
      <c r="E25" s="238"/>
      <c r="F25" s="238"/>
      <c r="G25" s="29"/>
      <c r="H25" s="25"/>
    </row>
    <row r="26" spans="1:8" ht="54.75" customHeight="1" x14ac:dyDescent="0.25">
      <c r="A26" s="15"/>
      <c r="B26" s="22"/>
      <c r="C26" s="20"/>
      <c r="D26" s="33"/>
      <c r="E26" s="244"/>
      <c r="F26" s="244"/>
      <c r="G26" s="29"/>
      <c r="H26" s="25"/>
    </row>
    <row r="27" spans="1:8" ht="15.6" customHeight="1" x14ac:dyDescent="0.25">
      <c r="A27" s="15"/>
      <c r="B27" s="241"/>
      <c r="C27" s="241"/>
      <c r="D27" s="241"/>
      <c r="E27" s="241"/>
      <c r="F27" s="241"/>
      <c r="G27" s="27"/>
      <c r="H27" s="28"/>
    </row>
    <row r="28" spans="1:8" ht="56.45" customHeight="1" x14ac:dyDescent="0.25">
      <c r="A28" s="15"/>
      <c r="B28" s="22"/>
      <c r="C28" s="20"/>
      <c r="D28" s="33"/>
      <c r="E28" s="244"/>
      <c r="F28" s="244"/>
      <c r="G28" s="29"/>
      <c r="H28" s="25"/>
    </row>
    <row r="29" spans="1:8" ht="15.6" customHeight="1" x14ac:dyDescent="0.25">
      <c r="A29" s="15"/>
      <c r="B29" s="241"/>
      <c r="C29" s="241"/>
      <c r="D29" s="241"/>
      <c r="E29" s="241"/>
      <c r="F29" s="241"/>
      <c r="G29" s="27"/>
      <c r="H29" s="28"/>
    </row>
    <row r="30" spans="1:8" ht="27.2" customHeight="1" x14ac:dyDescent="0.25">
      <c r="A30" s="15"/>
      <c r="B30" s="22"/>
      <c r="C30" s="20"/>
      <c r="D30" s="34"/>
      <c r="E30" s="238"/>
      <c r="F30" s="238"/>
      <c r="G30" s="29"/>
      <c r="H30" s="25"/>
    </row>
    <row r="31" spans="1:8" ht="51.75" customHeight="1" x14ac:dyDescent="0.25">
      <c r="A31" s="15"/>
      <c r="B31" s="22"/>
      <c r="C31" s="20"/>
      <c r="D31" s="34"/>
      <c r="E31" s="238"/>
      <c r="F31" s="238"/>
      <c r="G31" s="29"/>
      <c r="H31" s="25"/>
    </row>
    <row r="32" spans="1:8" ht="24.75" customHeight="1" x14ac:dyDescent="0.25">
      <c r="A32" s="15"/>
      <c r="B32" s="241"/>
      <c r="C32" s="241"/>
      <c r="D32" s="241"/>
      <c r="E32" s="241"/>
      <c r="F32" s="241"/>
      <c r="G32" s="27"/>
      <c r="H32" s="28"/>
    </row>
    <row r="33" spans="1:9" ht="15.75" x14ac:dyDescent="0.25">
      <c r="A33" s="15"/>
      <c r="B33" s="22"/>
      <c r="C33" s="20"/>
      <c r="D33" s="34"/>
      <c r="E33" s="238"/>
      <c r="F33" s="238"/>
      <c r="G33" s="29"/>
      <c r="H33" s="25"/>
    </row>
    <row r="34" spans="1:9" ht="16.7" customHeight="1" x14ac:dyDescent="0.25">
      <c r="A34" s="15"/>
      <c r="B34" s="241"/>
      <c r="C34" s="241"/>
      <c r="D34" s="241"/>
      <c r="E34" s="241"/>
      <c r="F34" s="241"/>
      <c r="G34" s="27"/>
      <c r="H34" s="28"/>
    </row>
    <row r="35" spans="1:9" ht="48.95" customHeight="1" x14ac:dyDescent="0.25">
      <c r="A35" s="14"/>
      <c r="B35" s="35"/>
      <c r="C35" s="20"/>
      <c r="D35" s="36"/>
      <c r="E35" s="242"/>
      <c r="F35" s="242"/>
      <c r="G35" s="29"/>
      <c r="H35" s="37"/>
    </row>
    <row r="36" spans="1:9" ht="48.95" customHeight="1" x14ac:dyDescent="0.25">
      <c r="A36" s="15"/>
      <c r="B36" s="22"/>
      <c r="C36" s="20"/>
      <c r="D36" s="23"/>
      <c r="E36" s="14"/>
      <c r="F36" s="14"/>
      <c r="G36" s="29"/>
      <c r="H36" s="25"/>
    </row>
    <row r="37" spans="1:9" ht="48.95" customHeight="1" x14ac:dyDescent="0.25">
      <c r="A37" s="15"/>
      <c r="B37" s="38"/>
      <c r="C37" s="20"/>
      <c r="D37" s="23"/>
      <c r="E37" s="20"/>
      <c r="F37" s="20"/>
      <c r="G37" s="29"/>
      <c r="H37" s="25"/>
    </row>
    <row r="38" spans="1:9" ht="58.7" customHeight="1" x14ac:dyDescent="0.25">
      <c r="A38" s="14"/>
      <c r="B38" s="22"/>
      <c r="C38" s="20"/>
      <c r="D38" s="23"/>
      <c r="E38" s="238"/>
      <c r="F38" s="238"/>
      <c r="G38" s="29"/>
      <c r="H38" s="25"/>
    </row>
    <row r="39" spans="1:9" s="40" customFormat="1" ht="15.6" customHeight="1" x14ac:dyDescent="0.25">
      <c r="A39" s="14"/>
      <c r="B39" s="241"/>
      <c r="C39" s="241"/>
      <c r="D39" s="241"/>
      <c r="E39" s="241"/>
      <c r="F39" s="241"/>
      <c r="G39" s="27"/>
      <c r="H39" s="39"/>
    </row>
    <row r="40" spans="1:9" ht="17.25" customHeight="1" x14ac:dyDescent="0.25">
      <c r="A40" s="243"/>
      <c r="B40" s="243"/>
      <c r="C40" s="243"/>
      <c r="D40" s="243"/>
      <c r="E40" s="243"/>
      <c r="F40" s="243"/>
      <c r="G40" s="41"/>
      <c r="H40" s="32"/>
    </row>
    <row r="41" spans="1:9" ht="17.25" customHeight="1" x14ac:dyDescent="0.25">
      <c r="A41" s="235"/>
      <c r="B41" s="235"/>
      <c r="C41" s="235"/>
      <c r="D41" s="235"/>
      <c r="E41" s="235"/>
      <c r="F41" s="235"/>
      <c r="G41" s="31"/>
      <c r="H41" s="28"/>
    </row>
    <row r="42" spans="1:9" ht="17.25" customHeight="1" x14ac:dyDescent="0.25">
      <c r="A42" s="235"/>
      <c r="B42" s="235"/>
      <c r="C42" s="235"/>
      <c r="D42" s="235"/>
      <c r="E42" s="235"/>
      <c r="F42" s="235"/>
      <c r="G42" s="31"/>
      <c r="H42" s="28"/>
    </row>
    <row r="43" spans="1:9" ht="19.7" customHeight="1" x14ac:dyDescent="0.25">
      <c r="A43" s="236"/>
      <c r="B43" s="236"/>
      <c r="C43" s="236"/>
      <c r="D43" s="236"/>
      <c r="E43" s="236"/>
      <c r="F43" s="236"/>
      <c r="G43" s="42"/>
      <c r="H43" s="32"/>
    </row>
    <row r="44" spans="1:9" ht="16.149999999999999" customHeight="1" x14ac:dyDescent="0.25">
      <c r="A44" s="237"/>
      <c r="B44" s="237"/>
      <c r="C44" s="237"/>
      <c r="D44" s="237"/>
      <c r="E44" s="237"/>
      <c r="F44" s="237"/>
      <c r="G44" s="31"/>
      <c r="H44" s="28"/>
    </row>
    <row r="45" spans="1:9" s="44" customFormat="1" ht="15.6" customHeight="1" x14ac:dyDescent="0.25">
      <c r="A45" s="15"/>
      <c r="B45" s="15"/>
      <c r="C45" s="14"/>
      <c r="D45" s="16"/>
      <c r="E45" s="16"/>
      <c r="F45" s="16"/>
      <c r="G45" s="18"/>
      <c r="H45" s="43"/>
    </row>
    <row r="46" spans="1:9" ht="15.6" customHeight="1" x14ac:dyDescent="0.25">
      <c r="A46" s="15"/>
      <c r="B46" s="14"/>
      <c r="C46" s="238"/>
      <c r="D46" s="238"/>
      <c r="E46" s="238"/>
      <c r="F46" s="238"/>
      <c r="G46" s="238"/>
      <c r="H46" s="238"/>
    </row>
    <row r="47" spans="1:9" ht="15.6" customHeight="1" x14ac:dyDescent="0.25">
      <c r="A47" s="15"/>
      <c r="B47" s="45"/>
      <c r="C47" s="239"/>
      <c r="D47" s="239"/>
      <c r="E47" s="239"/>
      <c r="F47" s="239"/>
      <c r="G47" s="239"/>
      <c r="H47" s="239"/>
    </row>
    <row r="48" spans="1:9" ht="15.6" customHeight="1" x14ac:dyDescent="0.25">
      <c r="A48" s="15"/>
      <c r="B48" s="46"/>
      <c r="C48" s="240"/>
      <c r="D48" s="240"/>
      <c r="E48" s="240"/>
      <c r="F48" s="240"/>
      <c r="G48" s="240"/>
      <c r="H48" s="240"/>
      <c r="I48" s="47"/>
    </row>
    <row r="49" spans="1:8" ht="15.6" customHeight="1" x14ac:dyDescent="0.25">
      <c r="A49" s="48"/>
      <c r="B49" s="233"/>
      <c r="C49" s="233"/>
      <c r="D49" s="233"/>
      <c r="E49" s="233"/>
      <c r="F49" s="233"/>
      <c r="G49" s="233"/>
      <c r="H49" s="233"/>
    </row>
    <row r="50" spans="1:8" ht="15.6" customHeight="1" x14ac:dyDescent="0.25">
      <c r="A50" s="15"/>
      <c r="B50" s="15"/>
      <c r="C50" s="14"/>
      <c r="D50" s="16"/>
      <c r="E50" s="16"/>
      <c r="F50" s="16"/>
      <c r="G50" s="18"/>
      <c r="H50" s="43"/>
    </row>
    <row r="51" spans="1:8" ht="15.75" x14ac:dyDescent="0.25">
      <c r="A51" s="15"/>
      <c r="B51" s="49"/>
      <c r="C51" s="49"/>
      <c r="D51" s="17"/>
      <c r="E51" s="16"/>
      <c r="F51" s="16"/>
      <c r="G51" s="50"/>
      <c r="H51" s="43"/>
    </row>
    <row r="52" spans="1:8" ht="15.75" x14ac:dyDescent="0.25">
      <c r="A52" s="15"/>
      <c r="B52" s="15"/>
      <c r="C52" s="14"/>
      <c r="D52" s="16"/>
      <c r="E52" s="16"/>
      <c r="F52" s="16"/>
      <c r="G52" s="18"/>
      <c r="H52" s="43"/>
    </row>
    <row r="53" spans="1:8" ht="15.75" x14ac:dyDescent="0.25">
      <c r="A53" s="15"/>
      <c r="B53" s="15"/>
      <c r="C53" s="14"/>
      <c r="D53" s="16"/>
      <c r="E53" s="16"/>
      <c r="F53" s="16"/>
      <c r="G53" s="18"/>
      <c r="H53" s="43"/>
    </row>
    <row r="54" spans="1:8" ht="15.75" x14ac:dyDescent="0.25">
      <c r="A54" s="15"/>
      <c r="B54" s="15"/>
      <c r="C54" s="14"/>
      <c r="D54" s="16"/>
      <c r="E54" s="16"/>
      <c r="F54" s="16"/>
      <c r="G54" s="18"/>
      <c r="H54" s="43"/>
    </row>
    <row r="55" spans="1:8" ht="15.75" x14ac:dyDescent="0.25"/>
  </sheetData>
  <mergeCells count="46">
    <mergeCell ref="F1:H1"/>
    <mergeCell ref="A2:B2"/>
    <mergeCell ref="D2:H2"/>
    <mergeCell ref="A3:B4"/>
    <mergeCell ref="D3:H3"/>
    <mergeCell ref="D4:H4"/>
    <mergeCell ref="B20:F20"/>
    <mergeCell ref="A6:H6"/>
    <mergeCell ref="A7:H7"/>
    <mergeCell ref="A8:H8"/>
    <mergeCell ref="A10:A11"/>
    <mergeCell ref="B10:B11"/>
    <mergeCell ref="C10:C11"/>
    <mergeCell ref="D10:F10"/>
    <mergeCell ref="H10:H11"/>
    <mergeCell ref="A13:H13"/>
    <mergeCell ref="B15:F15"/>
    <mergeCell ref="E16:F16"/>
    <mergeCell ref="B17:F17"/>
    <mergeCell ref="E19:F1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</mergeCells>
  <pageMargins left="0.70866141732283472" right="0.11811023622047245" top="0.74803149606299213" bottom="0.35433070866141736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Varijantas 1</vt:lpstr>
      <vt:lpstr>Lapas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Sabaliauskienė Irena</cp:lastModifiedBy>
  <cp:lastPrinted>2018-05-18T05:24:03Z</cp:lastPrinted>
  <dcterms:created xsi:type="dcterms:W3CDTF">2015-01-20T11:58:13Z</dcterms:created>
  <dcterms:modified xsi:type="dcterms:W3CDTF">2018-09-03T12:58:09Z</dcterms:modified>
</cp:coreProperties>
</file>