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6" windowHeight="7728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G56" i="1" l="1"/>
  <c r="G27" i="1" l="1"/>
  <c r="G86" i="1" l="1"/>
  <c r="G93" i="1" l="1"/>
  <c r="G41" i="1" l="1"/>
  <c r="G81" i="1" l="1"/>
  <c r="G71" i="1"/>
  <c r="G61" i="1"/>
  <c r="G46" i="1"/>
  <c r="G36" i="1"/>
  <c r="G31" i="1"/>
  <c r="G76" i="1" l="1"/>
  <c r="G66" i="1"/>
  <c r="G51" i="1"/>
  <c r="G102" i="1" l="1"/>
  <c r="G105" i="1" s="1"/>
</calcChain>
</file>

<file path=xl/sharedStrings.xml><?xml version="1.0" encoding="utf-8"?>
<sst xmlns="http://schemas.openxmlformats.org/spreadsheetml/2006/main" count="325" uniqueCount="127">
  <si>
    <t>SUDERINTA</t>
  </si>
  <si>
    <t>PATVIRTINTA</t>
  </si>
  <si>
    <t>Lietuvos automobilių kelių direkcija prie Susisiekimo ministerijos</t>
  </si>
  <si>
    <t>Molėtų rajono savivaldybės tarybos</t>
  </si>
  <si>
    <t>Molėtų rajono savivaldybės</t>
  </si>
  <si>
    <t>Eli</t>
  </si>
  <si>
    <t>Objekto</t>
  </si>
  <si>
    <t>Objekto parametrai</t>
  </si>
  <si>
    <t>Skirta</t>
  </si>
  <si>
    <t>Nr.</t>
  </si>
  <si>
    <t>Pradžia -pabaiga</t>
  </si>
  <si>
    <t>Ilgis, m</t>
  </si>
  <si>
    <t>Plotis, m</t>
  </si>
  <si>
    <t>Molėtų miestas</t>
  </si>
  <si>
    <t xml:space="preserve">Rekonstrukcija, inžinierinės paslaugos </t>
  </si>
  <si>
    <t>2</t>
  </si>
  <si>
    <t xml:space="preserve">Inžinierinės paslaugos </t>
  </si>
  <si>
    <t>3</t>
  </si>
  <si>
    <t>Dubingių seniūnija</t>
  </si>
  <si>
    <t>4</t>
  </si>
  <si>
    <t>Mindūnų seniūnija</t>
  </si>
  <si>
    <t>5</t>
  </si>
  <si>
    <t>Čiulėnų seniūnija</t>
  </si>
  <si>
    <t>6</t>
  </si>
  <si>
    <t>Suginčių seniūnija</t>
  </si>
  <si>
    <t>Iš jų eismo saugumo priemonės</t>
  </si>
  <si>
    <t>EINAMIESIEMS TIKSLAMS</t>
  </si>
  <si>
    <t>Alantos seniūnija</t>
  </si>
  <si>
    <t xml:space="preserve">Vietinės reikšmės gatvės, keliai su žvyro ir asfaltbetonio danga </t>
  </si>
  <si>
    <t>Priežiūra (priežiūra žiemą)</t>
  </si>
  <si>
    <t>Seniūnijos keliai ir gatvės</t>
  </si>
  <si>
    <t>km.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</si>
  <si>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</si>
  <si>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</si>
  <si>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</si>
  <si>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</si>
  <si>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Išdaužų vietoje</t>
  </si>
  <si>
    <t>m2</t>
  </si>
  <si>
    <t>Priežiūra (žvyravimas, išdaužų vietoje)</t>
  </si>
  <si>
    <t>Balninkų seniūnija</t>
  </si>
  <si>
    <t>Giedraičių seniūnija</t>
  </si>
  <si>
    <t>Inturkės seniūnija</t>
  </si>
  <si>
    <t>Joniškio seniūnija</t>
  </si>
  <si>
    <t>Luokesos seniūnija</t>
  </si>
  <si>
    <t>Videniškių seniūnija</t>
  </si>
  <si>
    <t>Gatvės su žvyro ir asfaltbetonio danga (priežiūra žiemą)</t>
  </si>
  <si>
    <t>Molėtų miesto gatvės</t>
  </si>
  <si>
    <t xml:space="preserve">Gatvės su asfaltbetonio danga </t>
  </si>
  <si>
    <t>Priežiūra</t>
  </si>
  <si>
    <t>Gatvės su žvyro danga (kelių profiliavimas greideriu)</t>
  </si>
  <si>
    <t>Molėtų rajonas</t>
  </si>
  <si>
    <t>Rajono vietinės reikšmės keliai ir gatvės</t>
  </si>
  <si>
    <t>vnt.</t>
  </si>
  <si>
    <t>Iš jų eismo saugumo priemonėms</t>
  </si>
  <si>
    <t>IŠ VISO</t>
  </si>
  <si>
    <t>Iš jų eismo saugumo priemonės (&gt;5%)</t>
  </si>
  <si>
    <r>
      <t xml:space="preserve">                            sprendimu Nr.</t>
    </r>
    <r>
      <rPr>
        <sz val="12"/>
        <rFont val="Times New Roman"/>
        <family val="1"/>
        <charset val="186"/>
      </rPr>
      <t xml:space="preserve">              </t>
    </r>
  </si>
  <si>
    <t>7</t>
  </si>
  <si>
    <t>8</t>
  </si>
  <si>
    <t xml:space="preserve">Rekonstrukcija,Inžinierinės paslaugos </t>
  </si>
  <si>
    <t>iš jų eismo saugumo priemonės</t>
  </si>
  <si>
    <t xml:space="preserve"> m2               . </t>
  </si>
  <si>
    <t xml:space="preserve">Nauja statyba, rekonstrukcija, inžinierinės paslaugos </t>
  </si>
  <si>
    <t xml:space="preserve">X: 589679 
Y: 6122235-   X: 589918 
Y: 6121978. Aikštelės  centras             X: 589654 
Y: 6122177. </t>
  </si>
  <si>
    <t>X: 589901 
Y: 6121328-   X: 590058 
Y: 6121914.    X: 589901 
Y: 6121326-   X: 589866 
Y: 6121470.</t>
  </si>
  <si>
    <t>X: 582008 
Y: 6135766-   X: 582013 
Y: 6135881.    X: 582111 
Y: 6135852-   X: 582125 
Y: 6135867.</t>
  </si>
  <si>
    <t xml:space="preserve">X: 590243 
Y: 6122461-   X: 590380 
Y: 6122613.    X: 589937 
Y: 6122462-   X: 590380 
Y: 6122613.    X: 590047 
Y: 6122533-   X: 590128 
Y: 6122408.  </t>
  </si>
  <si>
    <t>2,0</t>
  </si>
  <si>
    <t>ir paslaugų rūšis</t>
  </si>
  <si>
    <t xml:space="preserve">Darbų </t>
  </si>
  <si>
    <t>lėšų tūkst. Eu</t>
  </si>
  <si>
    <r>
      <rPr>
        <b/>
        <sz val="16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 xml:space="preserve">                                   Iš viso einamiesiems tikslams</t>
    </r>
  </si>
  <si>
    <t xml:space="preserve"> Kelio ženklai </t>
  </si>
  <si>
    <t xml:space="preserve">Kelių, gatvių automobilių stovėjimo aikštelių horizontalus ženklinimas, </t>
  </si>
  <si>
    <t>paprastasis remontas</t>
  </si>
  <si>
    <t>Viso paprastasis remontas:</t>
  </si>
  <si>
    <t>Iš jų paprastasis remontas:</t>
  </si>
  <si>
    <t>Kelių priežiūros ir plėtros programos lėšomis finansuojamų  vietinės reikšmės kelių (gatvių) tiesimo, rekonstravimo, taisymo (remonto), priežiūros ir saugaus eismo sąlygų užtikrinimo 2018 metais  objektų sąrašas</t>
  </si>
  <si>
    <r>
      <t xml:space="preserve">prie 2018 m. </t>
    </r>
    <r>
      <rPr>
        <b/>
        <sz val="12"/>
        <rFont val="Times New Roman"/>
        <family val="1"/>
        <charset val="186"/>
      </rPr>
      <t xml:space="preserve">                         </t>
    </r>
    <r>
      <rPr>
        <b/>
        <sz val="12"/>
        <color indexed="8"/>
        <rFont val="Times New Roman"/>
        <family val="1"/>
        <charset val="186"/>
      </rPr>
      <t xml:space="preserve"> d. finansavimo sutarties Nr. </t>
    </r>
  </si>
  <si>
    <t>pavadinimas, statinio unikalus Nr. NT registre</t>
  </si>
  <si>
    <t>TURTUI ĮSIGYTI</t>
  </si>
  <si>
    <t>X: 6122312 
Y: 590337-        X: 6122037
Y: 589569.</t>
  </si>
  <si>
    <t>X: 589899 
Y: 6123213-  X: 589650 
Y: 6123595.     X: 589527 
Y: 6123319-   X: 590029 
Y: 6123597</t>
  </si>
  <si>
    <t xml:space="preserve">                                   Viso turtui įsigyti (&gt;50%)</t>
  </si>
  <si>
    <t>Iš jų turtui (naujai statybai, rekonstravimui), kurio vertė daugiau negu 360 tūkst. Eur, įsigyti</t>
  </si>
  <si>
    <t xml:space="preserve">Miesto gatvės su žvyro danga </t>
  </si>
  <si>
    <t>m. kub.</t>
  </si>
  <si>
    <t>Kryptinis pėsčiųjų perėjų apšvietimas Molėtų mieste</t>
  </si>
  <si>
    <t>Paprastas remontas</t>
  </si>
  <si>
    <t xml:space="preserve">X:590816, Y:6121905- X:590710, Y:6122094 </t>
  </si>
  <si>
    <t>5,5</t>
  </si>
  <si>
    <t>X: 590094 
Y: 6122995-   X: 590510- 
Y: 6123026.</t>
  </si>
  <si>
    <t>470</t>
  </si>
  <si>
    <t>nuo 3,5 iki 4,5</t>
  </si>
  <si>
    <t>1</t>
  </si>
  <si>
    <t>Dviračių ir pėsčiųjų takai Molėtų mieste (Vilniaus gatvė)</t>
  </si>
  <si>
    <r>
      <t xml:space="preserve">492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186"/>
      </rPr>
      <t>0                                                        00000000000000000000</t>
    </r>
    <r>
      <rPr>
        <sz val="12"/>
        <color theme="1"/>
        <rFont val="Times New Roman"/>
        <family val="1"/>
        <charset val="186"/>
      </rPr>
      <t xml:space="preserve">192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</si>
  <si>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</t>
    </r>
  </si>
  <si>
    <r>
      <t xml:space="preserve">380  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             </t>
    </r>
  </si>
  <si>
    <r>
      <t xml:space="preserve">5,5           </t>
    </r>
    <r>
      <rPr>
        <sz val="12"/>
        <color theme="0"/>
        <rFont val="Times New Roman"/>
        <family val="1"/>
        <charset val="186"/>
      </rPr>
      <t xml:space="preserve">0  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</si>
  <si>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218                  </t>
    </r>
    <r>
      <rPr>
        <sz val="12"/>
        <color theme="0"/>
        <rFont val="Times New Roman"/>
        <family val="1"/>
        <charset val="186"/>
      </rPr>
      <t>0                00000000000000000000</t>
    </r>
    <r>
      <rPr>
        <sz val="12"/>
        <color theme="1"/>
        <rFont val="Times New Roman"/>
        <family val="1"/>
        <charset val="186"/>
      </rPr>
      <t xml:space="preserve">340                </t>
    </r>
    <r>
      <rPr>
        <sz val="12"/>
        <color theme="0"/>
        <rFont val="Times New Roman"/>
        <family val="1"/>
        <charset val="186"/>
      </rPr>
      <t>0                  0000000000000000000000000000000</t>
    </r>
    <r>
      <rPr>
        <sz val="12"/>
        <color theme="1"/>
        <rFont val="Times New Roman"/>
        <family val="1"/>
        <charset val="186"/>
      </rPr>
      <t xml:space="preserve">148        </t>
    </r>
  </si>
  <si>
    <r>
      <t xml:space="preserve">3,5           </t>
    </r>
    <r>
      <rPr>
        <sz val="12"/>
        <color theme="0"/>
        <rFont val="Times New Roman"/>
        <family val="1"/>
        <charset val="186"/>
      </rPr>
      <t>0             00000000000000</t>
    </r>
    <r>
      <rPr>
        <sz val="12"/>
        <color theme="1"/>
        <rFont val="Times New Roman"/>
        <family val="1"/>
        <charset val="186"/>
      </rPr>
      <t xml:space="preserve">4,5              </t>
    </r>
    <r>
      <rPr>
        <sz val="12"/>
        <color theme="0"/>
        <rFont val="Times New Roman"/>
        <family val="1"/>
        <charset val="186"/>
      </rPr>
      <t>0                000000000000000000000</t>
    </r>
    <r>
      <rPr>
        <sz val="12"/>
        <color theme="1"/>
        <rFont val="Times New Roman"/>
        <family val="1"/>
        <charset val="186"/>
      </rPr>
      <t>4,5</t>
    </r>
  </si>
  <si>
    <r>
      <t xml:space="preserve">245                 </t>
    </r>
    <r>
      <rPr>
        <sz val="12"/>
        <color theme="0"/>
        <rFont val="Times New Roman"/>
        <family val="1"/>
        <charset val="186"/>
      </rPr>
      <t>0            00000000000000000000</t>
    </r>
    <r>
      <rPr>
        <sz val="12"/>
        <color theme="1"/>
        <rFont val="Times New Roman"/>
        <family val="1"/>
        <charset val="186"/>
      </rPr>
      <t xml:space="preserve">    22            </t>
    </r>
    <r>
      <rPr>
        <sz val="12"/>
        <color theme="0"/>
        <rFont val="Times New Roman"/>
        <family val="1"/>
        <charset val="186"/>
      </rPr>
      <t xml:space="preserve">   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</si>
  <si>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 xml:space="preserve">0 </t>
    </r>
    <r>
      <rPr>
        <sz val="12"/>
        <color theme="1"/>
        <rFont val="Times New Roman"/>
        <family val="1"/>
        <charset val="186"/>
      </rPr>
      <t xml:space="preserve">               </t>
    </r>
  </si>
  <si>
    <r>
      <t xml:space="preserve">475        </t>
    </r>
    <r>
      <rPr>
        <sz val="12"/>
        <color theme="0"/>
        <rFont val="Times New Roman"/>
        <family val="1"/>
        <charset val="186"/>
      </rPr>
      <t>000000000000000000000000000000</t>
    </r>
    <r>
      <rPr>
        <sz val="12"/>
        <color theme="1"/>
        <rFont val="Times New Roman"/>
        <family val="1"/>
        <charset val="186"/>
      </rPr>
      <t xml:space="preserve">670     </t>
    </r>
  </si>
  <si>
    <r>
      <t xml:space="preserve">5,5  </t>
    </r>
    <r>
      <rPr>
        <sz val="12"/>
        <color theme="0"/>
        <rFont val="Times New Roman"/>
        <family val="1"/>
        <charset val="186"/>
      </rPr>
      <t>000000000000000000000</t>
    </r>
    <r>
      <rPr>
        <sz val="12"/>
        <color theme="1"/>
        <rFont val="Times New Roman"/>
        <family val="1"/>
        <charset val="186"/>
      </rPr>
      <t xml:space="preserve">7 </t>
    </r>
  </si>
  <si>
    <t>Kiemo gatvė Molėtų mieste (rekonstrukcijos projektas) (statinio unikalus Nr.4400-3155-0077)</t>
  </si>
  <si>
    <t xml:space="preserve">Pastovio (statinio unikalus Nr.4400-3155-0066), S.Neries (statinio unikalus Nr.4400-3693-0428), Siesarties (statinio unikalus Nr.6298-0013-5012) gatvės Molėtų mieste </t>
  </si>
  <si>
    <t xml:space="preserve">Darbo g. Molėtų mieste (statinio unikalus Nr.4400-4467-1672 ir Nr, 4400-4467-1661) </t>
  </si>
  <si>
    <t>Ažubalių g. (statinio unikalus Nr.4400-4467-1640 ir Nr, 4400-4512-9610)  dalis Ažubalių k., Luokesos s., Molėtų r.sav. ir  Lankų g.(statinio unikalus Nr.4400-4467-1683 )  dalis Ažubalių k., Luokesos s., Molėtų r. sav</t>
  </si>
  <si>
    <t>Turgaus a. gatvė (statinio unikalus Nr.4400-4854-8090)ir Bažnyčios g. (statinio unikalus Nr.4400-4803-1338) dalis Alantos mst. Molėtų r. sav. (rekonstrukcijos projektas)</t>
  </si>
  <si>
    <t>Daubos gatvė (statinio unikalus Nr.4400-4121-1596) ir Melioratorių gatvės (statinio unikalus Nr.4400-4137-1591) dalis Molėtų mieste (rekonstrukcijos projektas)</t>
  </si>
  <si>
    <t xml:space="preserve">Graužinių gatvė (statinio unikalus Nr.4400-4720-2542) ir šalia jos esanti automobilių stovėjimo aikštelė (statinio unikalus Nr.4400-3954-3450) Molėtų mieste </t>
  </si>
  <si>
    <t xml:space="preserve">Vandens pralaida vietinės reikšmės kelyje Vd-18 Varniškiai- Viktoriškiai Videniškių sen. </t>
  </si>
  <si>
    <t>diametras 400 mm</t>
  </si>
  <si>
    <t xml:space="preserve">Vandens pralaida vietinės reikšmės kelyje Vd-28 Videniškiai Videniškių sen. </t>
  </si>
  <si>
    <t xml:space="preserve">Vandens pralaida vietinės reikšmės kelyje Vd-37 Videniškiai- Steponava Videniškių sen. </t>
  </si>
  <si>
    <t xml:space="preserve">Vandens pralaida vietinės reikšmės kelyje Vd-25 Videniškiai- Baltadvaris Videniškių sen. </t>
  </si>
  <si>
    <t>diametras 600 mm</t>
  </si>
  <si>
    <t xml:space="preserve">Vandens pralaida vietinės reikšmės kelyje Mn-13 Mindūnai- Paąžuoliai Mindūnų sen. </t>
  </si>
  <si>
    <t xml:space="preserve">Vandens pralaida vietinės reikšmės kelyje In-18 Simančiai- Pagaluonė Inturkės sen. </t>
  </si>
  <si>
    <t xml:space="preserve">X: 582020,      Y: 6120950 </t>
  </si>
  <si>
    <t xml:space="preserve">X: 581348,     Y: 6120165   </t>
  </si>
  <si>
    <t xml:space="preserve">X: 579472,       Y: 6121634 </t>
  </si>
  <si>
    <t xml:space="preserve">X: 580406,      Y:6124304 </t>
  </si>
  <si>
    <t xml:space="preserve">X:600524,       Y: 6123963 </t>
  </si>
  <si>
    <t>X: 596516,       Y: 6116190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</si>
</sst>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t_-;\-* #,##0.00\ _L_t_-;_-* &quot;-&quot;??\ _L_t_-;_-@_-"/>
    <numFmt numFmtId="165" formatCode="0.0"/>
    <numFmt numFmtId="166" formatCode="_(* #,##0.00_);_(* \(#,##0.00\);_(* &quot;-&quot;??_);_(@_)"/>
    <numFmt numFmtId="167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u/>
      <sz val="12"/>
      <name val="Arial"/>
      <family val="2"/>
      <charset val="186"/>
    </font>
    <font>
      <sz val="11"/>
      <name val="Calibri"/>
      <family val="2"/>
      <scheme val="minor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12" fillId="0" borderId="0" xfId="0" applyFont="1" applyBorder="1"/>
    <xf numFmtId="0" fontId="4" fillId="0" borderId="16" xfId="0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0" borderId="12" xfId="0" applyNumberFormat="1" applyFont="1" applyBorder="1" applyAlignment="1" applyProtection="1">
      <alignment horizontal="center" vertical="top"/>
      <protection locked="0"/>
    </xf>
    <xf numFmtId="0" fontId="7" fillId="0" borderId="12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2" fillId="0" borderId="0" xfId="0" applyNumberFormat="1" applyFont="1"/>
    <xf numFmtId="49" fontId="3" fillId="0" borderId="0" xfId="0" applyNumberFormat="1" applyFont="1" applyAlignment="1">
      <alignment wrapText="1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vertical="top" wrapText="1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horizontal="left" vertical="top"/>
      <protection locked="0"/>
    </xf>
    <xf numFmtId="0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7" xfId="0" applyNumberFormat="1" applyFont="1" applyBorder="1" applyAlignment="1" applyProtection="1">
      <alignment horizontal="center" vertical="top"/>
      <protection locked="0"/>
    </xf>
    <xf numFmtId="0" fontId="3" fillId="0" borderId="8" xfId="0" applyNumberFormat="1" applyFont="1" applyBorder="1" applyAlignment="1" applyProtection="1">
      <alignment vertical="top" wrapText="1"/>
      <protection locked="0"/>
    </xf>
    <xf numFmtId="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/>
      <protection locked="0"/>
    </xf>
    <xf numFmtId="0" fontId="3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/>
    <xf numFmtId="2" fontId="7" fillId="0" borderId="11" xfId="1" applyNumberFormat="1" applyFont="1" applyBorder="1" applyAlignment="1">
      <alignment horizontal="right" vertical="top" wrapText="1"/>
    </xf>
    <xf numFmtId="166" fontId="3" fillId="2" borderId="17" xfId="1" applyNumberFormat="1" applyFont="1" applyFill="1" applyBorder="1" applyAlignment="1" applyProtection="1">
      <alignment vertical="top" wrapText="1"/>
      <protection locked="0"/>
    </xf>
    <xf numFmtId="2" fontId="3" fillId="0" borderId="17" xfId="0" applyNumberFormat="1" applyFont="1" applyBorder="1" applyAlignment="1">
      <alignment horizontal="right"/>
    </xf>
    <xf numFmtId="0" fontId="13" fillId="0" borderId="0" xfId="0" applyFont="1"/>
    <xf numFmtId="4" fontId="3" fillId="0" borderId="29" xfId="0" applyNumberFormat="1" applyFont="1" applyBorder="1" applyAlignment="1">
      <alignment horizontal="right"/>
    </xf>
    <xf numFmtId="0" fontId="3" fillId="0" borderId="24" xfId="0" applyNumberFormat="1" applyFont="1" applyBorder="1" applyAlignment="1" applyProtection="1">
      <alignment horizontal="center" vertical="top"/>
      <protection locked="0"/>
    </xf>
    <xf numFmtId="0" fontId="3" fillId="0" borderId="21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NumberFormat="1" applyFont="1" applyBorder="1" applyAlignment="1" applyProtection="1">
      <alignment vertical="top" wrapText="1"/>
      <protection locked="0"/>
    </xf>
    <xf numFmtId="0" fontId="3" fillId="0" borderId="25" xfId="0" applyNumberFormat="1" applyFont="1" applyBorder="1" applyAlignment="1" applyProtection="1">
      <alignment horizontal="center" vertical="top" wrapText="1"/>
      <protection locked="0"/>
    </xf>
    <xf numFmtId="166" fontId="3" fillId="2" borderId="34" xfId="1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4" fontId="3" fillId="0" borderId="17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vertical="top" wrapText="1"/>
    </xf>
    <xf numFmtId="0" fontId="2" fillId="0" borderId="9" xfId="0" applyNumberFormat="1" applyFont="1" applyBorder="1" applyAlignment="1" applyProtection="1">
      <alignment horizontal="center" vertical="top" wrapText="1"/>
      <protection locked="0"/>
    </xf>
    <xf numFmtId="49" fontId="2" fillId="0" borderId="9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2" fillId="0" borderId="17" xfId="0" applyNumberFormat="1" applyFont="1" applyBorder="1" applyAlignment="1" applyProtection="1">
      <alignment horizontal="right" vertical="top" wrapText="1"/>
      <protection locked="0"/>
    </xf>
    <xf numFmtId="0" fontId="2" fillId="0" borderId="9" xfId="0" applyFont="1" applyBorder="1" applyAlignment="1">
      <alignment vertical="top" wrapText="1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/>
      <protection locked="0"/>
    </xf>
    <xf numFmtId="166" fontId="3" fillId="2" borderId="11" xfId="1" applyNumberFormat="1" applyFont="1" applyFill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horizontal="right" vertical="top"/>
      <protection locked="0"/>
    </xf>
    <xf numFmtId="0" fontId="3" fillId="0" borderId="21" xfId="0" applyNumberFormat="1" applyFont="1" applyBorder="1" applyAlignment="1" applyProtection="1">
      <alignment horizontal="right" vertical="top"/>
      <protection locked="0"/>
    </xf>
    <xf numFmtId="167" fontId="10" fillId="2" borderId="17" xfId="1" applyNumberFormat="1" applyFont="1" applyFill="1" applyBorder="1" applyAlignment="1">
      <alignment horizontal="center" vertical="top" wrapText="1"/>
    </xf>
    <xf numFmtId="167" fontId="10" fillId="2" borderId="11" xfId="1" applyNumberFormat="1" applyFont="1" applyFill="1" applyBorder="1" applyAlignment="1">
      <alignment horizontal="center" vertical="top" wrapText="1"/>
    </xf>
    <xf numFmtId="166" fontId="10" fillId="2" borderId="17" xfId="1" applyNumberFormat="1" applyFont="1" applyFill="1" applyBorder="1" applyAlignment="1">
      <alignment horizontal="center" vertical="top" wrapText="1"/>
    </xf>
    <xf numFmtId="167" fontId="10" fillId="2" borderId="17" xfId="1" applyNumberFormat="1" applyFont="1" applyFill="1" applyBorder="1" applyAlignment="1" applyProtection="1">
      <alignment vertical="top" wrapText="1"/>
      <protection locked="0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top" wrapText="1"/>
      <protection locked="0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0"/>
  <sheetViews>
    <sheetView tabSelected="1" topLeftCell="A4" zoomScale="85" zoomScaleNormal="85" workbookViewId="0">
      <selection activeCell="J104" sqref="J104"/>
    </sheetView>
  </sheetViews>
  <sheetFormatPr defaultRowHeight="14.4" x14ac:dyDescent="0.3"/>
  <cols>
    <col min="1" max="1" width="6.109375" customWidth="1"/>
    <col min="2" max="2" width="22.6640625" customWidth="1"/>
    <col min="3" max="3" width="14.6640625" customWidth="1"/>
    <col min="4" max="4" width="15.109375" customWidth="1"/>
    <col min="5" max="5" width="12.33203125" customWidth="1"/>
    <col min="6" max="6" width="9.5546875" customWidth="1"/>
    <col min="7" max="7" width="11.5546875" customWidth="1"/>
  </cols>
  <sheetData>
    <row r="1" spans="1:7" ht="15.6" hidden="1" x14ac:dyDescent="0.3">
      <c r="A1" s="93" t="s">
        <v>0</v>
      </c>
      <c r="B1" s="93"/>
      <c r="C1" s="1"/>
      <c r="D1" s="94" t="s">
        <v>1</v>
      </c>
      <c r="E1" s="94"/>
      <c r="F1" s="94"/>
      <c r="G1" s="94"/>
    </row>
    <row r="2" spans="1:7" ht="15.6" hidden="1" x14ac:dyDescent="0.3">
      <c r="A2" s="95" t="s">
        <v>2</v>
      </c>
      <c r="B2" s="95"/>
      <c r="C2" s="1"/>
      <c r="D2" s="94" t="s">
        <v>3</v>
      </c>
      <c r="E2" s="94"/>
      <c r="F2" s="94"/>
      <c r="G2" s="94"/>
    </row>
    <row r="3" spans="1:7" ht="33.75" hidden="1" customHeight="1" x14ac:dyDescent="0.3">
      <c r="A3" s="95"/>
      <c r="B3" s="95"/>
      <c r="C3" s="1"/>
      <c r="D3" s="94" t="s">
        <v>56</v>
      </c>
      <c r="E3" s="94"/>
      <c r="F3" s="94"/>
      <c r="G3" s="94"/>
    </row>
    <row r="4" spans="1:7" ht="15.6" x14ac:dyDescent="0.3">
      <c r="A4" s="1"/>
      <c r="B4" s="1"/>
      <c r="C4" s="1"/>
      <c r="D4" s="1"/>
      <c r="E4" s="3"/>
      <c r="F4" s="3"/>
      <c r="G4" s="4"/>
    </row>
    <row r="5" spans="1:7" ht="15.6" x14ac:dyDescent="0.3">
      <c r="A5" s="99" t="s">
        <v>4</v>
      </c>
      <c r="B5" s="99"/>
      <c r="C5" s="99"/>
      <c r="D5" s="99"/>
      <c r="E5" s="99"/>
      <c r="F5" s="99"/>
      <c r="G5" s="99"/>
    </row>
    <row r="6" spans="1:7" ht="55.5" customHeight="1" x14ac:dyDescent="0.3">
      <c r="A6" s="100" t="s">
        <v>77</v>
      </c>
      <c r="B6" s="100"/>
      <c r="C6" s="100"/>
      <c r="D6" s="100"/>
      <c r="E6" s="100"/>
      <c r="F6" s="100"/>
      <c r="G6" s="100"/>
    </row>
    <row r="7" spans="1:7" ht="19.8" customHeight="1" x14ac:dyDescent="0.3">
      <c r="A7" s="101" t="s">
        <v>78</v>
      </c>
      <c r="B7" s="101"/>
      <c r="C7" s="101"/>
      <c r="D7" s="101"/>
      <c r="E7" s="101"/>
      <c r="F7" s="101"/>
      <c r="G7" s="101"/>
    </row>
    <row r="8" spans="1:7" ht="16.2" thickBot="1" x14ac:dyDescent="0.35">
      <c r="A8" s="2"/>
      <c r="B8" s="2"/>
      <c r="C8" s="5"/>
      <c r="D8" s="6"/>
      <c r="E8" s="6"/>
      <c r="F8" s="6"/>
      <c r="G8" s="6"/>
    </row>
    <row r="9" spans="1:7" ht="15.6" x14ac:dyDescent="0.3">
      <c r="A9" s="7" t="s">
        <v>5</v>
      </c>
      <c r="B9" s="8" t="s">
        <v>6</v>
      </c>
      <c r="C9" s="8" t="s">
        <v>69</v>
      </c>
      <c r="D9" s="108" t="s">
        <v>7</v>
      </c>
      <c r="E9" s="109"/>
      <c r="F9" s="110"/>
      <c r="G9" s="9" t="s">
        <v>8</v>
      </c>
    </row>
    <row r="10" spans="1:7" ht="31.2" x14ac:dyDescent="0.3">
      <c r="A10" s="10" t="s">
        <v>9</v>
      </c>
      <c r="B10" s="11" t="s">
        <v>79</v>
      </c>
      <c r="C10" s="12" t="s">
        <v>68</v>
      </c>
      <c r="D10" s="13" t="s">
        <v>10</v>
      </c>
      <c r="E10" s="13" t="s">
        <v>11</v>
      </c>
      <c r="F10" s="14" t="s">
        <v>12</v>
      </c>
      <c r="G10" s="15" t="s">
        <v>70</v>
      </c>
    </row>
    <row r="11" spans="1:7" x14ac:dyDescent="0.3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>
        <v>7</v>
      </c>
    </row>
    <row r="12" spans="1:7" ht="16.2" x14ac:dyDescent="0.3">
      <c r="A12" s="111" t="s">
        <v>80</v>
      </c>
      <c r="B12" s="112"/>
      <c r="C12" s="112"/>
      <c r="D12" s="112"/>
      <c r="E12" s="112"/>
      <c r="F12" s="112"/>
      <c r="G12" s="113"/>
    </row>
    <row r="13" spans="1:7" ht="15.6" x14ac:dyDescent="0.3">
      <c r="A13" s="19"/>
      <c r="B13" s="114" t="s">
        <v>13</v>
      </c>
      <c r="C13" s="115"/>
      <c r="D13" s="115"/>
      <c r="E13" s="115"/>
      <c r="F13" s="116"/>
      <c r="G13" s="20"/>
    </row>
    <row r="14" spans="1:7" ht="78" x14ac:dyDescent="0.3">
      <c r="A14" s="72" t="s">
        <v>94</v>
      </c>
      <c r="B14" s="73" t="s">
        <v>106</v>
      </c>
      <c r="C14" s="74" t="s">
        <v>16</v>
      </c>
      <c r="D14" s="75" t="s">
        <v>89</v>
      </c>
      <c r="E14" s="74">
        <v>218</v>
      </c>
      <c r="F14" s="76" t="s">
        <v>90</v>
      </c>
      <c r="G14" s="77">
        <v>6</v>
      </c>
    </row>
    <row r="15" spans="1:7" ht="124.8" x14ac:dyDescent="0.3">
      <c r="A15" s="72" t="s">
        <v>15</v>
      </c>
      <c r="B15" s="78" t="s">
        <v>111</v>
      </c>
      <c r="C15" s="74" t="s">
        <v>16</v>
      </c>
      <c r="D15" s="75" t="s">
        <v>64</v>
      </c>
      <c r="E15" s="74" t="s">
        <v>96</v>
      </c>
      <c r="F15" s="76" t="s">
        <v>97</v>
      </c>
      <c r="G15" s="79">
        <v>4.7</v>
      </c>
    </row>
    <row r="16" spans="1:7" ht="124.8" x14ac:dyDescent="0.3">
      <c r="A16" s="72" t="s">
        <v>17</v>
      </c>
      <c r="B16" s="78" t="s">
        <v>112</v>
      </c>
      <c r="C16" s="74" t="s">
        <v>14</v>
      </c>
      <c r="D16" s="75" t="s">
        <v>63</v>
      </c>
      <c r="E16" s="74" t="s">
        <v>98</v>
      </c>
      <c r="F16" s="76" t="s">
        <v>99</v>
      </c>
      <c r="G16" s="79">
        <v>120</v>
      </c>
    </row>
    <row r="17" spans="1:7" ht="15.6" customHeight="1" x14ac:dyDescent="0.3">
      <c r="A17" s="72"/>
      <c r="B17" s="117" t="s">
        <v>60</v>
      </c>
      <c r="C17" s="118"/>
      <c r="D17" s="118"/>
      <c r="E17" s="118"/>
      <c r="F17" s="119"/>
      <c r="G17" s="77">
        <v>120</v>
      </c>
    </row>
    <row r="18" spans="1:7" ht="187.2" x14ac:dyDescent="0.3">
      <c r="A18" s="72" t="s">
        <v>19</v>
      </c>
      <c r="B18" s="78" t="s">
        <v>107</v>
      </c>
      <c r="C18" s="74" t="s">
        <v>59</v>
      </c>
      <c r="D18" s="75" t="s">
        <v>66</v>
      </c>
      <c r="E18" s="74" t="s">
        <v>100</v>
      </c>
      <c r="F18" s="76" t="s">
        <v>101</v>
      </c>
      <c r="G18" s="79">
        <v>78</v>
      </c>
    </row>
    <row r="19" spans="1:7" ht="15.6" customHeight="1" x14ac:dyDescent="0.3">
      <c r="A19" s="72"/>
      <c r="B19" s="117" t="s">
        <v>60</v>
      </c>
      <c r="C19" s="118"/>
      <c r="D19" s="118"/>
      <c r="E19" s="118"/>
      <c r="F19" s="119"/>
      <c r="G19" s="77">
        <v>11</v>
      </c>
    </row>
    <row r="20" spans="1:7" ht="62.4" x14ac:dyDescent="0.3">
      <c r="A20" s="72" t="s">
        <v>21</v>
      </c>
      <c r="B20" s="78" t="s">
        <v>95</v>
      </c>
      <c r="C20" s="74" t="s">
        <v>62</v>
      </c>
      <c r="D20" s="75" t="s">
        <v>81</v>
      </c>
      <c r="E20" s="74">
        <v>987</v>
      </c>
      <c r="F20" s="76" t="s">
        <v>67</v>
      </c>
      <c r="G20" s="79">
        <v>170</v>
      </c>
    </row>
    <row r="21" spans="1:7" ht="15.6" customHeight="1" x14ac:dyDescent="0.3">
      <c r="A21" s="72"/>
      <c r="B21" s="117" t="s">
        <v>60</v>
      </c>
      <c r="C21" s="118"/>
      <c r="D21" s="118"/>
      <c r="E21" s="118"/>
      <c r="F21" s="119"/>
      <c r="G21" s="77">
        <v>170</v>
      </c>
    </row>
    <row r="22" spans="1:7" ht="70.8" customHeight="1" x14ac:dyDescent="0.3">
      <c r="A22" s="72" t="s">
        <v>23</v>
      </c>
      <c r="B22" s="78" t="s">
        <v>108</v>
      </c>
      <c r="C22" s="74" t="s">
        <v>14</v>
      </c>
      <c r="D22" s="75" t="s">
        <v>91</v>
      </c>
      <c r="E22" s="75" t="s">
        <v>92</v>
      </c>
      <c r="F22" s="80" t="s">
        <v>93</v>
      </c>
      <c r="G22" s="79">
        <v>110</v>
      </c>
    </row>
    <row r="23" spans="1:7" ht="15.6" x14ac:dyDescent="0.3">
      <c r="A23" s="81"/>
      <c r="B23" s="123" t="s">
        <v>27</v>
      </c>
      <c r="C23" s="124"/>
      <c r="D23" s="124"/>
      <c r="E23" s="124"/>
      <c r="F23" s="125"/>
      <c r="G23" s="77"/>
    </row>
    <row r="24" spans="1:7" ht="140.4" x14ac:dyDescent="0.3">
      <c r="A24" s="81" t="s">
        <v>57</v>
      </c>
      <c r="B24" s="78" t="s">
        <v>110</v>
      </c>
      <c r="C24" s="74" t="s">
        <v>16</v>
      </c>
      <c r="D24" s="75" t="s">
        <v>65</v>
      </c>
      <c r="E24" s="74" t="s">
        <v>102</v>
      </c>
      <c r="F24" s="76" t="s">
        <v>103</v>
      </c>
      <c r="G24" s="79">
        <v>2.2200000000000002</v>
      </c>
    </row>
    <row r="25" spans="1:7" ht="15.6" x14ac:dyDescent="0.3">
      <c r="A25" s="72"/>
      <c r="B25" s="123" t="s">
        <v>43</v>
      </c>
      <c r="C25" s="124"/>
      <c r="D25" s="124"/>
      <c r="E25" s="124"/>
      <c r="F25" s="125"/>
      <c r="G25" s="79"/>
    </row>
    <row r="26" spans="1:7" ht="171.6" x14ac:dyDescent="0.3">
      <c r="A26" s="72" t="s">
        <v>58</v>
      </c>
      <c r="B26" s="78" t="s">
        <v>109</v>
      </c>
      <c r="C26" s="74" t="s">
        <v>16</v>
      </c>
      <c r="D26" s="75" t="s">
        <v>82</v>
      </c>
      <c r="E26" s="75" t="s">
        <v>104</v>
      </c>
      <c r="F26" s="80" t="s">
        <v>105</v>
      </c>
      <c r="G26" s="79">
        <v>2.35</v>
      </c>
    </row>
    <row r="27" spans="1:7" ht="15.6" x14ac:dyDescent="0.3">
      <c r="A27" s="135" t="s">
        <v>83</v>
      </c>
      <c r="B27" s="136"/>
      <c r="C27" s="136"/>
      <c r="D27" s="136"/>
      <c r="E27" s="136"/>
      <c r="F27" s="137"/>
      <c r="G27" s="51">
        <f>SUM(G14:G26)-G17-G19-G21</f>
        <v>493.2700000000001</v>
      </c>
    </row>
    <row r="28" spans="1:7" ht="34.200000000000003" customHeight="1" x14ac:dyDescent="0.3">
      <c r="A28" s="120" t="s">
        <v>84</v>
      </c>
      <c r="B28" s="121"/>
      <c r="C28" s="121"/>
      <c r="D28" s="121"/>
      <c r="E28" s="121"/>
      <c r="F28" s="122"/>
      <c r="G28" s="51">
        <v>0</v>
      </c>
    </row>
    <row r="29" spans="1:7" ht="15.6" x14ac:dyDescent="0.3">
      <c r="A29" s="138" t="s">
        <v>25</v>
      </c>
      <c r="B29" s="136"/>
      <c r="C29" s="136"/>
      <c r="D29" s="136"/>
      <c r="E29" s="136"/>
      <c r="F29" s="137"/>
      <c r="G29" s="139">
        <v>301</v>
      </c>
    </row>
    <row r="30" spans="1:7" ht="16.2" x14ac:dyDescent="0.35">
      <c r="A30" s="132" t="s">
        <v>26</v>
      </c>
      <c r="B30" s="133"/>
      <c r="C30" s="133"/>
      <c r="D30" s="133"/>
      <c r="E30" s="133"/>
      <c r="F30" s="133"/>
      <c r="G30" s="134"/>
    </row>
    <row r="31" spans="1:7" ht="15.6" x14ac:dyDescent="0.3">
      <c r="A31" s="21"/>
      <c r="B31" s="22" t="s">
        <v>27</v>
      </c>
      <c r="C31" s="23"/>
      <c r="D31" s="23"/>
      <c r="E31" s="24"/>
      <c r="F31" s="25"/>
      <c r="G31" s="86">
        <f>SUM(G32:G35)</f>
        <v>43.6</v>
      </c>
    </row>
    <row r="32" spans="1:7" ht="46.8" x14ac:dyDescent="0.3">
      <c r="A32" s="30">
        <v>1</v>
      </c>
      <c r="B32" s="39" t="s">
        <v>28</v>
      </c>
      <c r="C32" s="37" t="s">
        <v>29</v>
      </c>
      <c r="D32" s="37" t="s">
        <v>30</v>
      </c>
      <c r="E32" s="82">
        <v>156.38999999999999</v>
      </c>
      <c r="F32" s="41" t="s">
        <v>31</v>
      </c>
      <c r="G32" s="52">
        <v>0.71</v>
      </c>
    </row>
    <row r="33" spans="1:7" ht="62.4" x14ac:dyDescent="0.3">
      <c r="A33" s="30">
        <v>2</v>
      </c>
      <c r="B33" s="39" t="s">
        <v>32</v>
      </c>
      <c r="C33" s="37" t="s">
        <v>33</v>
      </c>
      <c r="D33" s="37" t="s">
        <v>30</v>
      </c>
      <c r="E33" s="82">
        <v>147.68</v>
      </c>
      <c r="F33" s="41" t="s">
        <v>31</v>
      </c>
      <c r="G33" s="52">
        <v>7</v>
      </c>
    </row>
    <row r="34" spans="1:7" ht="46.8" x14ac:dyDescent="0.3">
      <c r="A34" s="30">
        <v>3</v>
      </c>
      <c r="B34" s="39" t="s">
        <v>34</v>
      </c>
      <c r="C34" s="37" t="s">
        <v>35</v>
      </c>
      <c r="D34" s="37" t="s">
        <v>36</v>
      </c>
      <c r="E34" s="82">
        <v>600</v>
      </c>
      <c r="F34" s="42" t="s">
        <v>37</v>
      </c>
      <c r="G34" s="52">
        <v>14</v>
      </c>
    </row>
    <row r="35" spans="1:7" ht="62.4" x14ac:dyDescent="0.3">
      <c r="A35" s="30">
        <v>4</v>
      </c>
      <c r="B35" s="39" t="s">
        <v>32</v>
      </c>
      <c r="C35" s="37" t="s">
        <v>38</v>
      </c>
      <c r="D35" s="37" t="s">
        <v>30</v>
      </c>
      <c r="E35" s="82">
        <v>1147</v>
      </c>
      <c r="F35" s="42" t="s">
        <v>86</v>
      </c>
      <c r="G35" s="52">
        <v>21.89</v>
      </c>
    </row>
    <row r="36" spans="1:7" ht="15.6" x14ac:dyDescent="0.3">
      <c r="A36" s="26"/>
      <c r="B36" s="27" t="s">
        <v>39</v>
      </c>
      <c r="C36" s="28"/>
      <c r="D36" s="28"/>
      <c r="E36" s="24"/>
      <c r="F36" s="29"/>
      <c r="G36" s="87">
        <f>SUM(G37:G40)</f>
        <v>24.58</v>
      </c>
    </row>
    <row r="37" spans="1:7" ht="49.2" customHeight="1" x14ac:dyDescent="0.3">
      <c r="A37" s="30">
        <v>5</v>
      </c>
      <c r="B37" s="39" t="s">
        <v>28</v>
      </c>
      <c r="C37" s="37" t="s">
        <v>29</v>
      </c>
      <c r="D37" s="37" t="s">
        <v>30</v>
      </c>
      <c r="E37" s="82">
        <v>92.2</v>
      </c>
      <c r="F37" s="40" t="s">
        <v>31</v>
      </c>
      <c r="G37" s="52">
        <v>0.49</v>
      </c>
    </row>
    <row r="38" spans="1:7" ht="62.4" x14ac:dyDescent="0.3">
      <c r="A38" s="30">
        <v>6</v>
      </c>
      <c r="B38" s="39" t="s">
        <v>32</v>
      </c>
      <c r="C38" s="37" t="s">
        <v>33</v>
      </c>
      <c r="D38" s="37" t="s">
        <v>30</v>
      </c>
      <c r="E38" s="82">
        <v>89.32</v>
      </c>
      <c r="F38" s="41" t="s">
        <v>31</v>
      </c>
      <c r="G38" s="52">
        <v>3.45</v>
      </c>
    </row>
    <row r="39" spans="1:7" ht="46.8" x14ac:dyDescent="0.3">
      <c r="A39" s="30">
        <v>7</v>
      </c>
      <c r="B39" s="39" t="s">
        <v>34</v>
      </c>
      <c r="C39" s="37" t="s">
        <v>35</v>
      </c>
      <c r="D39" s="37" t="s">
        <v>36</v>
      </c>
      <c r="E39" s="82">
        <v>250</v>
      </c>
      <c r="F39" s="42" t="s">
        <v>37</v>
      </c>
      <c r="G39" s="52">
        <v>5.85</v>
      </c>
    </row>
    <row r="40" spans="1:7" ht="62.4" x14ac:dyDescent="0.3">
      <c r="A40" s="30">
        <v>8</v>
      </c>
      <c r="B40" s="39" t="s">
        <v>32</v>
      </c>
      <c r="C40" s="37" t="s">
        <v>38</v>
      </c>
      <c r="D40" s="37" t="s">
        <v>30</v>
      </c>
      <c r="E40" s="82">
        <v>775</v>
      </c>
      <c r="F40" s="42" t="s">
        <v>86</v>
      </c>
      <c r="G40" s="52">
        <v>14.79</v>
      </c>
    </row>
    <row r="41" spans="1:7" ht="15.6" x14ac:dyDescent="0.3">
      <c r="A41" s="26"/>
      <c r="B41" s="27" t="s">
        <v>22</v>
      </c>
      <c r="C41" s="28"/>
      <c r="D41" s="28"/>
      <c r="E41" s="24"/>
      <c r="F41" s="29"/>
      <c r="G41" s="87">
        <f>SUM(G42:G45)</f>
        <v>35.909999999999997</v>
      </c>
    </row>
    <row r="42" spans="1:7" ht="46.8" x14ac:dyDescent="0.3">
      <c r="A42" s="30">
        <v>9</v>
      </c>
      <c r="B42" s="39" t="s">
        <v>28</v>
      </c>
      <c r="C42" s="37" t="s">
        <v>29</v>
      </c>
      <c r="D42" s="37" t="s">
        <v>30</v>
      </c>
      <c r="E42" s="82">
        <v>127.67</v>
      </c>
      <c r="F42" s="40" t="s">
        <v>31</v>
      </c>
      <c r="G42" s="52">
        <v>1.1200000000000001</v>
      </c>
    </row>
    <row r="43" spans="1:7" ht="62.4" x14ac:dyDescent="0.3">
      <c r="A43" s="30">
        <v>10</v>
      </c>
      <c r="B43" s="39" t="s">
        <v>32</v>
      </c>
      <c r="C43" s="37" t="s">
        <v>33</v>
      </c>
      <c r="D43" s="37" t="s">
        <v>30</v>
      </c>
      <c r="E43" s="82">
        <v>118.54</v>
      </c>
      <c r="F43" s="41" t="s">
        <v>31</v>
      </c>
      <c r="G43" s="52">
        <v>4.25</v>
      </c>
    </row>
    <row r="44" spans="1:7" ht="46.8" x14ac:dyDescent="0.3">
      <c r="A44" s="30">
        <v>11</v>
      </c>
      <c r="B44" s="39" t="s">
        <v>34</v>
      </c>
      <c r="C44" s="37" t="s">
        <v>35</v>
      </c>
      <c r="D44" s="37" t="s">
        <v>36</v>
      </c>
      <c r="E44" s="82">
        <v>365</v>
      </c>
      <c r="F44" s="42" t="s">
        <v>37</v>
      </c>
      <c r="G44" s="52">
        <v>8.5</v>
      </c>
    </row>
    <row r="45" spans="1:7" ht="62.4" x14ac:dyDescent="0.3">
      <c r="A45" s="30">
        <v>12</v>
      </c>
      <c r="B45" s="39" t="s">
        <v>32</v>
      </c>
      <c r="C45" s="37" t="s">
        <v>38</v>
      </c>
      <c r="D45" s="37" t="s">
        <v>30</v>
      </c>
      <c r="E45" s="82">
        <v>1156</v>
      </c>
      <c r="F45" s="42" t="s">
        <v>86</v>
      </c>
      <c r="G45" s="52">
        <v>22.04</v>
      </c>
    </row>
    <row r="46" spans="1:7" ht="15.6" x14ac:dyDescent="0.3">
      <c r="A46" s="26"/>
      <c r="B46" s="27" t="s">
        <v>18</v>
      </c>
      <c r="C46" s="28"/>
      <c r="D46" s="28"/>
      <c r="E46" s="24"/>
      <c r="F46" s="29"/>
      <c r="G46" s="87">
        <f>SUM(G47:G50)</f>
        <v>21.84</v>
      </c>
    </row>
    <row r="47" spans="1:7" ht="46.8" x14ac:dyDescent="0.3">
      <c r="A47" s="30">
        <v>13</v>
      </c>
      <c r="B47" s="39" t="s">
        <v>28</v>
      </c>
      <c r="C47" s="37" t="s">
        <v>29</v>
      </c>
      <c r="D47" s="37" t="s">
        <v>30</v>
      </c>
      <c r="E47" s="82">
        <v>76.19</v>
      </c>
      <c r="F47" s="40" t="s">
        <v>31</v>
      </c>
      <c r="G47" s="52">
        <v>0.71</v>
      </c>
    </row>
    <row r="48" spans="1:7" ht="62.4" x14ac:dyDescent="0.3">
      <c r="A48" s="30">
        <v>14</v>
      </c>
      <c r="B48" s="39" t="s">
        <v>32</v>
      </c>
      <c r="C48" s="37" t="s">
        <v>33</v>
      </c>
      <c r="D48" s="37" t="s">
        <v>30</v>
      </c>
      <c r="E48" s="82">
        <v>74.260000000000005</v>
      </c>
      <c r="F48" s="41" t="s">
        <v>31</v>
      </c>
      <c r="G48" s="52">
        <v>2.2000000000000002</v>
      </c>
    </row>
    <row r="49" spans="1:7" ht="46.8" x14ac:dyDescent="0.3">
      <c r="A49" s="30">
        <v>15</v>
      </c>
      <c r="B49" s="39" t="s">
        <v>34</v>
      </c>
      <c r="C49" s="37" t="s">
        <v>35</v>
      </c>
      <c r="D49" s="37" t="s">
        <v>36</v>
      </c>
      <c r="E49" s="82">
        <v>50</v>
      </c>
      <c r="F49" s="42" t="s">
        <v>37</v>
      </c>
      <c r="G49" s="52">
        <v>1.2</v>
      </c>
    </row>
    <row r="50" spans="1:7" ht="62.4" x14ac:dyDescent="0.3">
      <c r="A50" s="30">
        <v>16</v>
      </c>
      <c r="B50" s="39" t="s">
        <v>32</v>
      </c>
      <c r="C50" s="37" t="s">
        <v>38</v>
      </c>
      <c r="D50" s="37" t="s">
        <v>30</v>
      </c>
      <c r="E50" s="82">
        <v>929</v>
      </c>
      <c r="F50" s="42" t="s">
        <v>86</v>
      </c>
      <c r="G50" s="52">
        <v>17.73</v>
      </c>
    </row>
    <row r="51" spans="1:7" ht="15.6" x14ac:dyDescent="0.3">
      <c r="A51" s="21"/>
      <c r="B51" s="22" t="s">
        <v>40</v>
      </c>
      <c r="C51" s="23"/>
      <c r="D51" s="23"/>
      <c r="E51" s="24"/>
      <c r="F51" s="25"/>
      <c r="G51" s="86">
        <f>SUM(G52:G55)</f>
        <v>41.370000000000005</v>
      </c>
    </row>
    <row r="52" spans="1:7" ht="46.8" x14ac:dyDescent="0.3">
      <c r="A52" s="30">
        <v>17</v>
      </c>
      <c r="B52" s="39" t="s">
        <v>28</v>
      </c>
      <c r="C52" s="37" t="s">
        <v>29</v>
      </c>
      <c r="D52" s="37" t="s">
        <v>30</v>
      </c>
      <c r="E52" s="82">
        <v>117.07</v>
      </c>
      <c r="F52" s="40" t="s">
        <v>31</v>
      </c>
      <c r="G52" s="52">
        <v>2.7</v>
      </c>
    </row>
    <row r="53" spans="1:7" ht="62.4" x14ac:dyDescent="0.3">
      <c r="A53" s="30">
        <v>18</v>
      </c>
      <c r="B53" s="39" t="s">
        <v>32</v>
      </c>
      <c r="C53" s="37" t="s">
        <v>33</v>
      </c>
      <c r="D53" s="37" t="s">
        <v>30</v>
      </c>
      <c r="E53" s="82">
        <v>112.15</v>
      </c>
      <c r="F53" s="41" t="s">
        <v>31</v>
      </c>
      <c r="G53" s="52">
        <v>5.9</v>
      </c>
    </row>
    <row r="54" spans="1:7" ht="46.8" x14ac:dyDescent="0.3">
      <c r="A54" s="30">
        <v>19</v>
      </c>
      <c r="B54" s="39" t="s">
        <v>34</v>
      </c>
      <c r="C54" s="37" t="s">
        <v>35</v>
      </c>
      <c r="D54" s="37" t="s">
        <v>36</v>
      </c>
      <c r="E54" s="82">
        <v>125</v>
      </c>
      <c r="F54" s="42" t="s">
        <v>37</v>
      </c>
      <c r="G54" s="52">
        <v>2.91</v>
      </c>
    </row>
    <row r="55" spans="1:7" ht="62.4" x14ac:dyDescent="0.3">
      <c r="A55" s="30">
        <v>20</v>
      </c>
      <c r="B55" s="39" t="s">
        <v>32</v>
      </c>
      <c r="C55" s="37" t="s">
        <v>38</v>
      </c>
      <c r="D55" s="37" t="s">
        <v>30</v>
      </c>
      <c r="E55" s="82">
        <v>1565</v>
      </c>
      <c r="F55" s="42" t="s">
        <v>86</v>
      </c>
      <c r="G55" s="52">
        <v>29.86</v>
      </c>
    </row>
    <row r="56" spans="1:7" ht="15.6" x14ac:dyDescent="0.3">
      <c r="A56" s="21"/>
      <c r="B56" s="22" t="s">
        <v>41</v>
      </c>
      <c r="C56" s="23"/>
      <c r="D56" s="23"/>
      <c r="E56" s="24"/>
      <c r="F56" s="25"/>
      <c r="G56" s="86">
        <f>SUM(G57:G60)</f>
        <v>35.29</v>
      </c>
    </row>
    <row r="57" spans="1:7" ht="55.8" customHeight="1" x14ac:dyDescent="0.3">
      <c r="A57" s="30">
        <v>21</v>
      </c>
      <c r="B57" s="39" t="s">
        <v>28</v>
      </c>
      <c r="C57" s="37" t="s">
        <v>29</v>
      </c>
      <c r="D57" s="37" t="s">
        <v>30</v>
      </c>
      <c r="E57" s="82">
        <v>133.16999999999999</v>
      </c>
      <c r="F57" s="40" t="s">
        <v>31</v>
      </c>
      <c r="G57" s="52">
        <v>0.61</v>
      </c>
    </row>
    <row r="58" spans="1:7" ht="62.4" x14ac:dyDescent="0.3">
      <c r="A58" s="30">
        <v>22</v>
      </c>
      <c r="B58" s="39" t="s">
        <v>32</v>
      </c>
      <c r="C58" s="37" t="s">
        <v>33</v>
      </c>
      <c r="D58" s="37" t="s">
        <v>30</v>
      </c>
      <c r="E58" s="82">
        <v>126.51</v>
      </c>
      <c r="F58" s="41" t="s">
        <v>31</v>
      </c>
      <c r="G58" s="52">
        <v>5.15</v>
      </c>
    </row>
    <row r="59" spans="1:7" ht="46.8" x14ac:dyDescent="0.3">
      <c r="A59" s="30">
        <v>23</v>
      </c>
      <c r="B59" s="39" t="s">
        <v>34</v>
      </c>
      <c r="C59" s="37" t="s">
        <v>35</v>
      </c>
      <c r="D59" s="37" t="s">
        <v>36</v>
      </c>
      <c r="E59" s="82">
        <v>59</v>
      </c>
      <c r="F59" s="42" t="s">
        <v>37</v>
      </c>
      <c r="G59" s="52">
        <v>1.4</v>
      </c>
    </row>
    <row r="60" spans="1:7" ht="62.4" x14ac:dyDescent="0.3">
      <c r="A60" s="30">
        <v>24</v>
      </c>
      <c r="B60" s="39" t="s">
        <v>32</v>
      </c>
      <c r="C60" s="37" t="s">
        <v>38</v>
      </c>
      <c r="D60" s="37" t="s">
        <v>30</v>
      </c>
      <c r="E60" s="82">
        <v>1527</v>
      </c>
      <c r="F60" s="42" t="s">
        <v>86</v>
      </c>
      <c r="G60" s="52">
        <v>28.13</v>
      </c>
    </row>
    <row r="61" spans="1:7" ht="15.6" x14ac:dyDescent="0.3">
      <c r="A61" s="21"/>
      <c r="B61" s="22" t="s">
        <v>42</v>
      </c>
      <c r="C61" s="23"/>
      <c r="D61" s="23"/>
      <c r="E61" s="24"/>
      <c r="F61" s="25"/>
      <c r="G61" s="86">
        <f>SUM(G62:G65)</f>
        <v>28.51</v>
      </c>
    </row>
    <row r="62" spans="1:7" ht="46.8" x14ac:dyDescent="0.3">
      <c r="A62" s="30">
        <v>25</v>
      </c>
      <c r="B62" s="39" t="s">
        <v>28</v>
      </c>
      <c r="C62" s="37" t="s">
        <v>29</v>
      </c>
      <c r="D62" s="37" t="s">
        <v>30</v>
      </c>
      <c r="E62" s="82">
        <v>96.77</v>
      </c>
      <c r="F62" s="40" t="s">
        <v>31</v>
      </c>
      <c r="G62" s="52">
        <v>0.48</v>
      </c>
    </row>
    <row r="63" spans="1:7" ht="62.4" x14ac:dyDescent="0.3">
      <c r="A63" s="30">
        <v>26</v>
      </c>
      <c r="B63" s="39" t="s">
        <v>32</v>
      </c>
      <c r="C63" s="37" t="s">
        <v>33</v>
      </c>
      <c r="D63" s="37" t="s">
        <v>30</v>
      </c>
      <c r="E63" s="82">
        <v>91.55</v>
      </c>
      <c r="F63" s="41" t="s">
        <v>31</v>
      </c>
      <c r="G63" s="52">
        <v>4.18</v>
      </c>
    </row>
    <row r="64" spans="1:7" ht="46.8" x14ac:dyDescent="0.3">
      <c r="A64" s="30">
        <v>27</v>
      </c>
      <c r="B64" s="39" t="s">
        <v>34</v>
      </c>
      <c r="C64" s="37" t="s">
        <v>35</v>
      </c>
      <c r="D64" s="37" t="s">
        <v>36</v>
      </c>
      <c r="E64" s="82">
        <v>36</v>
      </c>
      <c r="F64" s="42" t="s">
        <v>37</v>
      </c>
      <c r="G64" s="52">
        <v>1</v>
      </c>
    </row>
    <row r="65" spans="1:7" ht="62.4" x14ac:dyDescent="0.3">
      <c r="A65" s="30">
        <v>28</v>
      </c>
      <c r="B65" s="39" t="s">
        <v>32</v>
      </c>
      <c r="C65" s="37" t="s">
        <v>38</v>
      </c>
      <c r="D65" s="37" t="s">
        <v>30</v>
      </c>
      <c r="E65" s="82">
        <v>1200</v>
      </c>
      <c r="F65" s="42" t="s">
        <v>86</v>
      </c>
      <c r="G65" s="52">
        <v>22.85</v>
      </c>
    </row>
    <row r="66" spans="1:7" ht="15.6" x14ac:dyDescent="0.3">
      <c r="A66" s="21"/>
      <c r="B66" s="22" t="s">
        <v>43</v>
      </c>
      <c r="C66" s="23"/>
      <c r="D66" s="23"/>
      <c r="E66" s="24"/>
      <c r="F66" s="25"/>
      <c r="G66" s="86">
        <f>SUM(G67:G70)</f>
        <v>34.82</v>
      </c>
    </row>
    <row r="67" spans="1:7" ht="46.8" x14ac:dyDescent="0.3">
      <c r="A67" s="30">
        <v>29</v>
      </c>
      <c r="B67" s="39" t="s">
        <v>28</v>
      </c>
      <c r="C67" s="37" t="s">
        <v>29</v>
      </c>
      <c r="D67" s="37" t="s">
        <v>30</v>
      </c>
      <c r="E67" s="82">
        <v>97.84</v>
      </c>
      <c r="F67" s="40" t="s">
        <v>31</v>
      </c>
      <c r="G67" s="52">
        <v>0.72</v>
      </c>
    </row>
    <row r="68" spans="1:7" ht="62.4" x14ac:dyDescent="0.3">
      <c r="A68" s="30">
        <v>30</v>
      </c>
      <c r="B68" s="39" t="s">
        <v>32</v>
      </c>
      <c r="C68" s="37" t="s">
        <v>33</v>
      </c>
      <c r="D68" s="37" t="s">
        <v>30</v>
      </c>
      <c r="E68" s="82">
        <v>92.52</v>
      </c>
      <c r="F68" s="41" t="s">
        <v>31</v>
      </c>
      <c r="G68" s="52">
        <v>4.8499999999999996</v>
      </c>
    </row>
    <row r="69" spans="1:7" ht="46.8" x14ac:dyDescent="0.3">
      <c r="A69" s="30">
        <v>31</v>
      </c>
      <c r="B69" s="39" t="s">
        <v>34</v>
      </c>
      <c r="C69" s="37" t="s">
        <v>35</v>
      </c>
      <c r="D69" s="37" t="s">
        <v>36</v>
      </c>
      <c r="E69" s="82">
        <v>75</v>
      </c>
      <c r="F69" s="42" t="s">
        <v>37</v>
      </c>
      <c r="G69" s="52">
        <v>1.8</v>
      </c>
    </row>
    <row r="70" spans="1:7" ht="62.4" x14ac:dyDescent="0.3">
      <c r="A70" s="30">
        <v>32</v>
      </c>
      <c r="B70" s="39" t="s">
        <v>32</v>
      </c>
      <c r="C70" s="37" t="s">
        <v>38</v>
      </c>
      <c r="D70" s="37" t="s">
        <v>30</v>
      </c>
      <c r="E70" s="82">
        <v>1440</v>
      </c>
      <c r="F70" s="42" t="s">
        <v>86</v>
      </c>
      <c r="G70" s="52">
        <v>27.45</v>
      </c>
    </row>
    <row r="71" spans="1:7" ht="15.6" x14ac:dyDescent="0.3">
      <c r="A71" s="21"/>
      <c r="B71" s="22" t="s">
        <v>20</v>
      </c>
      <c r="C71" s="23"/>
      <c r="D71" s="23"/>
      <c r="E71" s="24"/>
      <c r="F71" s="25"/>
      <c r="G71" s="86">
        <f>SUM(G72:G75)</f>
        <v>14.98</v>
      </c>
    </row>
    <row r="72" spans="1:7" ht="70.2" customHeight="1" x14ac:dyDescent="0.3">
      <c r="A72" s="30">
        <v>33</v>
      </c>
      <c r="B72" s="39" t="s">
        <v>28</v>
      </c>
      <c r="C72" s="37" t="s">
        <v>29</v>
      </c>
      <c r="D72" s="37" t="s">
        <v>30</v>
      </c>
      <c r="E72" s="82">
        <v>58.41</v>
      </c>
      <c r="F72" s="40" t="s">
        <v>31</v>
      </c>
      <c r="G72" s="52">
        <v>1.31</v>
      </c>
    </row>
    <row r="73" spans="1:7" ht="62.4" x14ac:dyDescent="0.3">
      <c r="A73" s="30">
        <v>34</v>
      </c>
      <c r="B73" s="39" t="s">
        <v>32</v>
      </c>
      <c r="C73" s="37" t="s">
        <v>33</v>
      </c>
      <c r="D73" s="37" t="s">
        <v>30</v>
      </c>
      <c r="E73" s="82">
        <v>55.32</v>
      </c>
      <c r="F73" s="41" t="s">
        <v>31</v>
      </c>
      <c r="G73" s="52">
        <v>3.03</v>
      </c>
    </row>
    <row r="74" spans="1:7" ht="46.8" x14ac:dyDescent="0.3">
      <c r="A74" s="30">
        <v>35</v>
      </c>
      <c r="B74" s="39" t="s">
        <v>34</v>
      </c>
      <c r="C74" s="37" t="s">
        <v>35</v>
      </c>
      <c r="D74" s="37" t="s">
        <v>36</v>
      </c>
      <c r="E74" s="82">
        <v>30</v>
      </c>
      <c r="F74" s="42" t="s">
        <v>37</v>
      </c>
      <c r="G74" s="52">
        <v>0.7</v>
      </c>
    </row>
    <row r="75" spans="1:7" ht="62.4" x14ac:dyDescent="0.3">
      <c r="A75" s="30">
        <v>36</v>
      </c>
      <c r="B75" s="39" t="s">
        <v>32</v>
      </c>
      <c r="C75" s="37" t="s">
        <v>38</v>
      </c>
      <c r="D75" s="37" t="s">
        <v>30</v>
      </c>
      <c r="E75" s="82">
        <v>521</v>
      </c>
      <c r="F75" s="42" t="s">
        <v>86</v>
      </c>
      <c r="G75" s="52">
        <v>9.94</v>
      </c>
    </row>
    <row r="76" spans="1:7" ht="15.6" x14ac:dyDescent="0.3">
      <c r="A76" s="21"/>
      <c r="B76" s="22" t="s">
        <v>24</v>
      </c>
      <c r="C76" s="23"/>
      <c r="D76" s="23"/>
      <c r="E76" s="24"/>
      <c r="F76" s="25"/>
      <c r="G76" s="86">
        <f>SUM(G77:G80)</f>
        <v>50.62</v>
      </c>
    </row>
    <row r="77" spans="1:7" ht="46.8" x14ac:dyDescent="0.3">
      <c r="A77" s="30">
        <v>37</v>
      </c>
      <c r="B77" s="39" t="s">
        <v>28</v>
      </c>
      <c r="C77" s="37" t="s">
        <v>29</v>
      </c>
      <c r="D77" s="37" t="s">
        <v>30</v>
      </c>
      <c r="E77" s="82">
        <v>201.94</v>
      </c>
      <c r="F77" s="40" t="s">
        <v>31</v>
      </c>
      <c r="G77" s="52">
        <v>1.04</v>
      </c>
    </row>
    <row r="78" spans="1:7" ht="62.4" x14ac:dyDescent="0.3">
      <c r="A78" s="30">
        <v>38</v>
      </c>
      <c r="B78" s="39" t="s">
        <v>32</v>
      </c>
      <c r="C78" s="37" t="s">
        <v>33</v>
      </c>
      <c r="D78" s="37" t="s">
        <v>30</v>
      </c>
      <c r="E78" s="82">
        <v>187.22</v>
      </c>
      <c r="F78" s="41" t="s">
        <v>31</v>
      </c>
      <c r="G78" s="52">
        <v>6</v>
      </c>
    </row>
    <row r="79" spans="1:7" ht="46.8" x14ac:dyDescent="0.3">
      <c r="A79" s="30">
        <v>39</v>
      </c>
      <c r="B79" s="39" t="s">
        <v>34</v>
      </c>
      <c r="C79" s="37" t="s">
        <v>35</v>
      </c>
      <c r="D79" s="37" t="s">
        <v>36</v>
      </c>
      <c r="E79" s="82">
        <v>107</v>
      </c>
      <c r="F79" s="42" t="s">
        <v>37</v>
      </c>
      <c r="G79" s="52">
        <v>2.5</v>
      </c>
    </row>
    <row r="80" spans="1:7" ht="62.4" x14ac:dyDescent="0.3">
      <c r="A80" s="30">
        <v>40</v>
      </c>
      <c r="B80" s="39" t="s">
        <v>32</v>
      </c>
      <c r="C80" s="37" t="s">
        <v>38</v>
      </c>
      <c r="D80" s="37" t="s">
        <v>30</v>
      </c>
      <c r="E80" s="82">
        <v>2153</v>
      </c>
      <c r="F80" s="42" t="s">
        <v>86</v>
      </c>
      <c r="G80" s="52">
        <v>41.08</v>
      </c>
    </row>
    <row r="81" spans="1:7" ht="15.6" x14ac:dyDescent="0.3">
      <c r="A81" s="21"/>
      <c r="B81" s="22" t="s">
        <v>44</v>
      </c>
      <c r="C81" s="23"/>
      <c r="D81" s="24"/>
      <c r="E81" s="24"/>
      <c r="F81" s="25"/>
      <c r="G81" s="88">
        <f>SUM(G82:G85)</f>
        <v>18.420000000000002</v>
      </c>
    </row>
    <row r="82" spans="1:7" ht="46.8" x14ac:dyDescent="0.3">
      <c r="A82" s="30">
        <v>41</v>
      </c>
      <c r="B82" s="39" t="s">
        <v>28</v>
      </c>
      <c r="C82" s="37" t="s">
        <v>29</v>
      </c>
      <c r="D82" s="37" t="s">
        <v>30</v>
      </c>
      <c r="E82" s="82">
        <v>70.2</v>
      </c>
      <c r="F82" s="40" t="s">
        <v>31</v>
      </c>
      <c r="G82" s="52">
        <v>1.5</v>
      </c>
    </row>
    <row r="83" spans="1:7" ht="62.4" x14ac:dyDescent="0.3">
      <c r="A83" s="30">
        <v>42</v>
      </c>
      <c r="B83" s="39" t="s">
        <v>32</v>
      </c>
      <c r="C83" s="37" t="s">
        <v>33</v>
      </c>
      <c r="D83" s="37" t="s">
        <v>30</v>
      </c>
      <c r="E83" s="82">
        <v>65.81</v>
      </c>
      <c r="F83" s="41" t="s">
        <v>31</v>
      </c>
      <c r="G83" s="52">
        <v>3.2</v>
      </c>
    </row>
    <row r="84" spans="1:7" ht="46.8" x14ac:dyDescent="0.3">
      <c r="A84" s="30">
        <v>43</v>
      </c>
      <c r="B84" s="39" t="s">
        <v>34</v>
      </c>
      <c r="C84" s="37" t="s">
        <v>35</v>
      </c>
      <c r="D84" s="37" t="s">
        <v>36</v>
      </c>
      <c r="E84" s="82">
        <v>91</v>
      </c>
      <c r="F84" s="42" t="s">
        <v>37</v>
      </c>
      <c r="G84" s="52">
        <v>1.2</v>
      </c>
    </row>
    <row r="85" spans="1:7" ht="62.4" x14ac:dyDescent="0.3">
      <c r="A85" s="30">
        <v>44</v>
      </c>
      <c r="B85" s="39" t="s">
        <v>32</v>
      </c>
      <c r="C85" s="37" t="s">
        <v>38</v>
      </c>
      <c r="D85" s="37" t="s">
        <v>30</v>
      </c>
      <c r="E85" s="82">
        <v>656</v>
      </c>
      <c r="F85" s="42" t="s">
        <v>86</v>
      </c>
      <c r="G85" s="52">
        <v>12.52</v>
      </c>
    </row>
    <row r="86" spans="1:7" ht="15.6" x14ac:dyDescent="0.3">
      <c r="A86" s="31"/>
      <c r="B86" s="32" t="s">
        <v>13</v>
      </c>
      <c r="C86" s="33"/>
      <c r="D86" s="33"/>
      <c r="E86" s="33"/>
      <c r="F86" s="34"/>
      <c r="G86" s="89">
        <f>SUM(G87:G92)</f>
        <v>59.3</v>
      </c>
    </row>
    <row r="87" spans="1:7" ht="46.8" x14ac:dyDescent="0.3">
      <c r="A87" s="43">
        <v>45</v>
      </c>
      <c r="B87" s="44" t="s">
        <v>45</v>
      </c>
      <c r="C87" s="37" t="s">
        <v>29</v>
      </c>
      <c r="D87" s="45" t="s">
        <v>46</v>
      </c>
      <c r="E87" s="82">
        <v>32.840000000000003</v>
      </c>
      <c r="F87" s="40" t="s">
        <v>31</v>
      </c>
      <c r="G87" s="83">
        <v>14.9</v>
      </c>
    </row>
    <row r="88" spans="1:7" ht="31.2" x14ac:dyDescent="0.3">
      <c r="A88" s="30">
        <v>46</v>
      </c>
      <c r="B88" s="39" t="s">
        <v>47</v>
      </c>
      <c r="C88" s="37" t="s">
        <v>48</v>
      </c>
      <c r="D88" s="45" t="s">
        <v>36</v>
      </c>
      <c r="E88" s="84">
        <v>320</v>
      </c>
      <c r="F88" s="46" t="s">
        <v>37</v>
      </c>
      <c r="G88" s="83">
        <v>7.5</v>
      </c>
    </row>
    <row r="89" spans="1:7" ht="62.4" x14ac:dyDescent="0.3">
      <c r="A89" s="30">
        <v>47</v>
      </c>
      <c r="B89" s="39" t="s">
        <v>85</v>
      </c>
      <c r="C89" s="37" t="s">
        <v>38</v>
      </c>
      <c r="D89" s="45" t="s">
        <v>46</v>
      </c>
      <c r="E89" s="82">
        <v>232</v>
      </c>
      <c r="F89" s="42" t="s">
        <v>86</v>
      </c>
      <c r="G89" s="83">
        <v>4.4000000000000004</v>
      </c>
    </row>
    <row r="90" spans="1:7" ht="62.4" x14ac:dyDescent="0.3">
      <c r="A90" s="30">
        <v>48</v>
      </c>
      <c r="B90" s="44" t="s">
        <v>49</v>
      </c>
      <c r="C90" s="37" t="s">
        <v>33</v>
      </c>
      <c r="D90" s="45" t="s">
        <v>46</v>
      </c>
      <c r="E90" s="85">
        <v>10.6</v>
      </c>
      <c r="F90" s="47" t="s">
        <v>31</v>
      </c>
      <c r="G90" s="52">
        <v>1.6</v>
      </c>
    </row>
    <row r="91" spans="1:7" s="54" customFormat="1" ht="66.599999999999994" customHeight="1" x14ac:dyDescent="0.3">
      <c r="A91" s="61">
        <v>49</v>
      </c>
      <c r="B91" s="38" t="s">
        <v>73</v>
      </c>
      <c r="C91" s="37" t="s">
        <v>48</v>
      </c>
      <c r="D91" s="62" t="s">
        <v>46</v>
      </c>
      <c r="E91" s="64">
        <v>1666</v>
      </c>
      <c r="F91" s="41" t="s">
        <v>61</v>
      </c>
      <c r="G91" s="63">
        <v>10.9</v>
      </c>
    </row>
    <row r="92" spans="1:7" s="54" customFormat="1" ht="66.599999999999994" customHeight="1" x14ac:dyDescent="0.3">
      <c r="A92" s="61">
        <v>50</v>
      </c>
      <c r="B92" s="38" t="s">
        <v>87</v>
      </c>
      <c r="C92" s="37" t="s">
        <v>88</v>
      </c>
      <c r="D92" s="62" t="s">
        <v>46</v>
      </c>
      <c r="E92" s="64">
        <v>4</v>
      </c>
      <c r="F92" s="41" t="s">
        <v>52</v>
      </c>
      <c r="G92" s="63">
        <v>20</v>
      </c>
    </row>
    <row r="93" spans="1:7" ht="15.6" x14ac:dyDescent="0.3">
      <c r="A93" s="31"/>
      <c r="B93" s="32" t="s">
        <v>50</v>
      </c>
      <c r="C93" s="33"/>
      <c r="D93" s="33"/>
      <c r="E93" s="48"/>
      <c r="F93" s="49"/>
      <c r="G93" s="89">
        <f>SUM(G94:G100)</f>
        <v>21.69</v>
      </c>
    </row>
    <row r="94" spans="1:7" s="54" customFormat="1" ht="66.599999999999994" customHeight="1" x14ac:dyDescent="0.3">
      <c r="A94" s="56">
        <v>51</v>
      </c>
      <c r="B94" s="58" t="s">
        <v>72</v>
      </c>
      <c r="C94" s="59" t="s">
        <v>48</v>
      </c>
      <c r="D94" s="57" t="s">
        <v>51</v>
      </c>
      <c r="E94" s="65">
        <v>35</v>
      </c>
      <c r="F94" s="47" t="s">
        <v>52</v>
      </c>
      <c r="G94" s="60">
        <v>4.99</v>
      </c>
    </row>
    <row r="95" spans="1:7" s="54" customFormat="1" ht="79.2" customHeight="1" x14ac:dyDescent="0.3">
      <c r="A95" s="61">
        <v>52</v>
      </c>
      <c r="B95" s="66" t="s">
        <v>113</v>
      </c>
      <c r="C95" s="62" t="s">
        <v>74</v>
      </c>
      <c r="D95" s="62" t="s">
        <v>124</v>
      </c>
      <c r="E95" s="62">
        <v>10</v>
      </c>
      <c r="F95" s="67" t="s">
        <v>114</v>
      </c>
      <c r="G95" s="71">
        <v>3.1</v>
      </c>
    </row>
    <row r="96" spans="1:7" s="54" customFormat="1" ht="66.599999999999994" customHeight="1" x14ac:dyDescent="0.3">
      <c r="A96" s="61">
        <v>53</v>
      </c>
      <c r="B96" s="66" t="s">
        <v>115</v>
      </c>
      <c r="C96" s="62" t="s">
        <v>74</v>
      </c>
      <c r="D96" s="62" t="s">
        <v>121</v>
      </c>
      <c r="E96" s="62">
        <v>7.5</v>
      </c>
      <c r="F96" s="67" t="s">
        <v>114</v>
      </c>
      <c r="G96" s="71">
        <v>2.5</v>
      </c>
    </row>
    <row r="97" spans="1:7" s="54" customFormat="1" ht="79.8" customHeight="1" x14ac:dyDescent="0.3">
      <c r="A97" s="61">
        <v>54</v>
      </c>
      <c r="B97" s="66" t="s">
        <v>116</v>
      </c>
      <c r="C97" s="62" t="s">
        <v>74</v>
      </c>
      <c r="D97" s="62" t="s">
        <v>122</v>
      </c>
      <c r="E97" s="62">
        <v>7.5</v>
      </c>
      <c r="F97" s="67" t="s">
        <v>114</v>
      </c>
      <c r="G97" s="71">
        <v>2.5</v>
      </c>
    </row>
    <row r="98" spans="1:7" s="54" customFormat="1" ht="82.8" customHeight="1" x14ac:dyDescent="0.3">
      <c r="A98" s="61">
        <v>55</v>
      </c>
      <c r="B98" s="66" t="s">
        <v>117</v>
      </c>
      <c r="C98" s="62" t="s">
        <v>74</v>
      </c>
      <c r="D98" s="62" t="s">
        <v>123</v>
      </c>
      <c r="E98" s="62">
        <v>10</v>
      </c>
      <c r="F98" s="67" t="s">
        <v>118</v>
      </c>
      <c r="G98" s="71">
        <v>3</v>
      </c>
    </row>
    <row r="99" spans="1:7" s="54" customFormat="1" ht="66.599999999999994" customHeight="1" x14ac:dyDescent="0.3">
      <c r="A99" s="61">
        <v>56</v>
      </c>
      <c r="B99" s="66" t="s">
        <v>119</v>
      </c>
      <c r="C99" s="62" t="s">
        <v>74</v>
      </c>
      <c r="D99" s="62" t="s">
        <v>125</v>
      </c>
      <c r="E99" s="62">
        <v>10</v>
      </c>
      <c r="F99" s="67" t="s">
        <v>114</v>
      </c>
      <c r="G99" s="71">
        <v>3.6</v>
      </c>
    </row>
    <row r="100" spans="1:7" s="54" customFormat="1" ht="66.599999999999994" customHeight="1" x14ac:dyDescent="0.3">
      <c r="A100" s="61">
        <v>57</v>
      </c>
      <c r="B100" s="66" t="s">
        <v>120</v>
      </c>
      <c r="C100" s="62" t="s">
        <v>74</v>
      </c>
      <c r="D100" s="62" t="s">
        <v>126</v>
      </c>
      <c r="E100" s="62">
        <v>10</v>
      </c>
      <c r="F100" s="67" t="s">
        <v>118</v>
      </c>
      <c r="G100" s="71">
        <v>2</v>
      </c>
    </row>
    <row r="101" spans="1:7" s="69" customFormat="1" ht="15.6" customHeight="1" x14ac:dyDescent="0.3">
      <c r="A101" s="68"/>
      <c r="B101" s="102" t="s">
        <v>75</v>
      </c>
      <c r="C101" s="103"/>
      <c r="D101" s="103"/>
      <c r="E101" s="103"/>
      <c r="F101" s="104"/>
      <c r="G101" s="90">
        <v>36.700000000000003</v>
      </c>
    </row>
    <row r="102" spans="1:7" s="54" customFormat="1" ht="20.399999999999999" x14ac:dyDescent="0.35">
      <c r="A102" s="129" t="s">
        <v>71</v>
      </c>
      <c r="B102" s="130"/>
      <c r="C102" s="130"/>
      <c r="D102" s="130"/>
      <c r="E102" s="130"/>
      <c r="F102" s="131"/>
      <c r="G102" s="53">
        <f>G31+G36+G41+G46+G51+G56+G61+G66+G71+G76+G81+G86+G93</f>
        <v>430.93000000000006</v>
      </c>
    </row>
    <row r="103" spans="1:7" s="70" customFormat="1" ht="17.25" customHeight="1" x14ac:dyDescent="0.3">
      <c r="A103" s="105" t="s">
        <v>76</v>
      </c>
      <c r="B103" s="106"/>
      <c r="C103" s="106"/>
      <c r="D103" s="106"/>
      <c r="E103" s="106"/>
      <c r="F103" s="107"/>
      <c r="G103" s="91">
        <v>36.700000000000003</v>
      </c>
    </row>
    <row r="104" spans="1:7" s="54" customFormat="1" ht="15.6" x14ac:dyDescent="0.3">
      <c r="A104" s="105" t="s">
        <v>53</v>
      </c>
      <c r="B104" s="106"/>
      <c r="C104" s="106"/>
      <c r="D104" s="106"/>
      <c r="E104" s="106"/>
      <c r="F104" s="107"/>
      <c r="G104" s="53">
        <v>35.89</v>
      </c>
    </row>
    <row r="105" spans="1:7" s="54" customFormat="1" ht="16.2" thickBot="1" x14ac:dyDescent="0.35">
      <c r="A105" s="126" t="s">
        <v>54</v>
      </c>
      <c r="B105" s="127"/>
      <c r="C105" s="127"/>
      <c r="D105" s="127"/>
      <c r="E105" s="127"/>
      <c r="F105" s="128"/>
      <c r="G105" s="55">
        <f>G27+G102</f>
        <v>924.20000000000016</v>
      </c>
    </row>
    <row r="106" spans="1:7" ht="34.200000000000003" customHeight="1" x14ac:dyDescent="0.3">
      <c r="A106" s="120" t="s">
        <v>84</v>
      </c>
      <c r="B106" s="121"/>
      <c r="C106" s="121"/>
      <c r="D106" s="121"/>
      <c r="E106" s="121"/>
      <c r="F106" s="122"/>
      <c r="G106" s="51">
        <v>0</v>
      </c>
    </row>
    <row r="107" spans="1:7" ht="15.6" customHeight="1" thickBot="1" x14ac:dyDescent="0.35">
      <c r="A107" s="96" t="s">
        <v>55</v>
      </c>
      <c r="B107" s="97"/>
      <c r="C107" s="97"/>
      <c r="D107" s="97"/>
      <c r="E107" s="97"/>
      <c r="F107" s="98"/>
      <c r="G107" s="92">
        <v>336.89</v>
      </c>
    </row>
    <row r="108" spans="1:7" ht="15.6" customHeight="1" x14ac:dyDescent="0.3">
      <c r="A108" s="50"/>
      <c r="B108" s="1"/>
      <c r="C108" s="1"/>
      <c r="D108" s="1"/>
      <c r="E108" s="1"/>
      <c r="F108" s="1"/>
      <c r="G108" s="35"/>
    </row>
    <row r="110" spans="1:7" ht="15.6" x14ac:dyDescent="0.3">
      <c r="B110" s="36"/>
    </row>
  </sheetData>
  <mergeCells count="27">
    <mergeCell ref="A105:F105"/>
    <mergeCell ref="A102:F102"/>
    <mergeCell ref="A30:G30"/>
    <mergeCell ref="A27:F27"/>
    <mergeCell ref="A28:F28"/>
    <mergeCell ref="A29:F29"/>
    <mergeCell ref="A107:F107"/>
    <mergeCell ref="A5:G5"/>
    <mergeCell ref="A6:G6"/>
    <mergeCell ref="A7:G7"/>
    <mergeCell ref="B101:F101"/>
    <mergeCell ref="A103:F103"/>
    <mergeCell ref="D9:F9"/>
    <mergeCell ref="A12:G12"/>
    <mergeCell ref="B13:F13"/>
    <mergeCell ref="B21:F21"/>
    <mergeCell ref="A106:F106"/>
    <mergeCell ref="B17:F17"/>
    <mergeCell ref="B19:F19"/>
    <mergeCell ref="B23:F23"/>
    <mergeCell ref="B25:F25"/>
    <mergeCell ref="A104:F104"/>
    <mergeCell ref="A1:B1"/>
    <mergeCell ref="D1:G1"/>
    <mergeCell ref="A2:B3"/>
    <mergeCell ref="D2:G2"/>
    <mergeCell ref="D3:G3"/>
  </mergeCells>
  <pageMargins left="0.70866141732283461" right="0.31496062992125984" top="0.3543307086614173" bottom="0.354330708661417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2018-04-16T12:35:30Z</dcterms:modified>
</cp:coreProperties>
</file>