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jauniskiene\Documents\nuo darbastalio\SPRENDIMU_PR\2019 m\2019-09-20\Biudzetas\"/>
    </mc:Choice>
  </mc:AlternateContent>
  <bookViews>
    <workbookView xWindow="0" yWindow="0" windowWidth="28800" windowHeight="12000"/>
  </bookViews>
  <sheets>
    <sheet name="Lapas1" sheetId="1" r:id="rId1"/>
  </sheets>
  <definedNames>
    <definedName name="n_0" localSheetId="0">Lapas1!#REF!</definedName>
    <definedName name="_xlnm.Print_Titles" localSheetId="0">Lapas1!$5:$6</definedName>
  </definedNames>
  <calcPr calcId="162913"/>
</workbook>
</file>

<file path=xl/calcChain.xml><?xml version="1.0" encoding="utf-8"?>
<calcChain xmlns="http://schemas.openxmlformats.org/spreadsheetml/2006/main">
  <c r="E77" i="1" l="1"/>
  <c r="F31" i="1" l="1"/>
  <c r="G31" i="1"/>
  <c r="H31" i="1"/>
  <c r="E30" i="1"/>
  <c r="E63" i="1"/>
  <c r="E69" i="1"/>
  <c r="E72" i="1"/>
  <c r="E73" i="1"/>
  <c r="E70" i="1"/>
  <c r="E71" i="1"/>
  <c r="E61" i="1"/>
  <c r="E57" i="1"/>
  <c r="E53" i="1"/>
  <c r="E51" i="1"/>
  <c r="E48" i="1"/>
  <c r="E46" i="1"/>
  <c r="E80" i="1"/>
  <c r="E68" i="1"/>
  <c r="E67" i="1"/>
  <c r="E66" i="1"/>
  <c r="E74" i="1"/>
  <c r="E62" i="1"/>
  <c r="E60" i="1"/>
  <c r="E59" i="1"/>
  <c r="E58" i="1"/>
  <c r="E56" i="1"/>
  <c r="E55" i="1"/>
  <c r="E45" i="1"/>
  <c r="E47" i="1"/>
  <c r="E49" i="1"/>
  <c r="E50" i="1"/>
  <c r="E52" i="1"/>
  <c r="E54" i="1"/>
  <c r="F75" i="1"/>
  <c r="G75" i="1"/>
  <c r="H75" i="1"/>
  <c r="F42" i="1"/>
  <c r="G42" i="1"/>
  <c r="H42" i="1"/>
  <c r="E41" i="1"/>
  <c r="F87" i="1"/>
  <c r="G87" i="1"/>
  <c r="H87" i="1"/>
  <c r="E76" i="1"/>
  <c r="E78" i="1"/>
  <c r="E79" i="1"/>
  <c r="E81" i="1"/>
  <c r="E82" i="1"/>
  <c r="E83" i="1"/>
  <c r="E84" i="1"/>
  <c r="E85" i="1"/>
  <c r="E86" i="1"/>
  <c r="F39" i="1"/>
  <c r="G39" i="1"/>
  <c r="H39" i="1"/>
  <c r="F35" i="1"/>
  <c r="G35" i="1"/>
  <c r="H35" i="1"/>
  <c r="E32" i="1"/>
  <c r="E33" i="1" s="1"/>
  <c r="F33" i="1"/>
  <c r="G33" i="1"/>
  <c r="H33" i="1"/>
  <c r="F24" i="1" l="1"/>
  <c r="G24" i="1"/>
  <c r="H24" i="1"/>
  <c r="E23" i="1"/>
  <c r="E22" i="1"/>
  <c r="E25" i="1"/>
  <c r="F21" i="1"/>
  <c r="G21" i="1"/>
  <c r="H21" i="1"/>
  <c r="F19" i="1"/>
  <c r="G19" i="1"/>
  <c r="H19" i="1"/>
  <c r="H88" i="1" l="1"/>
  <c r="G88" i="1"/>
  <c r="F88" i="1"/>
  <c r="E24" i="1"/>
  <c r="E87" i="1"/>
  <c r="E44" i="1"/>
  <c r="E65" i="1"/>
  <c r="E64" i="1"/>
  <c r="E43" i="1"/>
  <c r="E40" i="1"/>
  <c r="E42" i="1" s="1"/>
  <c r="E38" i="1"/>
  <c r="E37" i="1"/>
  <c r="E36" i="1"/>
  <c r="E34" i="1"/>
  <c r="E35" i="1" s="1"/>
  <c r="E29" i="1"/>
  <c r="E28" i="1"/>
  <c r="E27" i="1"/>
  <c r="E26" i="1"/>
  <c r="E20" i="1"/>
  <c r="E21" i="1" s="1"/>
  <c r="E18" i="1"/>
  <c r="E17" i="1"/>
  <c r="E16" i="1"/>
  <c r="E15" i="1"/>
  <c r="E14" i="1"/>
  <c r="E31" i="1" l="1"/>
  <c r="E75" i="1"/>
  <c r="E39" i="1"/>
  <c r="E19" i="1"/>
  <c r="E88" i="1" l="1"/>
</calcChain>
</file>

<file path=xl/sharedStrings.xml><?xml version="1.0" encoding="utf-8"?>
<sst xmlns="http://schemas.openxmlformats.org/spreadsheetml/2006/main" count="224" uniqueCount="127">
  <si>
    <t xml:space="preserve"> </t>
  </si>
  <si>
    <t>Priemonės pavadinimas</t>
  </si>
  <si>
    <t>Lėšų šaltinio kodas</t>
  </si>
  <si>
    <t>Planuojama tikslinti (+/- pokytis)</t>
  </si>
  <si>
    <t>Iš viso</t>
  </si>
  <si>
    <t>ES projektų lėšos</t>
  </si>
  <si>
    <t>Pajamos už ilgalaikio ir trumpalaikio turto nuomą</t>
  </si>
  <si>
    <t>Įmokos už išlaikymą švietimo, socialinės apsaugos ir kitose įstaigose</t>
  </si>
  <si>
    <t>Socialinėms paslaugoms</t>
  </si>
  <si>
    <t>Kelių priežiūros ir plėtros programos lėšos</t>
  </si>
  <si>
    <t>Būsto nuomos ar išperkamosios būsto nuomos mokesčių dalies kompensacijoms</t>
  </si>
  <si>
    <t>Švietimo įstaigoms modernizuoti</t>
  </si>
  <si>
    <t>Kitos bendrosios paslaugos</t>
  </si>
  <si>
    <t>LRSA</t>
  </si>
  <si>
    <t>SB</t>
  </si>
  <si>
    <t>Savivaldybės administracijos darbo organizavimas</t>
  </si>
  <si>
    <t>Vaizdo stebėjimo kamerų viešosiose vietose priežiūra</t>
  </si>
  <si>
    <t>Žemės ūkio funkcijų vykdymas</t>
  </si>
  <si>
    <t>Iš viso 1 programa</t>
  </si>
  <si>
    <t>Remti keleivių vežimą reguliaraus susisiekimo autobusų maršrutais</t>
  </si>
  <si>
    <t>Iš viso 2 programa</t>
  </si>
  <si>
    <t>Dalinis ūkininkų nuostolių kompensavimas</t>
  </si>
  <si>
    <t>Rajono savivaldybės rengiamų švenčių, konkursų, varžybų finansavimas ir organizavimas</t>
  </si>
  <si>
    <t>Iš viso 3 programa</t>
  </si>
  <si>
    <t>Gatvių apšvietimo tinklų įrengimas/atnaujinimas</t>
  </si>
  <si>
    <t>Modernizuoti ir plėtoti geriamo vandens tiekimo bei nuotekų šalinimo tinklus, siurblines</t>
  </si>
  <si>
    <t>Viešųjų erdvių ir kapinių priežiūra</t>
  </si>
  <si>
    <t>Vietinių kelių ir gatvių statyba, rekonstrukcija, remontas, priežiūra</t>
  </si>
  <si>
    <t>VB</t>
  </si>
  <si>
    <t>Iš viso 5 programa</t>
  </si>
  <si>
    <t>Teritorijų planavimo dokumentų parengimas ir su jais susiję matavimai</t>
  </si>
  <si>
    <t>Iš viso 6 programa</t>
  </si>
  <si>
    <t>Įgyvendinti ir rengti naujus projektus</t>
  </si>
  <si>
    <t>ES</t>
  </si>
  <si>
    <t>Iš viso 7 programa</t>
  </si>
  <si>
    <t>Dalies būsto nuomos mokesčio kompensavimas</t>
  </si>
  <si>
    <t>Socialinių būstų remontas, kitos susijusios išlaidos</t>
  </si>
  <si>
    <t>Iš viso 8 programa</t>
  </si>
  <si>
    <t>Finansuoti pasiruošimą ir dalyvavimą Dainų šventėje</t>
  </si>
  <si>
    <t>Iš viso 10 programa</t>
  </si>
  <si>
    <t>Įgyvendinti ugdymo programas ir užtikrinti tinkamą ugdymosi aplinką Lazdijų rajono savivaldybės švietimo įstaigose (ugdymo finansavimo poreikių skirtumams sumažinti - 2,4 proc.)</t>
  </si>
  <si>
    <t>Įgyvendinti ugdymo programas ir užtikrinti tinkamą ugdymosi aplinką</t>
  </si>
  <si>
    <t>Tobulinti mokyklų vadovų, mokytojų kompetenciją, skleisti gerąją patirtį. Teikti pedagoginę, psichologinę pagalbą</t>
  </si>
  <si>
    <t>Tarpinstitucinio bendradarbiavimo koordinatoriaus veiklos organizavimas</t>
  </si>
  <si>
    <t>Iš viso 12 programa</t>
  </si>
  <si>
    <t>Mokėti socialines pašalpas</t>
  </si>
  <si>
    <t>Mokinių aprūpinimas mokinio reikmenimis</t>
  </si>
  <si>
    <t>Mokinių maitinimas Lazdijų rajono savivaldybės mokyklose</t>
  </si>
  <si>
    <t>Organizuoti ir administruoti būsto pritaikymą neįgaliųjų poreikiams</t>
  </si>
  <si>
    <t>Organizuoti ir finansuoti socialinės globos paslaugas</t>
  </si>
  <si>
    <t>Organizuoti ir finansuoti socialinės priežiūros paslaugas</t>
  </si>
  <si>
    <t>Teikti bendrąsias socialines paslaugas</t>
  </si>
  <si>
    <t>Teikti piniginę paramą iš savivaldybės biudžeto lėšų</t>
  </si>
  <si>
    <t>Iš viso 13 programa</t>
  </si>
  <si>
    <t>Įgyvendinti Lazdijų krašto muziejaus metinį veiklos planą</t>
  </si>
  <si>
    <t>Lazdijų krašto muziejus</t>
  </si>
  <si>
    <t>Lazdijų mokykla- darželis „Kregždutė“</t>
  </si>
  <si>
    <t>Lazdijų mokykla- darželis „Vyturėlis“</t>
  </si>
  <si>
    <t>Lazdijų r. Aštriosios Kirsnos mokykla</t>
  </si>
  <si>
    <t>Lazdijų r. Kapčiamiesčio Emilijos Pliaterytės mokykla</t>
  </si>
  <si>
    <t>Lazdijų r. Krosnos mokykla</t>
  </si>
  <si>
    <t>Lazdijų r. Kučiūnų mokykla</t>
  </si>
  <si>
    <t>Lazdijų r. Stebulių mokykla</t>
  </si>
  <si>
    <t>Lazdijų r. Šeštokų mokykla</t>
  </si>
  <si>
    <t>Lazdijų r. Šventežerio mokykla</t>
  </si>
  <si>
    <t>Lazdijų Motiejaus Gustaičio gimnazija</t>
  </si>
  <si>
    <t>Lazdijų r. Seirijų Antano Žmuidzinavičiaus gimnazija</t>
  </si>
  <si>
    <t>Lazdijų r.Veisiejų Sigito Gedos gimnazija</t>
  </si>
  <si>
    <t>BĮP</t>
  </si>
  <si>
    <t>Užtikrinti priešgaisrinę saugą</t>
  </si>
  <si>
    <t>Lazdijų rajono savivaldybės priešgaisrinė tarnyba</t>
  </si>
  <si>
    <t>IŠ VISO ASIGNAVIMŲ</t>
  </si>
  <si>
    <t>iš jų: darbo užmokesčiui</t>
  </si>
  <si>
    <t>iš jų: Išlaidoms</t>
  </si>
  <si>
    <t>Turtui įsigyti</t>
  </si>
  <si>
    <t>LRSA - Lazdijų rajono savivaldybės administracija</t>
  </si>
  <si>
    <t xml:space="preserve">SB - savivaldybės biudžeto lėšos savarankiškoms funkcijoms vykdyti </t>
  </si>
  <si>
    <t>UR</t>
  </si>
  <si>
    <t>IŠ VISO PAJAMŲ:</t>
  </si>
  <si>
    <t>ES - Europos Sąjungos finansinės paramos lėšos</t>
  </si>
  <si>
    <t>VB - valstybės biudžeto specialiųjų tikslinių dotacijų, kitų dotacijų, Valstybės investicijų programos lėšos</t>
  </si>
  <si>
    <t xml:space="preserve">UR - specialioji tikslinė dotacija ugdymo reikmėms finansuoti </t>
  </si>
  <si>
    <t>BĮP - biudžetinių įstaigų pajamos</t>
  </si>
  <si>
    <t>Biudžetinė įstaiga</t>
  </si>
  <si>
    <t>Santrumpų sąrašas:</t>
  </si>
  <si>
    <t>2019 M. BIUDŽETO TIKSLINIMŲ LENTELĖ</t>
  </si>
  <si>
    <t>Lietuvos Respublikos socialinės apsaugos ir darbo ministro 2019-08-29 įsakymu Nr. A1-480 padidinta dotacija būsto nuomos mokesčio daliai kompensuoti.</t>
  </si>
  <si>
    <t>Lietuvos Respublikos socialinės apsaugos ir darbo ministro 2019-09-05 įsakymu Nr. A1-490 padidinta dotacija socialinėms paslaugoms.</t>
  </si>
  <si>
    <t>Lietuvos Respublikos susisiekimo ministro 2019-06-13 d. įsakymu Nr. 3-283 skirta 225,5 tūkst. eurų Šventežerio seniūnijos Barčių kaimo vietinės reikšmės keliui kapitališkai remontuoti.</t>
  </si>
  <si>
    <t>Gautos dotacijos, įskaitant, įskaitant Europos Sąjungos ir kitos tarptautinės finansinės paramos lėšas.</t>
  </si>
  <si>
    <t>Didinamos biudžetinių įstaigų uždirbtos pajamos.</t>
  </si>
  <si>
    <t>Lietuvos Respublikos švietimo, mokslo ir sporto ministro 2019-06-25 d. įsakymu Nr. V-733 skirta 16,4 tūkst. Eurų.</t>
  </si>
  <si>
    <t xml:space="preserve"> 2019-08-01 motyvuotas prašymas skirti lėšų 3 hidrantams įsigyti, iš viso 2,1 tūkst. eurų; 2019-09-09 motyvuotas prašymas skirti lėšų Krosnos miestelio vandens gerinimo įrenginių rekonstrukcijai, iš vso 38,8 tūkst. eurų.</t>
  </si>
  <si>
    <t>Lėšos, skirtos centralizuotai paslaugai pirkti (beglobių gyvūnų sugavimas, surinkimas, karantavimas, eutanazija).</t>
  </si>
  <si>
    <t>2019-08-06 motyvuotas prašymas skirti lėšų ugniagesių darbo užmokesčiui ir socialinio draudimo įmokoms, nes iš valstybės biudžeto skiriamų asignavimų nepakanka užtikrinti teisingą atlyginimą už ugniagesių darbą. Taip pat asignavimai didinami valčiai su varikliu ir reikalingais priedais bei priekabai valties transportavimui įsigyti Kapčiamiesčio ugniagesių komandai.</t>
  </si>
  <si>
    <t>Asignavimai didinami Lazdijų rajono savivaldybės vandens tiekimo ir nuotekų tvarkymo infrastruktūros plėtos specialiojo plano parengimui.</t>
  </si>
  <si>
    <t>Gautos dotacijos, įskaitant  Europos Sąjungos ir kitos tarptautinės finansinės paramos lėšas, projektams vykdyti.</t>
  </si>
  <si>
    <t>Lazdijų rajono savivaldybės tarybai pripažinus netekusiu galios 2018 m. gruodžio 14 d. sprendimą Nr. 5TS-1518, patvirtinti asignavimai, iš viso 225,0 tūkst. eurų, socialiniam būstui įsigyti neteko paskirties, bet įvertinus įsipareigojimus ir pateikus motyvuotą prašymą 23,0 tūkst. eurų didinamos lėšos socialinio būsto remontui.</t>
  </si>
  <si>
    <t>2019-07-16 motyvuotas prašymas skirti lėšų projektui „Septynių vasarų giesmės“ bendrafinansuoti.</t>
  </si>
  <si>
    <t>1. Pagal Lazdijų rajono savivaldybės administracijos Švietimo, kultūros ir sporto skyriaus pateiktą informaciją, paskirstomos ugdymo įstaigoms lėšos, skirtos finansuoti mokymosi pasiekimų patikrinimams organizuoti ir vykdyti, iš viso 3,1 tūkst. eurų (atitinkamai sumažinami Lazdijų rajono savivaldybės administracijos asignavimai);                                                                      2. 2019-06-12 VšĮ Lazdijų švietimo centro motyvuotas prašymas skirti ugdymo lėšų įgyvendinti Lietuvos Respublikos valstybės ir savivaldybių įstaigų darbuotojų darbo apmokėjimo įstatymo nuostatas, t. y. padidinti psichologo pareiginės algos koeficientą 20 proc., iš viso 2,1 tūkst. eurų (atitinkamai sumažinami Lazdijų rajono savivaldybės administracijos asignavimai);                                                                                                                             3. Centralizuotai aprūpinti higienos priemonėmis Lazdijų rajono savivaldybės švietimo įstaigas, vykdančias ikimokyklinio ir priešmokyklinio ugdymo programas, iš viso 3,0 tūkst. eurų.</t>
  </si>
  <si>
    <t>Lazdijų rajono savivaldybės tarybos 2019 m. liepos 26 d. sprendimu Nr. 5TS-92 nuo 2019-09-01 Lazdijų r. Veisiejų Sigito Gedos gimnazijai tapus biudžetine įstaiga, likę nepanaudoti Lazdijų rajono savivaldybės administracijos asignavimai skiriami Lazdijų r. Veisiejų Sigito Gedos gimnazijai.</t>
  </si>
  <si>
    <t>Prašymas padidinti biudžetinių įstaigų pajamas, kurios gaunamos iš  tėvų už vaikų išlaikymą pagal ikimokyklinio ir priešmokyklinio ugdymo programas, už vaikų priežiūrą pailgintos dienos grupėse bei maitinimo paslaugas teikiančios įmonės už turto nuomą.</t>
  </si>
  <si>
    <t>2019-08-08 motyvuotas prašymas skirti lėšų krosniai mokomųjų dirbtuvių patalpose suremontuoti.</t>
  </si>
  <si>
    <t xml:space="preserve">Lietuvos Respublikos švietimo, mokslo ir sporto ministro 2019-06-25 įsakymu Nr. V-733 skyrus 16,4 tūkst. eurų, savivaldybė turi prisidėti ne mažesne kaip 50 proc. skrtų lėšų suma. </t>
  </si>
  <si>
    <t>2019-07-10 motyvuotas prašymas skirti lėšų naujai atidarytų ikimokyklinio ir priešmokyklinio ugdymo grupių patalynei bei indams įsigyti.</t>
  </si>
  <si>
    <t>2019-08-27 motyvuotas prašymas skirti lėšų virtuvės įrangai įsigyti ir taip užtikrinti, kad mokinių maitinimas būtų organizuojamas švediško stalo principu.</t>
  </si>
  <si>
    <t>Lėšų perskirstymas tarp išlaidų ekonominės klasifikacijos straipsnių: 0,1 tūkst. Eur iš darbo užmokesčio į darbdavių socialinę paramą.</t>
  </si>
  <si>
    <t>Didinami asignavimai išaugus pašalpų gavėjų skaičiui ir metų pradžioje planuotų asignavimų iki metų pabaigos nepakaks.</t>
  </si>
  <si>
    <t>Padaugėjus asmenų, besikreipiančių dėl aprūpinimo mokinio reikmėmis, skaičiui ir paramos dydžiui, šiai priemonei asignavimai didinami, o mažinami nepanaudoti mokinių maitinimui skirti asignavimai.</t>
  </si>
  <si>
    <t>Pagal pateiktus prašymus būsto pritaikymo vaikams su sunkia negalia lėšų poreikis 2019 m. didesnis nei skirta lėšų.</t>
  </si>
  <si>
    <t>Lazdijų rajono savivaldybės tarybai pripažinus netekusiu galios 2018 m. lapkričio 16 d. sprendimą Nr. 5TS-1496, patvirtinti asignavimai bendruomeniniams vaikų globos namams steigti neteko paskirties.</t>
  </si>
  <si>
    <t>Pagal Lazdijų rajono savivaldybės tarybos 2015-05-14 sprendimą Nr. 5TS-44 dalis būsto nuomos mokesčio, t. y. 50 proc. kompensuojama iš  valstybės biudžeto, kita dalis iš savivaldybės biudžeto. Padaugėjus asmenų, kuriems priklauso valstybės biudžeto dotacija būsto nuomos mokesčio daliai kompensuoti, prašymų, atitinkamai didėja ir dalis iš savivaldybės biudžeto.</t>
  </si>
  <si>
    <t>2019 metais paslaugos nebus perkamos.</t>
  </si>
  <si>
    <t>Esant neužimtai Žemės ūkio ir melioracijos skyriaus vedėjo pavaduotojo pareigybei, taupomos lėšos, skirtos darbo užmokesčiui.</t>
  </si>
  <si>
    <t>Mažinama patvirtinta metinė asignavimų suma, nes prekių ir paslaugų planuojama įsigyti mažiau.</t>
  </si>
  <si>
    <t>Įvertinus 8 mėn. rezultatus bei ateinančių laikotarpių prekių ir paslaugų pirkimus, planuojama jų įsigyti mažiau už 14,7 tūkst.eurų. 
Didinamos išlaidos turtui įsigyti: 
Veisiejų seniūnijos baldams  - 6,5 tūkst. eurų; kompiuterinei ir kitai įrangai - 10,8 tūkst. eurų;  programinei įrangai 42,7 tūkst. eurų. (Lobster biudžeto modulis 26,6 tūkst. eurų, ofisas 365 - 10 tūkst. eurų; Interaktyvus žemėlapis ARGIS - 15 tūkst. eurų)</t>
  </si>
  <si>
    <t>Didinama patvirtinta metinė asignavimų suma, nes tvirtinant 2019 m. biudžetą nebuvo įvertintas faktinės 1 km ridos savikainos padidėjimas 2 cnt bei pasikeitęs vietinio reguliaraus susisiekimo autobusų maršrutų skaičius.</t>
  </si>
  <si>
    <t>Mažinama patvirtinta metinė asignavimų suma, nes dėl nuostolių kompensavimo buvo gautas tik vienas prašymas.</t>
  </si>
  <si>
    <t>Mažinama patvirtinta metinė asignavimų suma, nes nauji gatvių apšvietimo tinklai šiais metais nebus įrengti.</t>
  </si>
  <si>
    <t>Lietuvos Respublikos susisiekimo ministro 2019-06-13 d. įsakymu Nr. 3-283 skirta 225,5 tūkst. eurų Šventežerio seniūnijos Barčių kaimo vietinės reikšmės keliui Nr. LZ0920 kelias LZ0916-LZ0927 kapitališkai remontuoti.</t>
  </si>
  <si>
    <t>Mažinama patvirtinta metinė asignavimų suma, nes rūbai šiais metais nebus įsigyjami. Asignavimai jiems bus numatyti kitų metų biudžete.</t>
  </si>
  <si>
    <t>Mažinama patvirtinta metinė asignavimų suma, nes planuojama, kad dalis asignavimų iki metų pabaigos nebus panaudoti.</t>
  </si>
  <si>
    <t>Padaugėjus asmenų prašymų dėl piniginės socialinės paramos nepasiturintiems gyventojams skyrimo skaičiui ir prašymų skirti paramą dėl ligos skaičiui, asignavimų poreikis vienkartinėms pašalpoms lyginant su metų pradžia išaugo.</t>
  </si>
  <si>
    <t>Didinama patvirtinta metinė asignavimų suma, nes padaugėjo asmenų, kuriems būtina socialinė priežiūra, skaičius bei padidėjęs įkainis už tokių paslaugų teikimą</t>
  </si>
  <si>
    <t>Tikslinimo pagrindimas 
(Lazdijų rajono savivaldybės biudžeto 8 mėn. vykdymo rezultatų įvertinimas ir analizė su programų koordinatoriais ir priemonių kuratoriais)</t>
  </si>
  <si>
    <t>Lazdijų sen., Vytautų k. kelio pralaidai remontuoti, iš viso 5,0 tūkst. eurų; įsisikolinimui ir papildomiems darbams už vietinės reikšmės kelio Nr. LZ0929 (kelias Nr. 2523–kelias Nr. 2514), kuris jungiasi su valstybinės reikšmės rajoniniais keliais Nr. 2523 Janėnai–Meteliai ir Nr. 2514 Verstaminai–Babrauninkai  rekonstravimą apmokėti - 130,3 tūkst. eurų.</t>
  </si>
  <si>
    <t>Lazdijų rajono savivaldybės tarybos sprendimo „Dėl Lazdijų rajono savivaldybės tarybos 2019 m. vasario 21d. sprendimo Nr. 5TS-1578 „Dėl 2019 metų Lazdijų rajono savivaldybės  biudžeto patvirtinimo“ pakeitimo“ projekto aiškinamojo rašto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</si>
</sst>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indexed="8"/>
      <name val="Calibri"/>
      <family val="2"/>
      <charset val="186"/>
    </font>
    <font>
      <sz val="10"/>
      <name val="Arial"/>
      <family val="2"/>
      <charset val="186"/>
    </font>
    <font>
      <b/>
      <sz val="11"/>
      <color indexed="8"/>
      <name val="Times New Roman"/>
      <family val="1"/>
      <charset val="186"/>
    </font>
    <font>
      <sz val="11"/>
      <color indexed="8"/>
      <name val="Calibri"/>
      <family val="2"/>
      <charset val="186"/>
    </font>
    <font>
      <sz val="11"/>
      <color indexed="8"/>
      <name val="Times New Roman"/>
      <family val="1"/>
      <charset val="186"/>
    </font>
    <font>
      <sz val="11"/>
      <color theme="1"/>
      <name val="Times New Roman"/>
      <family val="1"/>
      <charset val="186"/>
    </font>
    <font>
      <sz val="11"/>
      <name val="Times New Roman"/>
      <family val="1"/>
      <charset val="186"/>
    </font>
    <font>
      <b/>
      <sz val="11"/>
      <name val="Times New Roman"/>
      <family val="1"/>
      <charset val="186"/>
    </font>
    <font>
      <b/>
      <sz val="11"/>
      <color theme="1"/>
      <name val="Times New Roman"/>
      <family val="1"/>
      <charset val="186"/>
    </font>
    <font>
      <b/>
      <sz val="11"/>
      <color indexed="8"/>
      <name val="Calibri"/>
      <family val="2"/>
      <charset val="186"/>
    </font>
  </fonts>
  <fills count="7">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6" tint="0.59999389629810485"/>
        <bgColor indexed="9"/>
      </patternFill>
    </fill>
    <fill>
      <patternFill patternType="solid">
        <fgColor theme="6" tint="0.59999389629810485"/>
        <bgColor indexed="64"/>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cellStyleXfs>
  <cellXfs count="65">
    <xf numFmtId="0" fontId="0" fillId="0" borderId="0" xfId="0"/>
    <xf numFmtId="0" fontId="5" fillId="0" borderId="0" xfId="0" applyFont="1"/>
    <xf numFmtId="0" fontId="4" fillId="0" borderId="0" xfId="0" applyFont="1"/>
    <xf numFmtId="0" fontId="4" fillId="2" borderId="0" xfId="0" applyFont="1" applyFill="1"/>
    <xf numFmtId="0" fontId="4" fillId="2" borderId="0" xfId="0" applyFont="1" applyFill="1" applyBorder="1"/>
    <xf numFmtId="0" fontId="2" fillId="0" borderId="1" xfId="0" applyFont="1" applyBorder="1" applyAlignment="1">
      <alignment horizontal="center" vertical="center"/>
    </xf>
    <xf numFmtId="0" fontId="4" fillId="0" borderId="0" xfId="0" applyFont="1" applyAlignment="1">
      <alignment wrapText="1"/>
    </xf>
    <xf numFmtId="0" fontId="6" fillId="3" borderId="1" xfId="0" applyFont="1" applyFill="1" applyBorder="1" applyAlignment="1">
      <alignment horizontal="center" vertical="center" wrapText="1"/>
    </xf>
    <xf numFmtId="0" fontId="0" fillId="0" borderId="0" xfId="0" applyFont="1"/>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0" borderId="1" xfId="0" applyFont="1"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6" fillId="3" borderId="1" xfId="0" applyFont="1" applyFill="1" applyBorder="1" applyAlignment="1">
      <alignment vertical="center" wrapText="1"/>
    </xf>
    <xf numFmtId="0" fontId="9" fillId="0" borderId="0" xfId="0" applyFont="1"/>
    <xf numFmtId="0" fontId="7" fillId="5"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164" fontId="2" fillId="4" borderId="1" xfId="0" applyNumberFormat="1" applyFont="1" applyFill="1" applyBorder="1" applyAlignment="1">
      <alignment horizontal="right" vertical="center"/>
    </xf>
    <xf numFmtId="0" fontId="4" fillId="4" borderId="1" xfId="0" applyFont="1" applyFill="1" applyBorder="1" applyAlignment="1">
      <alignment horizontal="right" vertical="center"/>
    </xf>
    <xf numFmtId="164" fontId="6" fillId="0" borderId="1" xfId="0" applyNumberFormat="1" applyFont="1" applyBorder="1" applyAlignment="1">
      <alignment horizontal="right" vertical="center"/>
    </xf>
    <xf numFmtId="164" fontId="5" fillId="0" borderId="1" xfId="0" applyNumberFormat="1" applyFont="1" applyBorder="1" applyAlignment="1">
      <alignment horizontal="right"/>
    </xf>
    <xf numFmtId="164" fontId="5" fillId="0" borderId="1" xfId="0" applyNumberFormat="1" applyFont="1" applyBorder="1" applyAlignment="1">
      <alignment horizontal="right" wrapText="1"/>
    </xf>
    <xf numFmtId="0" fontId="6" fillId="0" borderId="1" xfId="0" applyFont="1" applyBorder="1" applyAlignment="1">
      <alignment horizontal="right"/>
    </xf>
    <xf numFmtId="164" fontId="5" fillId="0" borderId="1" xfId="0" applyNumberFormat="1" applyFont="1" applyBorder="1" applyAlignment="1">
      <alignment horizontal="right" vertical="center"/>
    </xf>
    <xf numFmtId="164" fontId="5" fillId="3" borderId="1" xfId="0" applyNumberFormat="1" applyFont="1" applyFill="1" applyBorder="1" applyAlignment="1">
      <alignment horizontal="right" vertical="center"/>
    </xf>
    <xf numFmtId="164" fontId="7" fillId="5" borderId="1" xfId="0" applyNumberFormat="1" applyFont="1" applyFill="1" applyBorder="1" applyAlignment="1">
      <alignment horizontal="right" vertical="center"/>
    </xf>
    <xf numFmtId="0" fontId="7" fillId="0" borderId="1" xfId="0" applyFont="1" applyBorder="1" applyAlignment="1">
      <alignment horizontal="right" vertical="center" wrapText="1"/>
    </xf>
    <xf numFmtId="164" fontId="5" fillId="0" borderId="1" xfId="0" applyNumberFormat="1" applyFont="1" applyBorder="1" applyAlignment="1">
      <alignment horizontal="right" vertical="center" wrapText="1"/>
    </xf>
    <xf numFmtId="0" fontId="6" fillId="0" borderId="1" xfId="0" applyFont="1" applyBorder="1" applyAlignment="1">
      <alignment horizontal="right" vertical="center" wrapText="1"/>
    </xf>
    <xf numFmtId="164" fontId="6" fillId="0" borderId="1" xfId="0" applyNumberFormat="1" applyFont="1" applyBorder="1" applyAlignment="1">
      <alignment horizontal="right" vertical="center" wrapText="1"/>
    </xf>
    <xf numFmtId="0" fontId="4" fillId="0" borderId="0" xfId="0" applyFont="1" applyAlignment="1">
      <alignment horizontal="center"/>
    </xf>
    <xf numFmtId="0" fontId="6" fillId="3" borderId="1" xfId="0" applyFont="1" applyFill="1" applyBorder="1" applyAlignment="1">
      <alignment horizontal="left" vertical="center" wrapText="1"/>
    </xf>
    <xf numFmtId="0" fontId="4" fillId="0" borderId="0" xfId="0" applyFont="1" applyAlignment="1">
      <alignment horizontal="left"/>
    </xf>
    <xf numFmtId="0" fontId="6"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4" fillId="0" borderId="0" xfId="0" applyFont="1" applyAlignment="1">
      <alignment horizontal="left" vertical="center"/>
    </xf>
    <xf numFmtId="0" fontId="8" fillId="0" borderId="0" xfId="0" applyFont="1"/>
    <xf numFmtId="0" fontId="7" fillId="0" borderId="1" xfId="0" applyFont="1" applyBorder="1" applyAlignment="1">
      <alignment horizontal="center" vertical="center" wrapText="1"/>
    </xf>
    <xf numFmtId="0" fontId="5" fillId="0" borderId="1" xfId="0" applyFont="1" applyBorder="1" applyAlignment="1">
      <alignment horizontal="left" vertical="center" wrapText="1"/>
    </xf>
    <xf numFmtId="0" fontId="8" fillId="6" borderId="1" xfId="0" applyFont="1" applyFill="1" applyBorder="1" applyAlignment="1">
      <alignment horizontal="center" vertical="center"/>
    </xf>
    <xf numFmtId="0" fontId="8" fillId="6" borderId="1" xfId="0" applyFont="1" applyFill="1" applyBorder="1" applyAlignment="1">
      <alignment horizontal="left" vertical="center" wrapText="1"/>
    </xf>
    <xf numFmtId="164" fontId="7" fillId="6" borderId="1" xfId="0" applyNumberFormat="1" applyFont="1" applyFill="1" applyBorder="1" applyAlignment="1">
      <alignment horizontal="right" vertical="center"/>
    </xf>
    <xf numFmtId="0" fontId="6" fillId="0" borderId="0" xfId="0" applyFont="1"/>
    <xf numFmtId="0" fontId="6" fillId="0" borderId="0" xfId="0" applyFont="1" applyAlignment="1">
      <alignment horizontal="right"/>
    </xf>
    <xf numFmtId="0" fontId="6" fillId="4" borderId="1" xfId="0" applyFont="1" applyFill="1" applyBorder="1" applyAlignment="1">
      <alignment vertical="center" wrapText="1"/>
    </xf>
    <xf numFmtId="0" fontId="6" fillId="0" borderId="1" xfId="0" applyFont="1" applyBorder="1" applyAlignment="1">
      <alignment vertical="center" wrapText="1"/>
    </xf>
    <xf numFmtId="164" fontId="6" fillId="0" borderId="1" xfId="0" applyNumberFormat="1" applyFont="1" applyBorder="1" applyAlignment="1">
      <alignment vertical="center" wrapText="1"/>
    </xf>
    <xf numFmtId="164" fontId="6" fillId="0" borderId="1" xfId="0" applyNumberFormat="1" applyFont="1" applyBorder="1" applyAlignment="1">
      <alignment horizontal="left" vertical="center" wrapText="1"/>
    </xf>
    <xf numFmtId="0" fontId="7" fillId="6" borderId="1" xfId="0" applyFont="1" applyFill="1" applyBorder="1" applyAlignment="1">
      <alignment horizontal="left" vertical="center" wrapText="1"/>
    </xf>
    <xf numFmtId="0" fontId="6" fillId="0" borderId="0" xfId="0" applyFont="1" applyAlignment="1">
      <alignment horizontal="center" vertical="center"/>
    </xf>
    <xf numFmtId="0" fontId="2" fillId="0" borderId="0" xfId="0" applyFont="1" applyAlignment="1">
      <alignment horizontal="center"/>
    </xf>
    <xf numFmtId="164" fontId="6" fillId="0" borderId="1" xfId="0" applyNumberFormat="1" applyFont="1" applyBorder="1" applyAlignment="1">
      <alignment horizontal="left" vertical="center" wrapText="1"/>
    </xf>
    <xf numFmtId="0" fontId="5" fillId="3"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6" fillId="0" borderId="1" xfId="0" applyFont="1" applyBorder="1" applyAlignment="1">
      <alignment horizontal="left" vertical="center" wrapText="1"/>
    </xf>
    <xf numFmtId="0" fontId="6" fillId="3" borderId="1" xfId="0" applyFont="1" applyFill="1" applyBorder="1" applyAlignment="1">
      <alignment horizontal="left" vertical="center" wrapText="1"/>
    </xf>
    <xf numFmtId="0" fontId="2" fillId="4" borderId="1" xfId="0" applyFont="1" applyFill="1" applyBorder="1" applyAlignment="1">
      <alignment horizontal="center" vertical="center"/>
    </xf>
    <xf numFmtId="0" fontId="4" fillId="0" borderId="0" xfId="0" applyFont="1" applyAlignment="1">
      <alignment horizontal="left"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4" borderId="1" xfId="0" applyFont="1" applyFill="1" applyBorder="1" applyAlignment="1">
      <alignment horizontal="left" vertical="center" wrapText="1"/>
    </xf>
  </cellXfs>
  <cellStyles count="8">
    <cellStyle name="Excel Built-in Normal" xfId="1"/>
    <cellStyle name="Įprastas" xfId="0" builtinId="0"/>
    <cellStyle name="Įprastas 2" xfId="2"/>
    <cellStyle name="Įprastas 3" xfId="3"/>
    <cellStyle name="Normal" xfId="4"/>
    <cellStyle name="Normal 2" xfId="5"/>
    <cellStyle name="Normal 3" xfId="6"/>
    <cellStyle name="Paprastas 2"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96"/>
  <sheetViews>
    <sheetView showZeros="0" tabSelected="1" workbookViewId="0">
      <pane xSplit="4" ySplit="6" topLeftCell="E34" activePane="bottomRight" state="frozen"/>
      <selection pane="topRight" activeCell="E1" sqref="E1"/>
      <selection pane="bottomLeft" activeCell="A7" sqref="A7"/>
      <selection pane="bottomRight" activeCell="B2" sqref="B2"/>
    </sheetView>
  </sheetViews>
  <sheetFormatPr defaultColWidth="9.109375" defaultRowHeight="13.8" x14ac:dyDescent="0.25"/>
  <cols>
    <col min="1" max="1" width="8.33203125" style="2" customWidth="1"/>
    <col min="2" max="2" width="30.44140625" style="13" customWidth="1"/>
    <col min="3" max="3" width="18.109375" style="38" customWidth="1"/>
    <col min="4" max="4" width="8.5546875" style="12" customWidth="1"/>
    <col min="5" max="6" width="10.88671875" style="12" customWidth="1"/>
    <col min="7" max="7" width="12.6640625" style="12" customWidth="1"/>
    <col min="8" max="8" width="10.88671875" style="12" customWidth="1"/>
    <col min="9" max="9" width="61.33203125" style="52" customWidth="1"/>
    <col min="10" max="16384" width="9.109375" style="2"/>
  </cols>
  <sheetData>
    <row r="1" spans="1:40" s="3" customFormat="1" ht="46.5" customHeight="1" x14ac:dyDescent="0.25">
      <c r="A1" s="2"/>
      <c r="B1" s="2"/>
      <c r="C1" s="35"/>
      <c r="D1" s="33" t="s">
        <v>0</v>
      </c>
      <c r="E1" s="2"/>
      <c r="F1" s="2"/>
      <c r="G1" s="61" t="s">
        <v>126</v>
      </c>
      <c r="H1" s="61"/>
      <c r="I1" s="6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s="3" customFormat="1" ht="23.25" customHeight="1" x14ac:dyDescent="0.25">
      <c r="A2" s="2"/>
      <c r="B2" s="2"/>
      <c r="C2" s="35"/>
      <c r="D2" s="33"/>
      <c r="E2" s="2"/>
      <c r="F2" s="2"/>
      <c r="G2" s="2"/>
      <c r="H2" s="2"/>
      <c r="I2" s="45"/>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s="3" customFormat="1" ht="15.75" customHeight="1" x14ac:dyDescent="0.25">
      <c r="A3" s="2"/>
      <c r="B3" s="53" t="s">
        <v>85</v>
      </c>
      <c r="C3" s="53"/>
      <c r="D3" s="53"/>
      <c r="E3" s="53"/>
      <c r="F3" s="53"/>
      <c r="G3" s="53"/>
      <c r="H3" s="53"/>
      <c r="I3" s="5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4" customFormat="1" ht="14.25" customHeight="1" x14ac:dyDescent="0.25">
      <c r="A4" s="2"/>
      <c r="B4" s="2"/>
      <c r="C4" s="35"/>
      <c r="D4" s="33"/>
      <c r="E4" s="2"/>
      <c r="F4" s="2"/>
      <c r="G4" s="2"/>
      <c r="H4" s="2"/>
      <c r="I4" s="4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3.5" customHeight="1" x14ac:dyDescent="0.25">
      <c r="B5" s="62" t="s">
        <v>1</v>
      </c>
      <c r="C5" s="58" t="s">
        <v>83</v>
      </c>
      <c r="D5" s="62" t="s">
        <v>2</v>
      </c>
      <c r="E5" s="63" t="s">
        <v>3</v>
      </c>
      <c r="F5" s="63"/>
      <c r="G5" s="63"/>
      <c r="H5" s="63"/>
      <c r="I5" s="62" t="s">
        <v>124</v>
      </c>
    </row>
    <row r="6" spans="1:40" s="6" customFormat="1" ht="49.5" customHeight="1" x14ac:dyDescent="0.25">
      <c r="B6" s="62"/>
      <c r="C6" s="58"/>
      <c r="D6" s="62"/>
      <c r="E6" s="5" t="s">
        <v>4</v>
      </c>
      <c r="F6" s="40" t="s">
        <v>73</v>
      </c>
      <c r="G6" s="40" t="s">
        <v>72</v>
      </c>
      <c r="H6" s="40" t="s">
        <v>74</v>
      </c>
      <c r="I6" s="62"/>
    </row>
    <row r="7" spans="1:40" ht="41.4" x14ac:dyDescent="0.25">
      <c r="B7" s="64" t="s">
        <v>10</v>
      </c>
      <c r="C7" s="64"/>
      <c r="D7" s="64"/>
      <c r="E7" s="20">
        <v>1.2</v>
      </c>
      <c r="F7" s="21"/>
      <c r="G7" s="21"/>
      <c r="H7" s="21"/>
      <c r="I7" s="47" t="s">
        <v>86</v>
      </c>
    </row>
    <row r="8" spans="1:40" ht="27.6" x14ac:dyDescent="0.25">
      <c r="B8" s="64" t="s">
        <v>8</v>
      </c>
      <c r="C8" s="64"/>
      <c r="D8" s="64"/>
      <c r="E8" s="20">
        <v>159.6</v>
      </c>
      <c r="F8" s="21"/>
      <c r="G8" s="21"/>
      <c r="H8" s="21"/>
      <c r="I8" s="47" t="s">
        <v>87</v>
      </c>
    </row>
    <row r="9" spans="1:40" ht="41.4" x14ac:dyDescent="0.25">
      <c r="B9" s="64" t="s">
        <v>9</v>
      </c>
      <c r="C9" s="64"/>
      <c r="D9" s="64"/>
      <c r="E9" s="20">
        <v>225.5</v>
      </c>
      <c r="F9" s="21"/>
      <c r="G9" s="21"/>
      <c r="H9" s="21"/>
      <c r="I9" s="47" t="s">
        <v>88</v>
      </c>
    </row>
    <row r="10" spans="1:40" ht="31.5" customHeight="1" x14ac:dyDescent="0.25">
      <c r="B10" s="64" t="s">
        <v>5</v>
      </c>
      <c r="C10" s="64"/>
      <c r="D10" s="64"/>
      <c r="E10" s="20">
        <v>300</v>
      </c>
      <c r="F10" s="21"/>
      <c r="G10" s="21"/>
      <c r="H10" s="21"/>
      <c r="I10" s="47" t="s">
        <v>89</v>
      </c>
    </row>
    <row r="11" spans="1:40" ht="24.75" customHeight="1" x14ac:dyDescent="0.25">
      <c r="B11" s="64" t="s">
        <v>6</v>
      </c>
      <c r="C11" s="64"/>
      <c r="D11" s="64"/>
      <c r="E11" s="20">
        <v>0.5</v>
      </c>
      <c r="F11" s="21"/>
      <c r="G11" s="21"/>
      <c r="H11" s="21"/>
      <c r="I11" s="47" t="s">
        <v>90</v>
      </c>
    </row>
    <row r="12" spans="1:40" ht="26.25" customHeight="1" x14ac:dyDescent="0.25">
      <c r="B12" s="64" t="s">
        <v>7</v>
      </c>
      <c r="C12" s="64"/>
      <c r="D12" s="64"/>
      <c r="E12" s="20">
        <v>6.5</v>
      </c>
      <c r="F12" s="21"/>
      <c r="G12" s="21"/>
      <c r="H12" s="21"/>
      <c r="I12" s="47" t="s">
        <v>90</v>
      </c>
    </row>
    <row r="13" spans="1:40" ht="27.6" x14ac:dyDescent="0.25">
      <c r="B13" s="64" t="s">
        <v>11</v>
      </c>
      <c r="C13" s="64"/>
      <c r="D13" s="64"/>
      <c r="E13" s="20">
        <v>16.399999999999999</v>
      </c>
      <c r="F13" s="21"/>
      <c r="G13" s="21"/>
      <c r="H13" s="21"/>
      <c r="I13" s="47" t="s">
        <v>91</v>
      </c>
    </row>
    <row r="14" spans="1:40" ht="18" customHeight="1" x14ac:dyDescent="0.25">
      <c r="B14" s="60" t="s">
        <v>78</v>
      </c>
      <c r="C14" s="60"/>
      <c r="D14" s="60"/>
      <c r="E14" s="20">
        <f>SUM(E7:E13)</f>
        <v>709.69999999999993</v>
      </c>
      <c r="F14" s="21"/>
      <c r="G14" s="21"/>
      <c r="H14" s="21"/>
      <c r="I14" s="47"/>
    </row>
    <row r="15" spans="1:40" s="8" customFormat="1" ht="27.6" x14ac:dyDescent="0.3">
      <c r="B15" s="34" t="s">
        <v>12</v>
      </c>
      <c r="C15" s="34" t="s">
        <v>13</v>
      </c>
      <c r="D15" s="7" t="s">
        <v>14</v>
      </c>
      <c r="E15" s="22">
        <f t="shared" ref="E15:E86" si="0">F15+H15</f>
        <v>-69.5</v>
      </c>
      <c r="F15" s="22">
        <v>-69.5</v>
      </c>
      <c r="G15" s="23"/>
      <c r="H15" s="24"/>
      <c r="I15" s="36" t="s">
        <v>114</v>
      </c>
    </row>
    <row r="16" spans="1:40" s="8" customFormat="1" ht="96.6" x14ac:dyDescent="0.3">
      <c r="B16" s="34" t="s">
        <v>15</v>
      </c>
      <c r="C16" s="34" t="s">
        <v>13</v>
      </c>
      <c r="D16" s="7" t="s">
        <v>14</v>
      </c>
      <c r="E16" s="22">
        <f t="shared" si="0"/>
        <v>45.099999999999994</v>
      </c>
      <c r="F16" s="22">
        <v>-14.7</v>
      </c>
      <c r="G16" s="22"/>
      <c r="H16" s="22">
        <v>59.8</v>
      </c>
      <c r="I16" s="36" t="s">
        <v>115</v>
      </c>
    </row>
    <row r="17" spans="2:9" s="8" customFormat="1" ht="27.6" x14ac:dyDescent="0.3">
      <c r="B17" s="37" t="s">
        <v>16</v>
      </c>
      <c r="C17" s="34" t="s">
        <v>13</v>
      </c>
      <c r="D17" s="18" t="s">
        <v>14</v>
      </c>
      <c r="E17" s="22">
        <f t="shared" si="0"/>
        <v>-5</v>
      </c>
      <c r="F17" s="22">
        <v>-5</v>
      </c>
      <c r="G17" s="22">
        <v>0</v>
      </c>
      <c r="H17" s="25"/>
      <c r="I17" s="48" t="s">
        <v>112</v>
      </c>
    </row>
    <row r="18" spans="2:9" s="8" customFormat="1" ht="27.6" x14ac:dyDescent="0.3">
      <c r="B18" s="34" t="s">
        <v>17</v>
      </c>
      <c r="C18" s="34" t="s">
        <v>13</v>
      </c>
      <c r="D18" s="18" t="s">
        <v>14</v>
      </c>
      <c r="E18" s="22">
        <f t="shared" si="0"/>
        <v>-21.5</v>
      </c>
      <c r="F18" s="22">
        <v>-21.5</v>
      </c>
      <c r="G18" s="22">
        <v>-19</v>
      </c>
      <c r="H18" s="25"/>
      <c r="I18" s="48" t="s">
        <v>113</v>
      </c>
    </row>
    <row r="19" spans="2:9" s="15" customFormat="1" ht="14.4" x14ac:dyDescent="0.3">
      <c r="B19" s="17" t="s">
        <v>18</v>
      </c>
      <c r="C19" s="17"/>
      <c r="D19" s="16"/>
      <c r="E19" s="28">
        <f>SUM(E15:E18)</f>
        <v>-50.900000000000006</v>
      </c>
      <c r="F19" s="28">
        <f>SUM(F15:F18)</f>
        <v>-110.7</v>
      </c>
      <c r="G19" s="28">
        <f>SUM(G15:G18)</f>
        <v>-19</v>
      </c>
      <c r="H19" s="28">
        <f>SUM(H15:H18)</f>
        <v>59.8</v>
      </c>
      <c r="I19" s="17"/>
    </row>
    <row r="20" spans="2:9" s="8" customFormat="1" ht="55.2" x14ac:dyDescent="0.3">
      <c r="B20" s="41" t="s">
        <v>19</v>
      </c>
      <c r="C20" s="34" t="s">
        <v>13</v>
      </c>
      <c r="D20" s="18" t="s">
        <v>14</v>
      </c>
      <c r="E20" s="26">
        <f t="shared" si="0"/>
        <v>30</v>
      </c>
      <c r="F20" s="27">
        <v>30</v>
      </c>
      <c r="G20" s="27">
        <v>0</v>
      </c>
      <c r="H20" s="29"/>
      <c r="I20" s="48" t="s">
        <v>116</v>
      </c>
    </row>
    <row r="21" spans="2:9" s="8" customFormat="1" ht="14.4" x14ac:dyDescent="0.3">
      <c r="B21" s="17" t="s">
        <v>20</v>
      </c>
      <c r="C21" s="17"/>
      <c r="D21" s="16"/>
      <c r="E21" s="28">
        <f>SUM(E20)</f>
        <v>30</v>
      </c>
      <c r="F21" s="28">
        <f t="shared" ref="F21:H21" si="1">SUM(F20)</f>
        <v>30</v>
      </c>
      <c r="G21" s="28">
        <f t="shared" si="1"/>
        <v>0</v>
      </c>
      <c r="H21" s="28">
        <f t="shared" si="1"/>
        <v>0</v>
      </c>
      <c r="I21" s="17"/>
    </row>
    <row r="22" spans="2:9" s="8" customFormat="1" ht="27.6" x14ac:dyDescent="0.3">
      <c r="B22" s="41" t="s">
        <v>21</v>
      </c>
      <c r="C22" s="34" t="s">
        <v>13</v>
      </c>
      <c r="D22" s="18" t="s">
        <v>14</v>
      </c>
      <c r="E22" s="26">
        <f t="shared" ref="E22:E23" si="2">F22+H22</f>
        <v>-6</v>
      </c>
      <c r="F22" s="27">
        <v>-6</v>
      </c>
      <c r="G22" s="27">
        <v>0</v>
      </c>
      <c r="H22" s="29"/>
      <c r="I22" s="48" t="s">
        <v>117</v>
      </c>
    </row>
    <row r="23" spans="2:9" s="8" customFormat="1" ht="41.4" x14ac:dyDescent="0.3">
      <c r="B23" s="41" t="s">
        <v>22</v>
      </c>
      <c r="C23" s="34" t="s">
        <v>13</v>
      </c>
      <c r="D23" s="18" t="s">
        <v>14</v>
      </c>
      <c r="E23" s="26">
        <f t="shared" si="2"/>
        <v>-7</v>
      </c>
      <c r="F23" s="27">
        <v>-7</v>
      </c>
      <c r="G23" s="27"/>
      <c r="H23" s="29"/>
      <c r="I23" s="48" t="s">
        <v>114</v>
      </c>
    </row>
    <row r="24" spans="2:9" s="8" customFormat="1" ht="14.4" x14ac:dyDescent="0.3">
      <c r="B24" s="17" t="s">
        <v>23</v>
      </c>
      <c r="C24" s="17"/>
      <c r="D24" s="16"/>
      <c r="E24" s="28">
        <f>SUM(E22:E23)</f>
        <v>-13</v>
      </c>
      <c r="F24" s="28">
        <f t="shared" ref="F24:H24" si="3">SUM(F22:F23)</f>
        <v>-13</v>
      </c>
      <c r="G24" s="28">
        <f t="shared" si="3"/>
        <v>0</v>
      </c>
      <c r="H24" s="28">
        <f t="shared" si="3"/>
        <v>0</v>
      </c>
      <c r="I24" s="17"/>
    </row>
    <row r="25" spans="2:9" s="8" customFormat="1" ht="27.6" x14ac:dyDescent="0.3">
      <c r="B25" s="41" t="s">
        <v>24</v>
      </c>
      <c r="C25" s="34" t="s">
        <v>13</v>
      </c>
      <c r="D25" s="18" t="s">
        <v>14</v>
      </c>
      <c r="E25" s="26">
        <f t="shared" si="0"/>
        <v>-92</v>
      </c>
      <c r="F25" s="27"/>
      <c r="G25" s="27">
        <v>0</v>
      </c>
      <c r="H25" s="32">
        <v>-92</v>
      </c>
      <c r="I25" s="48" t="s">
        <v>118</v>
      </c>
    </row>
    <row r="26" spans="2:9" s="8" customFormat="1" ht="55.2" x14ac:dyDescent="0.3">
      <c r="B26" s="14" t="s">
        <v>25</v>
      </c>
      <c r="C26" s="37" t="s">
        <v>13</v>
      </c>
      <c r="D26" s="10" t="s">
        <v>14</v>
      </c>
      <c r="E26" s="26">
        <f t="shared" si="0"/>
        <v>40.9</v>
      </c>
      <c r="F26" s="27">
        <v>40.9</v>
      </c>
      <c r="G26" s="27"/>
      <c r="H26" s="29"/>
      <c r="I26" s="48" t="s">
        <v>92</v>
      </c>
    </row>
    <row r="27" spans="2:9" s="8" customFormat="1" ht="27.6" x14ac:dyDescent="0.3">
      <c r="B27" s="14" t="s">
        <v>26</v>
      </c>
      <c r="C27" s="37" t="s">
        <v>13</v>
      </c>
      <c r="D27" s="10" t="s">
        <v>14</v>
      </c>
      <c r="E27" s="26">
        <f t="shared" si="0"/>
        <v>2.5</v>
      </c>
      <c r="F27" s="27">
        <v>2.5</v>
      </c>
      <c r="G27" s="27"/>
      <c r="H27" s="29"/>
      <c r="I27" s="48" t="s">
        <v>93</v>
      </c>
    </row>
    <row r="28" spans="2:9" s="8" customFormat="1" ht="55.2" x14ac:dyDescent="0.3">
      <c r="B28" s="59" t="s">
        <v>27</v>
      </c>
      <c r="C28" s="55" t="s">
        <v>13</v>
      </c>
      <c r="D28" s="10" t="s">
        <v>28</v>
      </c>
      <c r="E28" s="26">
        <f t="shared" si="0"/>
        <v>225.5</v>
      </c>
      <c r="F28" s="27"/>
      <c r="G28" s="27"/>
      <c r="H28" s="31">
        <v>225.5</v>
      </c>
      <c r="I28" s="48" t="s">
        <v>119</v>
      </c>
    </row>
    <row r="29" spans="2:9" s="8" customFormat="1" ht="69" x14ac:dyDescent="0.3">
      <c r="B29" s="59"/>
      <c r="C29" s="55"/>
      <c r="D29" s="10" t="s">
        <v>14</v>
      </c>
      <c r="E29" s="26">
        <f t="shared" si="0"/>
        <v>135.30000000000001</v>
      </c>
      <c r="F29" s="27">
        <v>5</v>
      </c>
      <c r="G29" s="27"/>
      <c r="H29" s="31">
        <v>130.30000000000001</v>
      </c>
      <c r="I29" s="48" t="s">
        <v>125</v>
      </c>
    </row>
    <row r="30" spans="2:9" s="8" customFormat="1" ht="82.8" x14ac:dyDescent="0.3">
      <c r="B30" s="34" t="s">
        <v>69</v>
      </c>
      <c r="C30" s="37" t="s">
        <v>70</v>
      </c>
      <c r="D30" s="10" t="s">
        <v>14</v>
      </c>
      <c r="E30" s="26">
        <f t="shared" si="0"/>
        <v>51</v>
      </c>
      <c r="F30" s="27">
        <v>45.9</v>
      </c>
      <c r="G30" s="27">
        <v>45.3</v>
      </c>
      <c r="H30" s="31">
        <v>5.0999999999999996</v>
      </c>
      <c r="I30" s="48" t="s">
        <v>94</v>
      </c>
    </row>
    <row r="31" spans="2:9" s="8" customFormat="1" ht="14.4" x14ac:dyDescent="0.3">
      <c r="B31" s="17" t="s">
        <v>29</v>
      </c>
      <c r="C31" s="17"/>
      <c r="D31" s="16"/>
      <c r="E31" s="28">
        <f>SUM(E25:E30)</f>
        <v>363.20000000000005</v>
      </c>
      <c r="F31" s="28">
        <f t="shared" ref="F31:H31" si="4">SUM(F25:F30)</f>
        <v>94.3</v>
      </c>
      <c r="G31" s="28">
        <f t="shared" si="4"/>
        <v>45.3</v>
      </c>
      <c r="H31" s="28">
        <f t="shared" si="4"/>
        <v>268.90000000000003</v>
      </c>
      <c r="I31" s="17"/>
    </row>
    <row r="32" spans="2:9" s="8" customFormat="1" ht="41.4" x14ac:dyDescent="0.3">
      <c r="B32" s="34" t="s">
        <v>30</v>
      </c>
      <c r="C32" s="37" t="s">
        <v>13</v>
      </c>
      <c r="D32" s="10" t="s">
        <v>14</v>
      </c>
      <c r="E32" s="26">
        <f t="shared" si="0"/>
        <v>12.8</v>
      </c>
      <c r="F32" s="27">
        <v>0.8</v>
      </c>
      <c r="G32" s="27"/>
      <c r="H32" s="32">
        <v>12</v>
      </c>
      <c r="I32" s="48" t="s">
        <v>95</v>
      </c>
    </row>
    <row r="33" spans="2:9" s="8" customFormat="1" ht="14.4" x14ac:dyDescent="0.3">
      <c r="B33" s="17" t="s">
        <v>31</v>
      </c>
      <c r="C33" s="17"/>
      <c r="D33" s="16"/>
      <c r="E33" s="28">
        <f>SUM(E32)</f>
        <v>12.8</v>
      </c>
      <c r="F33" s="28">
        <f t="shared" ref="F33:H33" si="5">SUM(F32)</f>
        <v>0.8</v>
      </c>
      <c r="G33" s="28">
        <f t="shared" si="5"/>
        <v>0</v>
      </c>
      <c r="H33" s="28">
        <f t="shared" si="5"/>
        <v>12</v>
      </c>
      <c r="I33" s="17"/>
    </row>
    <row r="34" spans="2:9" s="8" customFormat="1" ht="39" customHeight="1" x14ac:dyDescent="0.3">
      <c r="B34" s="14" t="s">
        <v>32</v>
      </c>
      <c r="C34" s="37" t="s">
        <v>13</v>
      </c>
      <c r="D34" s="9" t="s">
        <v>33</v>
      </c>
      <c r="E34" s="26">
        <f t="shared" si="0"/>
        <v>300</v>
      </c>
      <c r="F34" s="27"/>
      <c r="G34" s="27"/>
      <c r="H34" s="32">
        <v>300</v>
      </c>
      <c r="I34" s="48" t="s">
        <v>96</v>
      </c>
    </row>
    <row r="35" spans="2:9" s="8" customFormat="1" ht="14.4" x14ac:dyDescent="0.3">
      <c r="B35" s="17" t="s">
        <v>34</v>
      </c>
      <c r="C35" s="17"/>
      <c r="D35" s="16"/>
      <c r="E35" s="28">
        <f>SUM(E34)</f>
        <v>300</v>
      </c>
      <c r="F35" s="28">
        <f t="shared" ref="F35:H35" si="6">SUM(F34)</f>
        <v>0</v>
      </c>
      <c r="G35" s="28">
        <f t="shared" si="6"/>
        <v>0</v>
      </c>
      <c r="H35" s="28">
        <f t="shared" si="6"/>
        <v>300</v>
      </c>
      <c r="I35" s="17"/>
    </row>
    <row r="36" spans="2:9" s="8" customFormat="1" ht="41.4" x14ac:dyDescent="0.3">
      <c r="B36" s="59" t="s">
        <v>35</v>
      </c>
      <c r="C36" s="55" t="s">
        <v>13</v>
      </c>
      <c r="D36" s="9" t="s">
        <v>28</v>
      </c>
      <c r="E36" s="26">
        <f t="shared" si="0"/>
        <v>1.2</v>
      </c>
      <c r="F36" s="27">
        <v>1.2</v>
      </c>
      <c r="G36" s="27"/>
      <c r="H36" s="29"/>
      <c r="I36" s="48" t="s">
        <v>86</v>
      </c>
    </row>
    <row r="37" spans="2:9" s="8" customFormat="1" ht="82.8" x14ac:dyDescent="0.3">
      <c r="B37" s="59"/>
      <c r="C37" s="55"/>
      <c r="D37" s="9" t="s">
        <v>14</v>
      </c>
      <c r="E37" s="26">
        <f t="shared" si="0"/>
        <v>0.5</v>
      </c>
      <c r="F37" s="27">
        <v>0.5</v>
      </c>
      <c r="G37" s="27"/>
      <c r="H37" s="29"/>
      <c r="I37" s="48" t="s">
        <v>111</v>
      </c>
    </row>
    <row r="38" spans="2:9" s="8" customFormat="1" ht="69" x14ac:dyDescent="0.3">
      <c r="B38" s="14" t="s">
        <v>36</v>
      </c>
      <c r="C38" s="37" t="s">
        <v>13</v>
      </c>
      <c r="D38" s="9" t="s">
        <v>14</v>
      </c>
      <c r="E38" s="26">
        <f t="shared" si="0"/>
        <v>-202</v>
      </c>
      <c r="F38" s="27">
        <v>23</v>
      </c>
      <c r="G38" s="27"/>
      <c r="H38" s="32">
        <v>-225</v>
      </c>
      <c r="I38" s="48" t="s">
        <v>97</v>
      </c>
    </row>
    <row r="39" spans="2:9" s="8" customFormat="1" ht="14.4" x14ac:dyDescent="0.3">
      <c r="B39" s="17" t="s">
        <v>37</v>
      </c>
      <c r="C39" s="17"/>
      <c r="D39" s="16"/>
      <c r="E39" s="28">
        <f>SUM(E36:E38)</f>
        <v>-200.3</v>
      </c>
      <c r="F39" s="28">
        <f t="shared" ref="F39:H39" si="7">SUM(F36:F38)</f>
        <v>24.7</v>
      </c>
      <c r="G39" s="28">
        <f t="shared" si="7"/>
        <v>0</v>
      </c>
      <c r="H39" s="28">
        <f t="shared" si="7"/>
        <v>-225</v>
      </c>
      <c r="I39" s="17"/>
    </row>
    <row r="40" spans="2:9" s="8" customFormat="1" ht="27.6" x14ac:dyDescent="0.3">
      <c r="B40" s="14" t="s">
        <v>38</v>
      </c>
      <c r="C40" s="37" t="s">
        <v>13</v>
      </c>
      <c r="D40" s="9" t="s">
        <v>14</v>
      </c>
      <c r="E40" s="26">
        <f t="shared" si="0"/>
        <v>-10</v>
      </c>
      <c r="F40" s="27">
        <v>-10</v>
      </c>
      <c r="G40" s="27"/>
      <c r="H40" s="29"/>
      <c r="I40" s="48" t="s">
        <v>120</v>
      </c>
    </row>
    <row r="41" spans="2:9" s="8" customFormat="1" ht="27.6" x14ac:dyDescent="0.3">
      <c r="B41" s="14" t="s">
        <v>54</v>
      </c>
      <c r="C41" s="37" t="s">
        <v>55</v>
      </c>
      <c r="D41" s="9" t="s">
        <v>14</v>
      </c>
      <c r="E41" s="26">
        <f t="shared" si="0"/>
        <v>1</v>
      </c>
      <c r="F41" s="27">
        <v>1</v>
      </c>
      <c r="G41" s="27"/>
      <c r="H41" s="29"/>
      <c r="I41" s="48" t="s">
        <v>98</v>
      </c>
    </row>
    <row r="42" spans="2:9" s="8" customFormat="1" ht="14.4" x14ac:dyDescent="0.3">
      <c r="B42" s="17" t="s">
        <v>39</v>
      </c>
      <c r="C42" s="17"/>
      <c r="D42" s="16"/>
      <c r="E42" s="28">
        <f>SUM(E40:E41)</f>
        <v>-9</v>
      </c>
      <c r="F42" s="28">
        <f t="shared" ref="F42:H42" si="8">SUM(F40:F41)</f>
        <v>-9</v>
      </c>
      <c r="G42" s="28">
        <f t="shared" si="8"/>
        <v>0</v>
      </c>
      <c r="H42" s="28">
        <f t="shared" si="8"/>
        <v>0</v>
      </c>
      <c r="I42" s="17"/>
    </row>
    <row r="43" spans="2:9" s="8" customFormat="1" ht="105" customHeight="1" x14ac:dyDescent="0.3">
      <c r="B43" s="14" t="s">
        <v>40</v>
      </c>
      <c r="C43" s="37" t="s">
        <v>13</v>
      </c>
      <c r="D43" s="9" t="s">
        <v>77</v>
      </c>
      <c r="E43" s="26">
        <f t="shared" si="0"/>
        <v>-5.2</v>
      </c>
      <c r="F43" s="27">
        <v>-5.2</v>
      </c>
      <c r="G43" s="27"/>
      <c r="H43" s="29"/>
      <c r="I43" s="58" t="s">
        <v>99</v>
      </c>
    </row>
    <row r="44" spans="2:9" s="8" customFormat="1" ht="55.2" x14ac:dyDescent="0.3">
      <c r="B44" s="14" t="s">
        <v>42</v>
      </c>
      <c r="C44" s="37" t="s">
        <v>13</v>
      </c>
      <c r="D44" s="9" t="s">
        <v>77</v>
      </c>
      <c r="E44" s="26">
        <f>F44+H44</f>
        <v>2.1</v>
      </c>
      <c r="F44" s="27">
        <v>2.1</v>
      </c>
      <c r="G44" s="27"/>
      <c r="H44" s="29"/>
      <c r="I44" s="58"/>
    </row>
    <row r="45" spans="2:9" s="8" customFormat="1" ht="45" customHeight="1" x14ac:dyDescent="0.3">
      <c r="B45" s="59" t="s">
        <v>41</v>
      </c>
      <c r="C45" s="55" t="s">
        <v>56</v>
      </c>
      <c r="D45" s="9" t="s">
        <v>77</v>
      </c>
      <c r="E45" s="26">
        <f t="shared" si="0"/>
        <v>0.1</v>
      </c>
      <c r="F45" s="27">
        <v>0.1</v>
      </c>
      <c r="G45" s="27">
        <v>0.1</v>
      </c>
      <c r="H45" s="29"/>
      <c r="I45" s="58"/>
    </row>
    <row r="46" spans="2:9" s="8" customFormat="1" ht="14.4" x14ac:dyDescent="0.3">
      <c r="B46" s="59"/>
      <c r="C46" s="55"/>
      <c r="D46" s="9" t="s">
        <v>14</v>
      </c>
      <c r="E46" s="26">
        <f t="shared" si="0"/>
        <v>0.8</v>
      </c>
      <c r="F46" s="27">
        <v>0.8</v>
      </c>
      <c r="G46" s="27"/>
      <c r="H46" s="29"/>
      <c r="I46" s="58"/>
    </row>
    <row r="47" spans="2:9" s="8" customFormat="1" ht="30" customHeight="1" x14ac:dyDescent="0.3">
      <c r="B47" s="59"/>
      <c r="C47" s="55" t="s">
        <v>57</v>
      </c>
      <c r="D47" s="9" t="s">
        <v>77</v>
      </c>
      <c r="E47" s="26">
        <f t="shared" si="0"/>
        <v>0.2</v>
      </c>
      <c r="F47" s="27">
        <v>0.2</v>
      </c>
      <c r="G47" s="27">
        <v>0.2</v>
      </c>
      <c r="H47" s="29"/>
      <c r="I47" s="58"/>
    </row>
    <row r="48" spans="2:9" s="8" customFormat="1" ht="14.4" x14ac:dyDescent="0.3">
      <c r="B48" s="59"/>
      <c r="C48" s="55"/>
      <c r="D48" s="9" t="s">
        <v>14</v>
      </c>
      <c r="E48" s="26">
        <f t="shared" si="0"/>
        <v>0.8</v>
      </c>
      <c r="F48" s="27">
        <v>0.8</v>
      </c>
      <c r="G48" s="27"/>
      <c r="H48" s="29"/>
      <c r="I48" s="58"/>
    </row>
    <row r="49" spans="2:9" s="8" customFormat="1" ht="45" customHeight="1" x14ac:dyDescent="0.3">
      <c r="B49" s="59"/>
      <c r="C49" s="37" t="s">
        <v>58</v>
      </c>
      <c r="D49" s="9" t="s">
        <v>77</v>
      </c>
      <c r="E49" s="26">
        <f t="shared" si="0"/>
        <v>0.6</v>
      </c>
      <c r="F49" s="27">
        <v>0.6</v>
      </c>
      <c r="G49" s="27">
        <v>0.6</v>
      </c>
      <c r="H49" s="29"/>
      <c r="I49" s="58"/>
    </row>
    <row r="50" spans="2:9" s="8" customFormat="1" ht="60" customHeight="1" x14ac:dyDescent="0.3">
      <c r="B50" s="59"/>
      <c r="C50" s="55" t="s">
        <v>59</v>
      </c>
      <c r="D50" s="9" t="s">
        <v>77</v>
      </c>
      <c r="E50" s="26">
        <f t="shared" si="0"/>
        <v>0.2</v>
      </c>
      <c r="F50" s="27">
        <v>0.2</v>
      </c>
      <c r="G50" s="27">
        <v>0.2</v>
      </c>
      <c r="H50" s="29"/>
      <c r="I50" s="58"/>
    </row>
    <row r="51" spans="2:9" s="8" customFormat="1" ht="14.4" x14ac:dyDescent="0.3">
      <c r="B51" s="59"/>
      <c r="C51" s="55"/>
      <c r="D51" s="9" t="s">
        <v>14</v>
      </c>
      <c r="E51" s="26">
        <f t="shared" si="0"/>
        <v>0.1</v>
      </c>
      <c r="F51" s="27">
        <v>0.1</v>
      </c>
      <c r="G51" s="27"/>
      <c r="H51" s="29"/>
      <c r="I51" s="58"/>
    </row>
    <row r="52" spans="2:9" s="8" customFormat="1" ht="30" customHeight="1" x14ac:dyDescent="0.3">
      <c r="B52" s="59"/>
      <c r="C52" s="55" t="s">
        <v>60</v>
      </c>
      <c r="D52" s="9" t="s">
        <v>77</v>
      </c>
      <c r="E52" s="26">
        <f t="shared" si="0"/>
        <v>0.2</v>
      </c>
      <c r="F52" s="27">
        <v>0.2</v>
      </c>
      <c r="G52" s="27">
        <v>0.2</v>
      </c>
      <c r="H52" s="29"/>
      <c r="I52" s="58"/>
    </row>
    <row r="53" spans="2:9" s="8" customFormat="1" ht="14.4" x14ac:dyDescent="0.3">
      <c r="B53" s="59"/>
      <c r="C53" s="55"/>
      <c r="D53" s="9" t="s">
        <v>14</v>
      </c>
      <c r="E53" s="26">
        <f t="shared" si="0"/>
        <v>0.1</v>
      </c>
      <c r="F53" s="27">
        <v>0.1</v>
      </c>
      <c r="G53" s="27"/>
      <c r="H53" s="29"/>
      <c r="I53" s="58"/>
    </row>
    <row r="54" spans="2:9" s="8" customFormat="1" ht="27.6" x14ac:dyDescent="0.3">
      <c r="B54" s="59"/>
      <c r="C54" s="37" t="s">
        <v>61</v>
      </c>
      <c r="D54" s="9" t="s">
        <v>77</v>
      </c>
      <c r="E54" s="26">
        <f t="shared" si="0"/>
        <v>0.3</v>
      </c>
      <c r="F54" s="27">
        <v>0.3</v>
      </c>
      <c r="G54" s="27">
        <v>0.3</v>
      </c>
      <c r="H54" s="29"/>
      <c r="I54" s="58"/>
    </row>
    <row r="55" spans="2:9" s="8" customFormat="1" ht="27.6" x14ac:dyDescent="0.3">
      <c r="B55" s="59"/>
      <c r="C55" s="37" t="s">
        <v>62</v>
      </c>
      <c r="D55" s="9" t="s">
        <v>77</v>
      </c>
      <c r="E55" s="26">
        <f t="shared" si="0"/>
        <v>0.2</v>
      </c>
      <c r="F55" s="27">
        <v>0.2</v>
      </c>
      <c r="G55" s="27">
        <v>0.2</v>
      </c>
      <c r="H55" s="29"/>
      <c r="I55" s="58"/>
    </row>
    <row r="56" spans="2:9" s="8" customFormat="1" ht="30" customHeight="1" x14ac:dyDescent="0.3">
      <c r="B56" s="59"/>
      <c r="C56" s="55" t="s">
        <v>63</v>
      </c>
      <c r="D56" s="9" t="s">
        <v>77</v>
      </c>
      <c r="E56" s="26">
        <f t="shared" si="0"/>
        <v>0.2</v>
      </c>
      <c r="F56" s="27">
        <v>0.2</v>
      </c>
      <c r="G56" s="27">
        <v>0.2</v>
      </c>
      <c r="H56" s="29"/>
      <c r="I56" s="58"/>
    </row>
    <row r="57" spans="2:9" s="8" customFormat="1" ht="14.4" x14ac:dyDescent="0.3">
      <c r="B57" s="59"/>
      <c r="C57" s="55"/>
      <c r="D57" s="9" t="s">
        <v>14</v>
      </c>
      <c r="E57" s="26">
        <f t="shared" si="0"/>
        <v>0.2</v>
      </c>
      <c r="F57" s="27">
        <v>0.2</v>
      </c>
      <c r="G57" s="27"/>
      <c r="H57" s="29"/>
      <c r="I57" s="58"/>
    </row>
    <row r="58" spans="2:9" s="8" customFormat="1" ht="27.6" x14ac:dyDescent="0.3">
      <c r="B58" s="59"/>
      <c r="C58" s="37" t="s">
        <v>64</v>
      </c>
      <c r="D58" s="9" t="s">
        <v>77</v>
      </c>
      <c r="E58" s="26">
        <f t="shared" si="0"/>
        <v>0.2</v>
      </c>
      <c r="F58" s="27">
        <v>0.2</v>
      </c>
      <c r="G58" s="27">
        <v>0.2</v>
      </c>
      <c r="H58" s="29"/>
      <c r="I58" s="58"/>
    </row>
    <row r="59" spans="2:9" s="8" customFormat="1" ht="27.6" x14ac:dyDescent="0.3">
      <c r="B59" s="59"/>
      <c r="C59" s="37" t="s">
        <v>65</v>
      </c>
      <c r="D59" s="9" t="s">
        <v>77</v>
      </c>
      <c r="E59" s="26">
        <f t="shared" si="0"/>
        <v>0.5</v>
      </c>
      <c r="F59" s="27">
        <v>0.5</v>
      </c>
      <c r="G59" s="27">
        <v>0.5</v>
      </c>
      <c r="H59" s="29"/>
      <c r="I59" s="58"/>
    </row>
    <row r="60" spans="2:9" s="8" customFormat="1" ht="60" customHeight="1" x14ac:dyDescent="0.3">
      <c r="B60" s="59"/>
      <c r="C60" s="55" t="s">
        <v>66</v>
      </c>
      <c r="D60" s="9" t="s">
        <v>77</v>
      </c>
      <c r="E60" s="26">
        <f t="shared" si="0"/>
        <v>0.1</v>
      </c>
      <c r="F60" s="27">
        <v>0.1</v>
      </c>
      <c r="G60" s="27">
        <v>0.1</v>
      </c>
      <c r="H60" s="29"/>
      <c r="I60" s="58"/>
    </row>
    <row r="61" spans="2:9" s="8" customFormat="1" ht="14.4" x14ac:dyDescent="0.3">
      <c r="B61" s="59"/>
      <c r="C61" s="55"/>
      <c r="D61" s="9" t="s">
        <v>14</v>
      </c>
      <c r="E61" s="26">
        <f t="shared" si="0"/>
        <v>0.3</v>
      </c>
      <c r="F61" s="27">
        <v>0.3</v>
      </c>
      <c r="G61" s="27"/>
      <c r="H61" s="29"/>
      <c r="I61" s="58"/>
    </row>
    <row r="62" spans="2:9" s="8" customFormat="1" ht="45" customHeight="1" x14ac:dyDescent="0.3">
      <c r="B62" s="59"/>
      <c r="C62" s="55" t="s">
        <v>67</v>
      </c>
      <c r="D62" s="9" t="s">
        <v>77</v>
      </c>
      <c r="E62" s="26">
        <f t="shared" si="0"/>
        <v>0.3</v>
      </c>
      <c r="F62" s="27">
        <v>0.3</v>
      </c>
      <c r="G62" s="27">
        <v>0.3</v>
      </c>
      <c r="H62" s="29"/>
      <c r="I62" s="58"/>
    </row>
    <row r="63" spans="2:9" s="8" customFormat="1" ht="14.4" x14ac:dyDescent="0.3">
      <c r="B63" s="59"/>
      <c r="C63" s="55"/>
      <c r="D63" s="9" t="s">
        <v>14</v>
      </c>
      <c r="E63" s="26">
        <f t="shared" si="0"/>
        <v>0.6</v>
      </c>
      <c r="F63" s="27">
        <v>0.6</v>
      </c>
      <c r="G63" s="27"/>
      <c r="H63" s="29"/>
      <c r="I63" s="58"/>
    </row>
    <row r="64" spans="2:9" s="8" customFormat="1" ht="15" customHeight="1" x14ac:dyDescent="0.3">
      <c r="B64" s="59"/>
      <c r="C64" s="55" t="s">
        <v>13</v>
      </c>
      <c r="D64" s="9" t="s">
        <v>77</v>
      </c>
      <c r="E64" s="26">
        <f>F64+H64</f>
        <v>-197.5</v>
      </c>
      <c r="F64" s="27">
        <v>-197.5</v>
      </c>
      <c r="G64" s="27">
        <v>-183</v>
      </c>
      <c r="H64" s="29"/>
      <c r="I64" s="54" t="s">
        <v>100</v>
      </c>
    </row>
    <row r="65" spans="2:9" s="8" customFormat="1" ht="14.4" x14ac:dyDescent="0.3">
      <c r="B65" s="59"/>
      <c r="C65" s="55"/>
      <c r="D65" s="9" t="s">
        <v>14</v>
      </c>
      <c r="E65" s="26">
        <f>F65+H65</f>
        <v>-143.19999999999999</v>
      </c>
      <c r="F65" s="27">
        <v>-143.19999999999999</v>
      </c>
      <c r="G65" s="27">
        <v>-97.2</v>
      </c>
      <c r="H65" s="29"/>
      <c r="I65" s="54"/>
    </row>
    <row r="66" spans="2:9" s="8" customFormat="1" ht="14.4" x14ac:dyDescent="0.3">
      <c r="B66" s="59"/>
      <c r="C66" s="55" t="s">
        <v>67</v>
      </c>
      <c r="D66" s="9" t="s">
        <v>77</v>
      </c>
      <c r="E66" s="26">
        <f>F66+H66</f>
        <v>197.5</v>
      </c>
      <c r="F66" s="27">
        <v>197.5</v>
      </c>
      <c r="G66" s="27">
        <v>183</v>
      </c>
      <c r="H66" s="29"/>
      <c r="I66" s="54"/>
    </row>
    <row r="67" spans="2:9" s="8" customFormat="1" ht="27.75" customHeight="1" x14ac:dyDescent="0.3">
      <c r="B67" s="59"/>
      <c r="C67" s="55"/>
      <c r="D67" s="9" t="s">
        <v>14</v>
      </c>
      <c r="E67" s="26">
        <f>F67+H67</f>
        <v>143.19999999999999</v>
      </c>
      <c r="F67" s="27">
        <v>143.19999999999999</v>
      </c>
      <c r="G67" s="27">
        <v>97.2</v>
      </c>
      <c r="H67" s="29"/>
      <c r="I67" s="54"/>
    </row>
    <row r="68" spans="2:9" s="8" customFormat="1" ht="55.2" x14ac:dyDescent="0.3">
      <c r="B68" s="59"/>
      <c r="C68" s="55"/>
      <c r="D68" s="9" t="s">
        <v>68</v>
      </c>
      <c r="E68" s="26">
        <f>F68+H68</f>
        <v>7</v>
      </c>
      <c r="F68" s="27">
        <v>7</v>
      </c>
      <c r="G68" s="27"/>
      <c r="H68" s="29"/>
      <c r="I68" s="49" t="s">
        <v>101</v>
      </c>
    </row>
    <row r="69" spans="2:9" s="8" customFormat="1" ht="27.6" x14ac:dyDescent="0.3">
      <c r="B69" s="59"/>
      <c r="C69" s="37" t="s">
        <v>58</v>
      </c>
      <c r="D69" s="9" t="s">
        <v>14</v>
      </c>
      <c r="E69" s="26">
        <f t="shared" ref="E69" si="9">F69+H69</f>
        <v>1.1000000000000001</v>
      </c>
      <c r="F69" s="27">
        <v>1.1000000000000001</v>
      </c>
      <c r="G69" s="27"/>
      <c r="H69" s="29"/>
      <c r="I69" s="50" t="s">
        <v>102</v>
      </c>
    </row>
    <row r="70" spans="2:9" s="8" customFormat="1" ht="25.5" customHeight="1" x14ac:dyDescent="0.3">
      <c r="B70" s="59"/>
      <c r="C70" s="55" t="s">
        <v>65</v>
      </c>
      <c r="D70" s="9" t="s">
        <v>14</v>
      </c>
      <c r="E70" s="26">
        <f t="shared" ref="E70:E73" si="10">F70+H70</f>
        <v>13.6</v>
      </c>
      <c r="F70" s="27"/>
      <c r="G70" s="27"/>
      <c r="H70" s="31">
        <v>13.6</v>
      </c>
      <c r="I70" s="54" t="s">
        <v>103</v>
      </c>
    </row>
    <row r="71" spans="2:9" s="8" customFormat="1" ht="25.5" customHeight="1" x14ac:dyDescent="0.3">
      <c r="B71" s="59"/>
      <c r="C71" s="55"/>
      <c r="D71" s="9" t="s">
        <v>28</v>
      </c>
      <c r="E71" s="26">
        <f t="shared" si="10"/>
        <v>16.399999999999999</v>
      </c>
      <c r="F71" s="27"/>
      <c r="G71" s="27"/>
      <c r="H71" s="31">
        <v>16.399999999999999</v>
      </c>
      <c r="I71" s="54"/>
    </row>
    <row r="72" spans="2:9" s="8" customFormat="1" ht="43.5" customHeight="1" x14ac:dyDescent="0.3">
      <c r="B72" s="59"/>
      <c r="C72" s="37" t="s">
        <v>57</v>
      </c>
      <c r="D72" s="9" t="s">
        <v>14</v>
      </c>
      <c r="E72" s="26">
        <f t="shared" si="10"/>
        <v>4.0999999999999996</v>
      </c>
      <c r="F72" s="27">
        <v>4.0999999999999996</v>
      </c>
      <c r="G72" s="27"/>
      <c r="H72" s="31"/>
      <c r="I72" s="50" t="s">
        <v>104</v>
      </c>
    </row>
    <row r="73" spans="2:9" s="8" customFormat="1" ht="55.2" x14ac:dyDescent="0.3">
      <c r="B73" s="59"/>
      <c r="C73" s="37" t="s">
        <v>66</v>
      </c>
      <c r="D73" s="9" t="s">
        <v>14</v>
      </c>
      <c r="E73" s="26">
        <f t="shared" si="10"/>
        <v>7.7</v>
      </c>
      <c r="F73" s="27">
        <v>0.7</v>
      </c>
      <c r="G73" s="27"/>
      <c r="H73" s="32">
        <v>7</v>
      </c>
      <c r="I73" s="50" t="s">
        <v>105</v>
      </c>
    </row>
    <row r="74" spans="2:9" s="8" customFormat="1" ht="41.4" x14ac:dyDescent="0.3">
      <c r="B74" s="34" t="s">
        <v>43</v>
      </c>
      <c r="C74" s="37" t="s">
        <v>13</v>
      </c>
      <c r="D74" s="9" t="s">
        <v>14</v>
      </c>
      <c r="E74" s="26">
        <f t="shared" si="0"/>
        <v>0</v>
      </c>
      <c r="F74" s="22">
        <v>0</v>
      </c>
      <c r="G74" s="22">
        <v>-0.1</v>
      </c>
      <c r="H74" s="25"/>
      <c r="I74" s="48" t="s">
        <v>106</v>
      </c>
    </row>
    <row r="75" spans="2:9" s="8" customFormat="1" ht="14.4" x14ac:dyDescent="0.3">
      <c r="B75" s="17" t="s">
        <v>44</v>
      </c>
      <c r="C75" s="17"/>
      <c r="D75" s="16"/>
      <c r="E75" s="28">
        <f>SUM(E43:E74)</f>
        <v>52.800000000000033</v>
      </c>
      <c r="F75" s="28">
        <f>SUM(F43:F74)</f>
        <v>15.800000000000033</v>
      </c>
      <c r="G75" s="28">
        <f>SUM(G43:G74)</f>
        <v>2.99999999999998</v>
      </c>
      <c r="H75" s="28">
        <f>SUM(H43:H74)</f>
        <v>37</v>
      </c>
      <c r="I75" s="17"/>
    </row>
    <row r="76" spans="2:9" s="1" customFormat="1" ht="27.6" x14ac:dyDescent="0.25">
      <c r="B76" s="11" t="s">
        <v>45</v>
      </c>
      <c r="C76" s="41" t="s">
        <v>13</v>
      </c>
      <c r="D76" s="19" t="s">
        <v>14</v>
      </c>
      <c r="E76" s="22">
        <f t="shared" si="0"/>
        <v>116.5</v>
      </c>
      <c r="F76" s="26">
        <v>116.5</v>
      </c>
      <c r="G76" s="26"/>
      <c r="H76" s="30"/>
      <c r="I76" s="48" t="s">
        <v>107</v>
      </c>
    </row>
    <row r="77" spans="2:9" s="1" customFormat="1" ht="52.5" customHeight="1" x14ac:dyDescent="0.25">
      <c r="B77" s="11" t="s">
        <v>47</v>
      </c>
      <c r="C77" s="37" t="s">
        <v>65</v>
      </c>
      <c r="D77" s="57" t="s">
        <v>28</v>
      </c>
      <c r="E77" s="22">
        <f t="shared" ref="E77" si="11">F77+H77</f>
        <v>-3</v>
      </c>
      <c r="F77" s="26">
        <v>-3</v>
      </c>
      <c r="G77" s="26"/>
      <c r="H77" s="30"/>
      <c r="I77" s="58" t="s">
        <v>108</v>
      </c>
    </row>
    <row r="78" spans="2:9" s="1" customFormat="1" ht="27.6" x14ac:dyDescent="0.25">
      <c r="B78" s="11" t="s">
        <v>46</v>
      </c>
      <c r="C78" s="41" t="s">
        <v>13</v>
      </c>
      <c r="D78" s="57"/>
      <c r="E78" s="22">
        <f t="shared" si="0"/>
        <v>3</v>
      </c>
      <c r="F78" s="26">
        <v>3</v>
      </c>
      <c r="G78" s="26"/>
      <c r="H78" s="26"/>
      <c r="I78" s="58"/>
    </row>
    <row r="79" spans="2:9" s="1" customFormat="1" ht="52.5" customHeight="1" x14ac:dyDescent="0.25">
      <c r="B79" s="56" t="s">
        <v>47</v>
      </c>
      <c r="C79" s="41" t="s">
        <v>13</v>
      </c>
      <c r="D79" s="57" t="s">
        <v>28</v>
      </c>
      <c r="E79" s="22">
        <f t="shared" si="0"/>
        <v>-9.4</v>
      </c>
      <c r="F79" s="26">
        <v>-9.4</v>
      </c>
      <c r="G79" s="26"/>
      <c r="H79" s="30"/>
      <c r="I79" s="58" t="s">
        <v>100</v>
      </c>
    </row>
    <row r="80" spans="2:9" s="1" customFormat="1" ht="52.5" customHeight="1" x14ac:dyDescent="0.25">
      <c r="B80" s="56"/>
      <c r="C80" s="41" t="s">
        <v>67</v>
      </c>
      <c r="D80" s="57"/>
      <c r="E80" s="22">
        <f t="shared" si="0"/>
        <v>9.4</v>
      </c>
      <c r="F80" s="26">
        <v>9.4</v>
      </c>
      <c r="G80" s="26"/>
      <c r="H80" s="30"/>
      <c r="I80" s="58"/>
    </row>
    <row r="81" spans="2:9" s="1" customFormat="1" ht="27.6" x14ac:dyDescent="0.25">
      <c r="B81" s="41" t="s">
        <v>48</v>
      </c>
      <c r="C81" s="41" t="s">
        <v>13</v>
      </c>
      <c r="D81" s="19" t="s">
        <v>14</v>
      </c>
      <c r="E81" s="22">
        <f t="shared" si="0"/>
        <v>12</v>
      </c>
      <c r="F81" s="26">
        <v>12</v>
      </c>
      <c r="G81" s="26"/>
      <c r="H81" s="30"/>
      <c r="I81" s="36" t="s">
        <v>109</v>
      </c>
    </row>
    <row r="82" spans="2:9" s="1" customFormat="1" ht="27.6" x14ac:dyDescent="0.25">
      <c r="B82" s="56" t="s">
        <v>49</v>
      </c>
      <c r="C82" s="56" t="s">
        <v>13</v>
      </c>
      <c r="D82" s="19" t="s">
        <v>28</v>
      </c>
      <c r="E82" s="22">
        <f t="shared" si="0"/>
        <v>159.6</v>
      </c>
      <c r="F82" s="26">
        <v>159.6</v>
      </c>
      <c r="G82" s="26"/>
      <c r="H82" s="30"/>
      <c r="I82" s="36" t="s">
        <v>87</v>
      </c>
    </row>
    <row r="83" spans="2:9" s="1" customFormat="1" ht="27.6" x14ac:dyDescent="0.25">
      <c r="B83" s="56"/>
      <c r="C83" s="56"/>
      <c r="D83" s="19" t="s">
        <v>14</v>
      </c>
      <c r="E83" s="22">
        <f t="shared" si="0"/>
        <v>-15</v>
      </c>
      <c r="F83" s="26">
        <v>-15</v>
      </c>
      <c r="G83" s="26"/>
      <c r="H83" s="30"/>
      <c r="I83" s="36" t="s">
        <v>121</v>
      </c>
    </row>
    <row r="84" spans="2:9" s="1" customFormat="1" ht="41.4" x14ac:dyDescent="0.25">
      <c r="B84" s="41" t="s">
        <v>50</v>
      </c>
      <c r="C84" s="41" t="s">
        <v>13</v>
      </c>
      <c r="D84" s="19" t="s">
        <v>14</v>
      </c>
      <c r="E84" s="22">
        <f t="shared" si="0"/>
        <v>11</v>
      </c>
      <c r="F84" s="26">
        <v>11</v>
      </c>
      <c r="G84" s="26"/>
      <c r="H84" s="30"/>
      <c r="I84" s="36" t="s">
        <v>123</v>
      </c>
    </row>
    <row r="85" spans="2:9" s="1" customFormat="1" ht="41.4" x14ac:dyDescent="0.25">
      <c r="B85" s="41" t="s">
        <v>51</v>
      </c>
      <c r="C85" s="41" t="s">
        <v>13</v>
      </c>
      <c r="D85" s="19" t="s">
        <v>14</v>
      </c>
      <c r="E85" s="22">
        <f t="shared" si="0"/>
        <v>-80</v>
      </c>
      <c r="F85" s="26"/>
      <c r="G85" s="26"/>
      <c r="H85" s="30">
        <v>-80</v>
      </c>
      <c r="I85" s="36" t="s">
        <v>110</v>
      </c>
    </row>
    <row r="86" spans="2:9" s="1" customFormat="1" ht="55.2" x14ac:dyDescent="0.25">
      <c r="B86" s="41" t="s">
        <v>52</v>
      </c>
      <c r="C86" s="41" t="s">
        <v>13</v>
      </c>
      <c r="D86" s="19" t="s">
        <v>14</v>
      </c>
      <c r="E86" s="22">
        <f t="shared" si="0"/>
        <v>20</v>
      </c>
      <c r="F86" s="26">
        <v>20</v>
      </c>
      <c r="G86" s="26"/>
      <c r="H86" s="30"/>
      <c r="I86" s="36" t="s">
        <v>122</v>
      </c>
    </row>
    <row r="87" spans="2:9" s="8" customFormat="1" ht="14.4" x14ac:dyDescent="0.3">
      <c r="B87" s="17" t="s">
        <v>53</v>
      </c>
      <c r="C87" s="17"/>
      <c r="D87" s="16"/>
      <c r="E87" s="28">
        <f>SUM(E76:E86)</f>
        <v>224.10000000000002</v>
      </c>
      <c r="F87" s="28">
        <f>SUM(F76:F86)</f>
        <v>304.10000000000002</v>
      </c>
      <c r="G87" s="28">
        <f>SUM(G76:G86)</f>
        <v>0</v>
      </c>
      <c r="H87" s="28">
        <f>SUM(H76:H86)</f>
        <v>-80</v>
      </c>
      <c r="I87" s="17"/>
    </row>
    <row r="88" spans="2:9" s="39" customFormat="1" x14ac:dyDescent="0.25">
      <c r="B88" s="43" t="s">
        <v>71</v>
      </c>
      <c r="C88" s="43"/>
      <c r="D88" s="42"/>
      <c r="E88" s="44">
        <f>E19+E21+E24+E31+E33+E35+E39+E42+E75+E87</f>
        <v>709.70000000000016</v>
      </c>
      <c r="F88" s="44">
        <f>F19+F21+F24+F31+F33+F35+F39+F42+F75+F87</f>
        <v>337.00000000000006</v>
      </c>
      <c r="G88" s="44">
        <f>G19+G21+G24+G31+G33+G35+G39+G42+G75+G87</f>
        <v>29.299999999999976</v>
      </c>
      <c r="H88" s="44">
        <f>H19+H21+H24+H31+H33+H35+H39+H42+H75+H87</f>
        <v>372.70000000000005</v>
      </c>
      <c r="I88" s="51"/>
    </row>
    <row r="89" spans="2:9" ht="14.25" customHeight="1" x14ac:dyDescent="0.25"/>
    <row r="90" spans="2:9" ht="14.25" customHeight="1" x14ac:dyDescent="0.25">
      <c r="B90" s="13" t="s">
        <v>84</v>
      </c>
    </row>
    <row r="91" spans="2:9" x14ac:dyDescent="0.25">
      <c r="B91" s="13" t="s">
        <v>75</v>
      </c>
      <c r="F91" s="12" t="s">
        <v>0</v>
      </c>
    </row>
    <row r="92" spans="2:9" x14ac:dyDescent="0.25">
      <c r="B92" s="13" t="s">
        <v>76</v>
      </c>
    </row>
    <row r="93" spans="2:9" x14ac:dyDescent="0.25">
      <c r="B93" s="13" t="s">
        <v>80</v>
      </c>
    </row>
    <row r="94" spans="2:9" x14ac:dyDescent="0.25">
      <c r="B94" s="13" t="s">
        <v>81</v>
      </c>
    </row>
    <row r="95" spans="2:9" x14ac:dyDescent="0.25">
      <c r="B95" s="13" t="s">
        <v>79</v>
      </c>
    </row>
    <row r="96" spans="2:9" x14ac:dyDescent="0.25">
      <c r="B96" s="13" t="s">
        <v>82</v>
      </c>
    </row>
  </sheetData>
  <sheetProtection selectLockedCells="1" selectUnlockedCells="1"/>
  <mergeCells count="40">
    <mergeCell ref="C64:C65"/>
    <mergeCell ref="C62:C63"/>
    <mergeCell ref="C45:C46"/>
    <mergeCell ref="C47:C48"/>
    <mergeCell ref="C50:C51"/>
    <mergeCell ref="C52:C53"/>
    <mergeCell ref="C56:C57"/>
    <mergeCell ref="C60:C61"/>
    <mergeCell ref="B82:B83"/>
    <mergeCell ref="C82:C83"/>
    <mergeCell ref="B14:D14"/>
    <mergeCell ref="G1:I1"/>
    <mergeCell ref="D5:D6"/>
    <mergeCell ref="E5:H5"/>
    <mergeCell ref="B5:B6"/>
    <mergeCell ref="C5:C6"/>
    <mergeCell ref="I5:I6"/>
    <mergeCell ref="B13:D13"/>
    <mergeCell ref="B7:D7"/>
    <mergeCell ref="B10:D10"/>
    <mergeCell ref="B12:D12"/>
    <mergeCell ref="B9:D9"/>
    <mergeCell ref="B8:D8"/>
    <mergeCell ref="B11:D11"/>
    <mergeCell ref="B3:I3"/>
    <mergeCell ref="I70:I71"/>
    <mergeCell ref="C70:C71"/>
    <mergeCell ref="B79:B80"/>
    <mergeCell ref="D77:D78"/>
    <mergeCell ref="I77:I78"/>
    <mergeCell ref="D79:D80"/>
    <mergeCell ref="I79:I80"/>
    <mergeCell ref="I64:I67"/>
    <mergeCell ref="C66:C68"/>
    <mergeCell ref="I43:I63"/>
    <mergeCell ref="B28:B29"/>
    <mergeCell ref="C28:C29"/>
    <mergeCell ref="B36:B37"/>
    <mergeCell ref="C36:C37"/>
    <mergeCell ref="B45:B73"/>
  </mergeCells>
  <pageMargins left="0.31496062992125984" right="0" top="0.35433070866141736" bottom="0" header="0.11811023622047245" footer="0.11811023622047245"/>
  <pageSetup paperSize="9" scale="74" firstPageNumber="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Jolita Majauskienė</dc:creator>
  <cp:lastModifiedBy>Laima Jauniskiene</cp:lastModifiedBy>
  <cp:lastPrinted>2019-09-16T12:06:33Z</cp:lastPrinted>
  <dcterms:created xsi:type="dcterms:W3CDTF">2018-09-13T06:44:46Z</dcterms:created>
  <dcterms:modified xsi:type="dcterms:W3CDTF">2019-09-17T13:06:59Z</dcterms:modified>
</cp:coreProperties>
</file>