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tabRatio="897" activeTab="0"/>
  </bookViews>
  <sheets>
    <sheet name="11 pr" sheetId="1" r:id="rId1"/>
  </sheets>
  <definedNames>
    <definedName name="_xlnm.Print_Area" localSheetId="0">'11 pr'!$A$1:$H$114</definedName>
    <definedName name="_xlnm.Print_Titles" localSheetId="0">'11 pr'!$10:$10</definedName>
  </definedNames>
  <calcPr fullCalcOnLoad="1"/>
</workbook>
</file>

<file path=xl/sharedStrings.xml><?xml version="1.0" encoding="utf-8"?>
<sst xmlns="http://schemas.openxmlformats.org/spreadsheetml/2006/main" count="207" uniqueCount="116">
  <si>
    <t>Eil. Nr.</t>
  </si>
  <si>
    <t>Dotnuvos slaugos namai</t>
  </si>
  <si>
    <t xml:space="preserve">Kėdainių rajono savivaldybės administracija </t>
  </si>
  <si>
    <t>Kėdainių rajono savivaldybės administracijos Krakių seniūnija</t>
  </si>
  <si>
    <t>Kėdainių rajono savivaldybės administracijos Josvainių seniūnija</t>
  </si>
  <si>
    <t>Kėdainių rajono savivaldybės administracijos Kėdainių miesto seniūnija</t>
  </si>
  <si>
    <t>Kėdainių rajono savivaldybės administracijos Pelėdnagių seniūnija</t>
  </si>
  <si>
    <t>Kėdainių rajono savivaldybės administracijos Truskavos seniūnija</t>
  </si>
  <si>
    <t>Josvainių socialinis ir ugdymo centras</t>
  </si>
  <si>
    <t>Asignavimų valdytojas</t>
  </si>
  <si>
    <t>Iš viso</t>
  </si>
  <si>
    <t>Iš jų:</t>
  </si>
  <si>
    <t>Iš viso asignavimų</t>
  </si>
  <si>
    <t>03</t>
  </si>
  <si>
    <t>SOCIALINĖS APSAUGOS PLĖTOJIMAS</t>
  </si>
  <si>
    <t>10.04.01.01</t>
  </si>
  <si>
    <t>11</t>
  </si>
  <si>
    <t>SAVIVALDYBĖS VALDYMO TOBULINIMAS</t>
  </si>
  <si>
    <t>Programos Nr.</t>
  </si>
  <si>
    <t>turtui įsigyti</t>
  </si>
  <si>
    <t>iš viso</t>
  </si>
  <si>
    <t>iš jų darbo užmokesčiui</t>
  </si>
  <si>
    <t>01.06.01.02</t>
  </si>
  <si>
    <t>Kėdainių lopšelis-darželis "Varpelis"</t>
  </si>
  <si>
    <t>Kėdainių mokykla-darželis "Vaikystė"</t>
  </si>
  <si>
    <t>Kėdainių r. Surviliškio Vinco Svirskio pagrindinė mokykla</t>
  </si>
  <si>
    <t>Kėdainių kultūros centras</t>
  </si>
  <si>
    <t>Kėdainių rajono Vilainių mokykla-darželis "Obelėlė"</t>
  </si>
  <si>
    <t>Kėdainių šviesioji gimnazija</t>
  </si>
  <si>
    <t>Kėdainių kalbų mokykla</t>
  </si>
  <si>
    <t>Kėdainių muzikos  mokykla</t>
  </si>
  <si>
    <t>Kėdainių specialioji mokykla</t>
  </si>
  <si>
    <t>Akademijos kultūros centras</t>
  </si>
  <si>
    <t>Josvainių kultūros centras</t>
  </si>
  <si>
    <t>Kėdainių rajono savivaldybės Mikalojaus Daukšos viešoji biblioteka</t>
  </si>
  <si>
    <t>Kėdainių rajono savivaldybės visuomenės sveikatos biuras</t>
  </si>
  <si>
    <t>Kėdainių lopšelis-darželis "Pasaka"</t>
  </si>
  <si>
    <t>Kėdainių dailės mokykla</t>
  </si>
  <si>
    <t xml:space="preserve">Šėtos socialinis ir ugdymo centras </t>
  </si>
  <si>
    <t>Funkcijos kodas</t>
  </si>
  <si>
    <t>01</t>
  </si>
  <si>
    <t>ŠVIETIMAS IR UGDYMAS</t>
  </si>
  <si>
    <t>09.01.01.01</t>
  </si>
  <si>
    <t>09.01.02.01</t>
  </si>
  <si>
    <t>09.02.02.01</t>
  </si>
  <si>
    <t>09.02.01.01</t>
  </si>
  <si>
    <t>09.05.01.01</t>
  </si>
  <si>
    <t xml:space="preserve">Kėdainių rajono savivaldybės administracija iš viso </t>
  </si>
  <si>
    <t>iš jų :</t>
  </si>
  <si>
    <t>02</t>
  </si>
  <si>
    <t>SVEIKATOS APSAUGA</t>
  </si>
  <si>
    <t>07.04.01.02</t>
  </si>
  <si>
    <t>07.06.01.02</t>
  </si>
  <si>
    <t>Kėdainių vaikų globos namai "Saulutė"</t>
  </si>
  <si>
    <t>10.02.01.02</t>
  </si>
  <si>
    <t>05</t>
  </si>
  <si>
    <t>KULTŪROS VEIKLOS PLĖTRA</t>
  </si>
  <si>
    <t>08.02.01.08</t>
  </si>
  <si>
    <t>08.02.01.01</t>
  </si>
  <si>
    <t>07</t>
  </si>
  <si>
    <t>INFRASTRUKTŪROS OBJEKTŲ  PRIEŽIŪRA IR PLĖTRA</t>
  </si>
  <si>
    <t>06.01.01.01</t>
  </si>
  <si>
    <t>08</t>
  </si>
  <si>
    <t>APLINKOS APSAUGA</t>
  </si>
  <si>
    <t>05.01.01.01</t>
  </si>
  <si>
    <t>Rajono komunalinių atliekų tvarkytojui</t>
  </si>
  <si>
    <t>išlaidoms</t>
  </si>
  <si>
    <t xml:space="preserve">09.02.01.01   </t>
  </si>
  <si>
    <t>06.02.01.01</t>
  </si>
  <si>
    <t>Kėdainių švietimo pagalbos tarnyba</t>
  </si>
  <si>
    <t>09.05.01.03</t>
  </si>
  <si>
    <t>06</t>
  </si>
  <si>
    <t>KULTŪROS PAVELDO IŠSAUGOJIMAS, TURIZMO SKATINIMAS IR VYSTYMAS</t>
  </si>
  <si>
    <t>3.1.</t>
  </si>
  <si>
    <t>01.03.02.09</t>
  </si>
  <si>
    <t>Kėdainių suaugusiųjų ir jaunimo mokymo centras</t>
  </si>
  <si>
    <t>Kėdainių sporto centras</t>
  </si>
  <si>
    <t xml:space="preserve">                                                                                               ________________________________</t>
  </si>
  <si>
    <t>08.02.01.07</t>
  </si>
  <si>
    <t>I. SAVARANKIŠKOMS FUNKCIJOMS ATLIKTI</t>
  </si>
  <si>
    <t>II. ĮSTAIGŲ GAUTOMS PAJAMOMS</t>
  </si>
  <si>
    <t xml:space="preserve"> UŽ PATALPŲ NUOMĄ</t>
  </si>
  <si>
    <t xml:space="preserve"> UŽ ATSITIKTINES PASLAUGAS</t>
  </si>
  <si>
    <t xml:space="preserve"> UŽ IŠLAIKYMĄ ŠVIETIMO, SOCIALINĖS APSAUGOS IR KITOSE ĮSTAIGOS</t>
  </si>
  <si>
    <t>11 priedas</t>
  </si>
  <si>
    <t xml:space="preserve">                                                                                   Kėdainių rajono savivaldybės tarybos</t>
  </si>
  <si>
    <t>5.1.</t>
  </si>
  <si>
    <t>Lietuvos sporto universiteto Kėdainių "Aušros" progimnazija</t>
  </si>
  <si>
    <t>Kėdainių Juozo Paukštelio progimnazija</t>
  </si>
  <si>
    <t>Kėdainių "Ryto" progimnazija</t>
  </si>
  <si>
    <t>Kėdainių rajono savivaldybės 2016 m. biudžeto asignavimai investicijų projektams ir remonto darbams finansuoti pagal objektus:</t>
  </si>
  <si>
    <t xml:space="preserve">Atlikti turto inventorizavimą, teisinę registraciją, parengti  dokumentus turto privatizavimui </t>
  </si>
  <si>
    <t>Aplinkos apsaugos rėmimo specialiajai programai (pridedama 12 priedas)</t>
  </si>
  <si>
    <t>11.1.</t>
  </si>
  <si>
    <t xml:space="preserve">Užtikrinti socialinio būsto fondo plėtrą Kėdainiuose  </t>
  </si>
  <si>
    <t>Rengti specialiuosius, detaliuosius, geodezinius planus bei  topografines nuotraukas</t>
  </si>
  <si>
    <t>04.09.01.01</t>
  </si>
  <si>
    <t>(tūkst. Eur)</t>
  </si>
  <si>
    <t>05.03.01.01</t>
  </si>
  <si>
    <t>Kėdainių r. Josvainių gimnazija</t>
  </si>
  <si>
    <t>Kėdainių r. Šėtos gimnazija</t>
  </si>
  <si>
    <t>Kėdainių r. Miegenų pagrindinė mokykla</t>
  </si>
  <si>
    <t>Kėdainių r. Šėtos  gimnazija</t>
  </si>
  <si>
    <t>III EUROPOS SĄJUNGOS LĖŠOS</t>
  </si>
  <si>
    <t xml:space="preserve">KĖDAINIŲ RAJONO SAVIVALDYBĖS BIUDŽETO APYVARTOS LĖŠŲ (2016 METŲ BIUDŽETO LĖŠŲ LIKUČIO) PASKIRSTYMAS  </t>
  </si>
  <si>
    <t>3.1.1.</t>
  </si>
  <si>
    <t>7.1.</t>
  </si>
  <si>
    <t>7.1.1.</t>
  </si>
  <si>
    <t>7.1.2.</t>
  </si>
  <si>
    <t>11.1.1.</t>
  </si>
  <si>
    <t>11.1.2.</t>
  </si>
  <si>
    <t>13.1.</t>
  </si>
  <si>
    <t>13.2.</t>
  </si>
  <si>
    <t xml:space="preserve">                                                                                           2017 m. gegužės 26 d. sprendimo Nr. TS -</t>
  </si>
  <si>
    <t>Modernizuoti Kėdainių rajono Krakių Mikalojaus Katkaus gimnazijos pastatą Kauno g. 26, Krakių mstl., Kėdainių r.</t>
  </si>
  <si>
    <t>Rekonstruoti Šėtos socialinio ir ugdymo centrą Ramygalos g. 34 A, Šėtos mstl., Kėdainių r.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</si>
</sst>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[$-427]yyyy\ &quot;m.&quot;\ mmmm\ d\ &quot;d.&quot;"/>
    <numFmt numFmtId="186" formatCode="0.0;\-0.0;;"/>
    <numFmt numFmtId="187" formatCode="0.0_ ;\-0.0\ "/>
    <numFmt numFmtId="188" formatCode="0.000"/>
    <numFmt numFmtId="189" formatCode="#,##0.0_ ;\-#,##0.0\ "/>
    <numFmt numFmtId="190" formatCode="#,##0.00\ _L_t"/>
    <numFmt numFmtId="191" formatCode="#,##0.0\ _L_t"/>
    <numFmt numFmtId="192" formatCode="0;\-0;;"/>
    <numFmt numFmtId="193" formatCode="#,##0_ ;\-#,##0\ "/>
    <numFmt numFmtId="194" formatCode="0_ ;\-0\ "/>
    <numFmt numFmtId="195" formatCode="0.0;\-0.0;"/>
    <numFmt numFmtId="196" formatCode="_(* #,##0.0_);_(* \(#,##0.0\);_(* &quot;-&quot;??_);_(@_)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9" fillId="0" borderId="0" applyNumberFormat="0" applyFill="0" applyBorder="0" applyAlignment="0" applyProtection="0"/>
    <xf numFmtId="0" fontId="40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180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/>
    </xf>
    <xf numFmtId="180" fontId="1" fillId="0" borderId="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180" fontId="1" fillId="0" borderId="11" xfId="0" applyNumberFormat="1" applyFont="1" applyFill="1" applyBorder="1" applyAlignment="1">
      <alignment wrapTex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/>
    </xf>
    <xf numFmtId="180" fontId="1" fillId="0" borderId="11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/>
    </xf>
    <xf numFmtId="180" fontId="1" fillId="0" borderId="11" xfId="0" applyNumberFormat="1" applyFont="1" applyFill="1" applyBorder="1" applyAlignment="1">
      <alignment vertical="center"/>
    </xf>
    <xf numFmtId="180" fontId="1" fillId="0" borderId="0" xfId="0" applyNumberFormat="1" applyFont="1" applyFill="1" applyAlignment="1">
      <alignment horizontal="right"/>
    </xf>
    <xf numFmtId="0" fontId="1" fillId="0" borderId="10" xfId="60" applyFont="1" applyFill="1" applyBorder="1" applyAlignment="1">
      <alignment vertical="center" wrapText="1"/>
      <protection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180" fontId="1" fillId="0" borderId="12" xfId="0" applyNumberFormat="1" applyFont="1" applyFill="1" applyBorder="1" applyAlignment="1">
      <alignment vertical="center" wrapText="1"/>
    </xf>
    <xf numFmtId="180" fontId="1" fillId="0" borderId="12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80" fontId="1" fillId="0" borderId="14" xfId="0" applyNumberFormat="1" applyFont="1" applyFill="1" applyBorder="1" applyAlignment="1">
      <alignment/>
    </xf>
    <xf numFmtId="180" fontId="1" fillId="0" borderId="14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/>
    </xf>
    <xf numFmtId="49" fontId="2" fillId="0" borderId="14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180" fontId="1" fillId="0" borderId="10" xfId="0" applyNumberFormat="1" applyFont="1" applyFill="1" applyBorder="1" applyAlignment="1">
      <alignment vertical="center" wrapText="1"/>
    </xf>
    <xf numFmtId="180" fontId="1" fillId="0" borderId="12" xfId="61" applyNumberFormat="1" applyFont="1" applyFill="1" applyBorder="1" applyAlignment="1">
      <alignment vertical="center"/>
      <protection/>
    </xf>
    <xf numFmtId="180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 wrapText="1"/>
    </xf>
    <xf numFmtId="180" fontId="2" fillId="0" borderId="10" xfId="0" applyNumberFormat="1" applyFont="1" applyFill="1" applyBorder="1" applyAlignment="1">
      <alignment vertical="center" wrapText="1"/>
    </xf>
    <xf numFmtId="180" fontId="1" fillId="0" borderId="12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195" fontId="1" fillId="0" borderId="10" xfId="0" applyNumberFormat="1" applyFont="1" applyFill="1" applyBorder="1" applyAlignment="1">
      <alignment horizontal="right" vertical="center"/>
    </xf>
    <xf numFmtId="195" fontId="2" fillId="0" borderId="10" xfId="0" applyNumberFormat="1" applyFont="1" applyFill="1" applyBorder="1" applyAlignment="1">
      <alignment horizontal="center" vertical="center"/>
    </xf>
    <xf numFmtId="195" fontId="2" fillId="0" borderId="10" xfId="0" applyNumberFormat="1" applyFont="1" applyFill="1" applyBorder="1" applyAlignment="1">
      <alignment horizontal="right" vertical="center"/>
    </xf>
    <xf numFmtId="195" fontId="2" fillId="0" borderId="10" xfId="0" applyNumberFormat="1" applyFont="1" applyFill="1" applyBorder="1" applyAlignment="1">
      <alignment horizontal="center" vertical="center" wrapText="1"/>
    </xf>
    <xf numFmtId="195" fontId="1" fillId="0" borderId="10" xfId="0" applyNumberFormat="1" applyFont="1" applyFill="1" applyBorder="1" applyAlignment="1">
      <alignment horizontal="center" vertical="center" wrapText="1"/>
    </xf>
    <xf numFmtId="195" fontId="7" fillId="0" borderId="10" xfId="0" applyNumberFormat="1" applyFont="1" applyFill="1" applyBorder="1" applyAlignment="1">
      <alignment vertical="center"/>
    </xf>
    <xf numFmtId="195" fontId="2" fillId="0" borderId="10" xfId="0" applyNumberFormat="1" applyFont="1" applyFill="1" applyBorder="1" applyAlignment="1">
      <alignment horizontal="right"/>
    </xf>
    <xf numFmtId="195" fontId="2" fillId="0" borderId="10" xfId="0" applyNumberFormat="1" applyFont="1" applyFill="1" applyBorder="1" applyAlignment="1">
      <alignment horizontal="center"/>
    </xf>
    <xf numFmtId="195" fontId="1" fillId="0" borderId="10" xfId="0" applyNumberFormat="1" applyFont="1" applyFill="1" applyBorder="1" applyAlignment="1">
      <alignment/>
    </xf>
    <xf numFmtId="195" fontId="1" fillId="0" borderId="10" xfId="0" applyNumberFormat="1" applyFont="1" applyFill="1" applyBorder="1" applyAlignment="1">
      <alignment horizontal="right"/>
    </xf>
    <xf numFmtId="195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right" vertical="center" wrapText="1"/>
    </xf>
    <xf numFmtId="49" fontId="1" fillId="0" borderId="10" xfId="60" applyNumberFormat="1" applyFont="1" applyFill="1" applyBorder="1" applyAlignment="1">
      <alignment horizontal="center" vertical="center" wrapText="1"/>
      <protection/>
    </xf>
    <xf numFmtId="195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7" fontId="1" fillId="0" borderId="0" xfId="0" applyNumberFormat="1" applyFont="1" applyFill="1" applyAlignment="1">
      <alignment horizontal="right"/>
    </xf>
    <xf numFmtId="180" fontId="1" fillId="0" borderId="12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 horizontal="left" vertical="center" wrapText="1"/>
    </xf>
    <xf numFmtId="195" fontId="1" fillId="0" borderId="10" xfId="0" applyNumberFormat="1" applyFont="1" applyFill="1" applyBorder="1" applyAlignment="1">
      <alignment horizontal="center" vertical="center"/>
    </xf>
    <xf numFmtId="180" fontId="2" fillId="0" borderId="14" xfId="0" applyNumberFormat="1" applyFont="1" applyFill="1" applyBorder="1" applyAlignment="1">
      <alignment horizontal="center" vertical="center"/>
    </xf>
    <xf numFmtId="195" fontId="2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64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prastas 2" xfId="43"/>
    <cellStyle name="Įprastas 3" xfId="44"/>
    <cellStyle name="Įprastas 4" xfId="45"/>
    <cellStyle name="Įprastas 5" xfId="46"/>
    <cellStyle name="Įspėjimo tekstas" xfId="47"/>
    <cellStyle name="Įvestis" xfId="48"/>
    <cellStyle name="Comma" xfId="49"/>
    <cellStyle name="Comma [0]" xfId="50"/>
    <cellStyle name="Kablelis 2" xfId="51"/>
    <cellStyle name="Kablelis 2 2" xfId="52"/>
    <cellStyle name="Kablelis 3" xfId="53"/>
    <cellStyle name="Kablelis 4" xfId="54"/>
    <cellStyle name="Kablelis 5" xfId="55"/>
    <cellStyle name="Neutralus" xfId="56"/>
    <cellStyle name="Normal 2" xfId="57"/>
    <cellStyle name="Normal 3" xfId="58"/>
    <cellStyle name="Normal_biudžetas 6" xfId="59"/>
    <cellStyle name="Normal_biudžetas 6_2009 m 02 men biudzetas." xfId="60"/>
    <cellStyle name="Normal_Sheet1_2009 m 02 men biudzetas." xfId="61"/>
    <cellStyle name="Paprastas 2" xfId="62"/>
    <cellStyle name="Paryškinimas 1" xfId="63"/>
    <cellStyle name="Paryškinimas 2" xfId="64"/>
    <cellStyle name="Paryškinimas 3" xfId="65"/>
    <cellStyle name="Paryškinimas 4" xfId="66"/>
    <cellStyle name="Paryškinimas 5" xfId="67"/>
    <cellStyle name="Paryškinimas 6" xfId="68"/>
    <cellStyle name="Pastaba" xfId="69"/>
    <cellStyle name="Pavadinimas" xfId="70"/>
    <cellStyle name="Percent" xfId="71"/>
    <cellStyle name="Skaičiavimas" xfId="72"/>
    <cellStyle name="Suma" xfId="73"/>
    <cellStyle name="Susietas langelis" xfId="74"/>
    <cellStyle name="Tikrinimo langelis" xfId="75"/>
    <cellStyle name="Currency" xfId="76"/>
    <cellStyle name="Currency [0]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5"/>
  <sheetViews>
    <sheetView tabSelected="1" zoomScalePageLayoutView="0" workbookViewId="0" topLeftCell="A7">
      <selection activeCell="H27" sqref="H27"/>
    </sheetView>
  </sheetViews>
  <sheetFormatPr defaultColWidth="9.140625" defaultRowHeight="12.75"/>
  <cols>
    <col min="1" max="1" width="5.7109375" style="2" customWidth="1"/>
    <col min="2" max="2" width="4.28125" style="2" customWidth="1"/>
    <col min="3" max="3" width="45.7109375" style="2" customWidth="1"/>
    <col min="4" max="4" width="10.140625" style="3" customWidth="1"/>
    <col min="5" max="5" width="8.7109375" style="3" customWidth="1"/>
    <col min="6" max="6" width="8.8515625" style="3" customWidth="1"/>
    <col min="7" max="7" width="8.421875" style="3" customWidth="1"/>
    <col min="8" max="8" width="8.140625" style="3" customWidth="1"/>
    <col min="9" max="13" width="9.140625" style="2" customWidth="1"/>
    <col min="14" max="14" width="36.57421875" style="2" bestFit="1" customWidth="1"/>
    <col min="15" max="16384" width="9.140625" style="2" customWidth="1"/>
  </cols>
  <sheetData>
    <row r="1" spans="3:8" ht="15.75">
      <c r="C1" s="83" t="s">
        <v>85</v>
      </c>
      <c r="D1" s="83"/>
      <c r="E1" s="83"/>
      <c r="F1" s="83"/>
      <c r="G1" s="83"/>
      <c r="H1" s="83"/>
    </row>
    <row r="2" spans="3:8" ht="15.75">
      <c r="C2" s="83" t="s">
        <v>113</v>
      </c>
      <c r="D2" s="83"/>
      <c r="E2" s="83"/>
      <c r="F2" s="83"/>
      <c r="G2" s="83"/>
      <c r="H2" s="83"/>
    </row>
    <row r="3" spans="5:8" ht="15.75">
      <c r="E3" s="20"/>
      <c r="F3" s="20"/>
      <c r="G3" s="84" t="s">
        <v>84</v>
      </c>
      <c r="H3" s="84"/>
    </row>
    <row r="4" spans="5:8" ht="15.75">
      <c r="E4" s="20"/>
      <c r="F4" s="20"/>
      <c r="G4" s="20"/>
      <c r="H4" s="20"/>
    </row>
    <row r="5" spans="1:8" ht="28.5" customHeight="1">
      <c r="A5" s="82" t="s">
        <v>104</v>
      </c>
      <c r="B5" s="82"/>
      <c r="C5" s="82"/>
      <c r="D5" s="82"/>
      <c r="E5" s="82"/>
      <c r="F5" s="82"/>
      <c r="G5" s="82"/>
      <c r="H5" s="82"/>
    </row>
    <row r="6" ht="12.75">
      <c r="H6" s="3" t="s">
        <v>97</v>
      </c>
    </row>
    <row r="7" spans="1:8" ht="12.75" customHeight="1">
      <c r="A7" s="81" t="s">
        <v>0</v>
      </c>
      <c r="B7" s="81" t="s">
        <v>18</v>
      </c>
      <c r="C7" s="85" t="s">
        <v>9</v>
      </c>
      <c r="D7" s="87" t="s">
        <v>39</v>
      </c>
      <c r="E7" s="81" t="s">
        <v>10</v>
      </c>
      <c r="F7" s="81" t="s">
        <v>11</v>
      </c>
      <c r="G7" s="81"/>
      <c r="H7" s="81"/>
    </row>
    <row r="8" spans="1:8" ht="12.75" customHeight="1">
      <c r="A8" s="81"/>
      <c r="B8" s="81"/>
      <c r="C8" s="86"/>
      <c r="D8" s="88"/>
      <c r="E8" s="81"/>
      <c r="F8" s="81" t="s">
        <v>66</v>
      </c>
      <c r="G8" s="81"/>
      <c r="H8" s="81" t="s">
        <v>19</v>
      </c>
    </row>
    <row r="9" spans="1:8" ht="49.5" customHeight="1">
      <c r="A9" s="81"/>
      <c r="B9" s="81"/>
      <c r="C9" s="86"/>
      <c r="D9" s="88"/>
      <c r="E9" s="87"/>
      <c r="F9" s="35" t="s">
        <v>20</v>
      </c>
      <c r="G9" s="4" t="s">
        <v>21</v>
      </c>
      <c r="H9" s="81"/>
    </row>
    <row r="10" spans="1:8" ht="12.75">
      <c r="A10" s="4">
        <v>1</v>
      </c>
      <c r="B10" s="4">
        <v>2</v>
      </c>
      <c r="C10" s="36">
        <v>3</v>
      </c>
      <c r="D10" s="42">
        <v>4</v>
      </c>
      <c r="E10" s="4">
        <v>5</v>
      </c>
      <c r="F10" s="4">
        <v>6</v>
      </c>
      <c r="G10" s="36">
        <v>7</v>
      </c>
      <c r="H10" s="4">
        <v>8</v>
      </c>
    </row>
    <row r="11" spans="1:8" ht="12.75">
      <c r="A11" s="43">
        <v>1</v>
      </c>
      <c r="B11" s="4"/>
      <c r="C11" s="36" t="s">
        <v>79</v>
      </c>
      <c r="D11" s="42"/>
      <c r="E11" s="61">
        <f>+F11+H11</f>
        <v>662.4</v>
      </c>
      <c r="F11" s="61">
        <f>+F12+F17+F35+F21+F27+F29</f>
        <v>280.4</v>
      </c>
      <c r="G11" s="61">
        <f>+G12+G17+G35+G21+G27+G29</f>
        <v>0</v>
      </c>
      <c r="H11" s="61">
        <f>+H12+H17+H35+H21+H27+H29</f>
        <v>382</v>
      </c>
    </row>
    <row r="12" spans="1:8" ht="12.75">
      <c r="A12" s="43">
        <v>2</v>
      </c>
      <c r="B12" s="5" t="s">
        <v>40</v>
      </c>
      <c r="C12" s="40" t="s">
        <v>41</v>
      </c>
      <c r="D12" s="42"/>
      <c r="E12" s="61">
        <f>+F12+H12</f>
        <v>60</v>
      </c>
      <c r="F12" s="61">
        <f>+F13</f>
        <v>0</v>
      </c>
      <c r="G12" s="61">
        <f>+G13</f>
        <v>0</v>
      </c>
      <c r="H12" s="61">
        <f>+H13</f>
        <v>60</v>
      </c>
    </row>
    <row r="13" spans="1:8" ht="12.75">
      <c r="A13" s="43">
        <v>3</v>
      </c>
      <c r="B13" s="5"/>
      <c r="C13" s="49" t="s">
        <v>47</v>
      </c>
      <c r="D13" s="42"/>
      <c r="E13" s="68">
        <f>+F13+H13</f>
        <v>60</v>
      </c>
      <c r="F13" s="68">
        <f>+F15</f>
        <v>0</v>
      </c>
      <c r="G13" s="68">
        <f>+G15</f>
        <v>0</v>
      </c>
      <c r="H13" s="68">
        <f>+H15</f>
        <v>60</v>
      </c>
    </row>
    <row r="14" spans="1:8" ht="12.75">
      <c r="A14" s="43"/>
      <c r="B14" s="5"/>
      <c r="C14" s="32" t="s">
        <v>48</v>
      </c>
      <c r="D14" s="42"/>
      <c r="E14" s="79"/>
      <c r="F14" s="79"/>
      <c r="G14" s="79"/>
      <c r="H14" s="79"/>
    </row>
    <row r="15" spans="1:8" ht="38.25">
      <c r="A15" s="43" t="s">
        <v>73</v>
      </c>
      <c r="B15" s="4"/>
      <c r="C15" s="52" t="s">
        <v>90</v>
      </c>
      <c r="D15" s="42"/>
      <c r="E15" s="68">
        <f>+F15+H15</f>
        <v>60</v>
      </c>
      <c r="F15" s="79">
        <f>+F16</f>
        <v>0</v>
      </c>
      <c r="G15" s="79">
        <f>+G16</f>
        <v>0</v>
      </c>
      <c r="H15" s="68">
        <f>+H16</f>
        <v>60</v>
      </c>
    </row>
    <row r="16" spans="1:14" ht="31.5" customHeight="1">
      <c r="A16" s="43" t="s">
        <v>105</v>
      </c>
      <c r="B16" s="4"/>
      <c r="C16" s="52" t="s">
        <v>114</v>
      </c>
      <c r="D16" s="6" t="s">
        <v>44</v>
      </c>
      <c r="E16" s="68">
        <f>+F16+H16</f>
        <v>60</v>
      </c>
      <c r="F16" s="68"/>
      <c r="G16" s="68"/>
      <c r="H16" s="68">
        <v>60</v>
      </c>
      <c r="N16" s="80"/>
    </row>
    <row r="17" spans="1:8" ht="12.75">
      <c r="A17" s="43">
        <v>4</v>
      </c>
      <c r="B17" s="5" t="s">
        <v>49</v>
      </c>
      <c r="C17" s="7" t="s">
        <v>50</v>
      </c>
      <c r="D17" s="42"/>
      <c r="E17" s="61">
        <f>+E18</f>
        <v>2</v>
      </c>
      <c r="F17" s="61">
        <f>+F18</f>
        <v>2</v>
      </c>
      <c r="G17" s="61">
        <f>+G18</f>
        <v>0</v>
      </c>
      <c r="H17" s="61">
        <f>+H18</f>
        <v>0</v>
      </c>
    </row>
    <row r="18" spans="1:8" ht="12.75">
      <c r="A18" s="43">
        <v>5</v>
      </c>
      <c r="B18" s="4"/>
      <c r="C18" s="49" t="s">
        <v>47</v>
      </c>
      <c r="D18" s="42"/>
      <c r="E18" s="68">
        <f>+E20</f>
        <v>2</v>
      </c>
      <c r="F18" s="68">
        <f>+F20</f>
        <v>2</v>
      </c>
      <c r="G18" s="68">
        <f>+G20</f>
        <v>0</v>
      </c>
      <c r="H18" s="68">
        <f>+H20</f>
        <v>0</v>
      </c>
    </row>
    <row r="19" spans="1:8" ht="12.75">
      <c r="A19" s="43"/>
      <c r="B19" s="4"/>
      <c r="C19" s="28" t="s">
        <v>48</v>
      </c>
      <c r="D19" s="42"/>
      <c r="E19" s="62"/>
      <c r="F19" s="62"/>
      <c r="G19" s="62"/>
      <c r="H19" s="62"/>
    </row>
    <row r="20" spans="1:8" ht="25.5">
      <c r="A20" s="70" t="s">
        <v>86</v>
      </c>
      <c r="B20" s="4"/>
      <c r="C20" s="27" t="s">
        <v>92</v>
      </c>
      <c r="D20" s="8" t="s">
        <v>52</v>
      </c>
      <c r="E20" s="68">
        <f aca="true" t="shared" si="0" ref="E20:E28">+F20+H20</f>
        <v>2</v>
      </c>
      <c r="F20" s="68">
        <v>2</v>
      </c>
      <c r="G20" s="68"/>
      <c r="H20" s="68"/>
    </row>
    <row r="21" spans="1:8" ht="12.75">
      <c r="A21" s="43">
        <v>6</v>
      </c>
      <c r="B21" s="5" t="s">
        <v>13</v>
      </c>
      <c r="C21" s="7" t="s">
        <v>14</v>
      </c>
      <c r="D21" s="8"/>
      <c r="E21" s="61">
        <f t="shared" si="0"/>
        <v>242.4</v>
      </c>
      <c r="F21" s="61">
        <f>+F22</f>
        <v>0</v>
      </c>
      <c r="G21" s="61">
        <f>+G22</f>
        <v>0</v>
      </c>
      <c r="H21" s="61">
        <f>+H22</f>
        <v>242.4</v>
      </c>
    </row>
    <row r="22" spans="1:8" ht="12.75">
      <c r="A22" s="43">
        <v>7</v>
      </c>
      <c r="B22" s="6"/>
      <c r="C22" s="49" t="s">
        <v>47</v>
      </c>
      <c r="D22" s="8"/>
      <c r="E22" s="68">
        <f t="shared" si="0"/>
        <v>242.4</v>
      </c>
      <c r="F22" s="68">
        <f>+F24</f>
        <v>0</v>
      </c>
      <c r="G22" s="68">
        <f>+G24</f>
        <v>0</v>
      </c>
      <c r="H22" s="68">
        <f>+H24</f>
        <v>242.4</v>
      </c>
    </row>
    <row r="23" spans="1:8" ht="12.75">
      <c r="A23" s="43"/>
      <c r="B23" s="6"/>
      <c r="C23" s="32" t="s">
        <v>48</v>
      </c>
      <c r="D23" s="8"/>
      <c r="E23" s="68">
        <f t="shared" si="0"/>
        <v>0</v>
      </c>
      <c r="F23" s="68"/>
      <c r="G23" s="68"/>
      <c r="H23" s="68"/>
    </row>
    <row r="24" spans="1:8" ht="38.25">
      <c r="A24" s="70" t="s">
        <v>106</v>
      </c>
      <c r="B24" s="6"/>
      <c r="C24" s="52" t="s">
        <v>90</v>
      </c>
      <c r="D24" s="8"/>
      <c r="E24" s="68">
        <f t="shared" si="0"/>
        <v>242.4</v>
      </c>
      <c r="F24" s="68">
        <f>+F25+F26</f>
        <v>0</v>
      </c>
      <c r="G24" s="68">
        <f>+G25+G26</f>
        <v>0</v>
      </c>
      <c r="H24" s="68">
        <f>+H25+H26</f>
        <v>242.4</v>
      </c>
    </row>
    <row r="25" spans="1:8" ht="12.75">
      <c r="A25" s="70" t="s">
        <v>107</v>
      </c>
      <c r="B25" s="6"/>
      <c r="C25" s="52" t="s">
        <v>94</v>
      </c>
      <c r="D25" s="8" t="s">
        <v>61</v>
      </c>
      <c r="E25" s="68">
        <f t="shared" si="0"/>
        <v>122.4</v>
      </c>
      <c r="F25" s="68"/>
      <c r="G25" s="68"/>
      <c r="H25" s="68">
        <v>122.4</v>
      </c>
    </row>
    <row r="26" spans="1:8" ht="25.5">
      <c r="A26" s="70" t="s">
        <v>108</v>
      </c>
      <c r="B26" s="6"/>
      <c r="C26" s="52" t="s">
        <v>115</v>
      </c>
      <c r="D26" s="6" t="s">
        <v>54</v>
      </c>
      <c r="E26" s="68">
        <f t="shared" si="0"/>
        <v>120</v>
      </c>
      <c r="F26" s="68"/>
      <c r="G26" s="68"/>
      <c r="H26" s="68">
        <v>120</v>
      </c>
    </row>
    <row r="27" spans="1:8" ht="25.5">
      <c r="A27" s="43">
        <v>8</v>
      </c>
      <c r="B27" s="5" t="s">
        <v>71</v>
      </c>
      <c r="C27" s="53" t="s">
        <v>72</v>
      </c>
      <c r="D27" s="8"/>
      <c r="E27" s="61">
        <f t="shared" si="0"/>
        <v>3</v>
      </c>
      <c r="F27" s="61">
        <f>+F28</f>
        <v>3</v>
      </c>
      <c r="G27" s="61">
        <f>+G28</f>
        <v>0</v>
      </c>
      <c r="H27" s="61">
        <f>+H28</f>
        <v>0</v>
      </c>
    </row>
    <row r="28" spans="1:8" ht="12.75">
      <c r="A28" s="43">
        <v>9</v>
      </c>
      <c r="B28" s="6"/>
      <c r="C28" s="49" t="s">
        <v>2</v>
      </c>
      <c r="D28" s="8" t="s">
        <v>78</v>
      </c>
      <c r="E28" s="68">
        <f t="shared" si="0"/>
        <v>3</v>
      </c>
      <c r="F28" s="68">
        <v>3</v>
      </c>
      <c r="G28" s="68"/>
      <c r="H28" s="68"/>
    </row>
    <row r="29" spans="1:8" ht="24">
      <c r="A29" s="43">
        <v>10</v>
      </c>
      <c r="B29" s="5" t="s">
        <v>59</v>
      </c>
      <c r="C29" s="57" t="s">
        <v>60</v>
      </c>
      <c r="D29" s="8"/>
      <c r="E29" s="61">
        <f aca="true" t="shared" si="1" ref="E29:E34">+F29+H29</f>
        <v>141.1</v>
      </c>
      <c r="F29" s="61">
        <f>+F30</f>
        <v>61.5</v>
      </c>
      <c r="G29" s="61">
        <f>+G30</f>
        <v>0</v>
      </c>
      <c r="H29" s="61">
        <f>+H30</f>
        <v>79.6</v>
      </c>
    </row>
    <row r="30" spans="1:8" ht="12.75">
      <c r="A30" s="43">
        <v>11</v>
      </c>
      <c r="B30" s="6"/>
      <c r="C30" s="49" t="s">
        <v>47</v>
      </c>
      <c r="D30" s="8"/>
      <c r="E30" s="68">
        <f t="shared" si="1"/>
        <v>141.1</v>
      </c>
      <c r="F30" s="68">
        <f>+F32</f>
        <v>61.5</v>
      </c>
      <c r="G30" s="68">
        <f>+G32</f>
        <v>0</v>
      </c>
      <c r="H30" s="68">
        <f>+H32</f>
        <v>79.6</v>
      </c>
    </row>
    <row r="31" spans="1:8" ht="12.75">
      <c r="A31" s="43"/>
      <c r="B31" s="6"/>
      <c r="C31" s="32" t="s">
        <v>48</v>
      </c>
      <c r="D31" s="8"/>
      <c r="E31" s="68">
        <f t="shared" si="1"/>
        <v>0</v>
      </c>
      <c r="F31" s="68"/>
      <c r="G31" s="68"/>
      <c r="H31" s="68"/>
    </row>
    <row r="32" spans="1:8" ht="38.25">
      <c r="A32" s="70" t="s">
        <v>93</v>
      </c>
      <c r="B32" s="6"/>
      <c r="C32" s="52" t="s">
        <v>90</v>
      </c>
      <c r="D32" s="8"/>
      <c r="E32" s="68">
        <f>+F32+H32</f>
        <v>141.1</v>
      </c>
      <c r="F32" s="68">
        <f>+F33+F34</f>
        <v>61.5</v>
      </c>
      <c r="G32" s="68">
        <f>+G33</f>
        <v>0</v>
      </c>
      <c r="H32" s="68">
        <f>+H33</f>
        <v>79.6</v>
      </c>
    </row>
    <row r="33" spans="1:8" ht="28.5" customHeight="1">
      <c r="A33" s="70" t="s">
        <v>109</v>
      </c>
      <c r="B33" s="4"/>
      <c r="C33" s="27" t="s">
        <v>95</v>
      </c>
      <c r="D33" s="8" t="s">
        <v>96</v>
      </c>
      <c r="E33" s="68">
        <f t="shared" si="1"/>
        <v>119.6</v>
      </c>
      <c r="F33" s="68">
        <f>119.6-79.6</f>
        <v>40</v>
      </c>
      <c r="G33" s="68"/>
      <c r="H33" s="68">
        <v>79.6</v>
      </c>
    </row>
    <row r="34" spans="1:8" ht="25.5">
      <c r="A34" s="70" t="s">
        <v>110</v>
      </c>
      <c r="B34" s="4"/>
      <c r="C34" s="69" t="s">
        <v>91</v>
      </c>
      <c r="D34" s="8" t="s">
        <v>22</v>
      </c>
      <c r="E34" s="68">
        <f t="shared" si="1"/>
        <v>21.5</v>
      </c>
      <c r="F34" s="68">
        <v>21.5</v>
      </c>
      <c r="G34" s="68"/>
      <c r="H34" s="68"/>
    </row>
    <row r="35" spans="1:8" ht="24.75" customHeight="1">
      <c r="A35" s="44">
        <v>12</v>
      </c>
      <c r="B35" s="5" t="s">
        <v>62</v>
      </c>
      <c r="C35" s="7" t="s">
        <v>63</v>
      </c>
      <c r="D35" s="50"/>
      <c r="E35" s="59">
        <f>+F35+H35</f>
        <v>213.9</v>
      </c>
      <c r="F35" s="59">
        <f>+F36</f>
        <v>213.9</v>
      </c>
      <c r="G35" s="59">
        <f>+G36</f>
        <v>0</v>
      </c>
      <c r="H35" s="59">
        <f>+H36</f>
        <v>0</v>
      </c>
    </row>
    <row r="36" spans="1:8" ht="12.75" customHeight="1">
      <c r="A36" s="43">
        <v>13</v>
      </c>
      <c r="B36" s="12"/>
      <c r="C36" s="49" t="s">
        <v>47</v>
      </c>
      <c r="D36" s="6"/>
      <c r="E36" s="67">
        <f>+F36+H36</f>
        <v>213.9</v>
      </c>
      <c r="F36" s="67">
        <f>+F38+F39</f>
        <v>213.9</v>
      </c>
      <c r="G36" s="67">
        <f>+G38+G39</f>
        <v>0</v>
      </c>
      <c r="H36" s="67">
        <f>+H38+H39</f>
        <v>0</v>
      </c>
    </row>
    <row r="37" spans="1:8" ht="12.75" customHeight="1">
      <c r="A37" s="44"/>
      <c r="B37" s="12"/>
      <c r="C37" s="28" t="s">
        <v>48</v>
      </c>
      <c r="D37" s="6"/>
      <c r="E37" s="67"/>
      <c r="F37" s="67"/>
      <c r="G37" s="67"/>
      <c r="H37" s="67"/>
    </row>
    <row r="38" spans="1:8" ht="24.75" customHeight="1">
      <c r="A38" s="70" t="s">
        <v>111</v>
      </c>
      <c r="B38" s="12"/>
      <c r="C38" s="27" t="s">
        <v>92</v>
      </c>
      <c r="D38" s="71" t="s">
        <v>98</v>
      </c>
      <c r="E38" s="67">
        <f>+F38+H38</f>
        <v>38</v>
      </c>
      <c r="F38" s="67">
        <v>38</v>
      </c>
      <c r="G38" s="67"/>
      <c r="H38" s="67"/>
    </row>
    <row r="39" spans="1:8" ht="12.75" customHeight="1">
      <c r="A39" s="56" t="s">
        <v>112</v>
      </c>
      <c r="B39" s="12"/>
      <c r="C39" s="27" t="s">
        <v>65</v>
      </c>
      <c r="D39" s="71" t="s">
        <v>64</v>
      </c>
      <c r="E39" s="67">
        <f>+F39+H39</f>
        <v>175.9</v>
      </c>
      <c r="F39" s="67">
        <v>175.9</v>
      </c>
      <c r="G39" s="64"/>
      <c r="H39" s="64"/>
    </row>
    <row r="40" spans="1:12" ht="14.25">
      <c r="A40" s="43">
        <v>14</v>
      </c>
      <c r="B40" s="12"/>
      <c r="C40" s="50" t="s">
        <v>80</v>
      </c>
      <c r="D40" s="73"/>
      <c r="E40" s="72">
        <f>+E41+E61+E84</f>
        <v>79.1</v>
      </c>
      <c r="F40" s="72">
        <f>+F41+F61+F84</f>
        <v>79.1</v>
      </c>
      <c r="G40" s="63">
        <f>+G41+G61+G84</f>
        <v>0</v>
      </c>
      <c r="H40" s="63">
        <f>+H41+H61+H84</f>
        <v>0</v>
      </c>
      <c r="J40" s="1"/>
      <c r="K40" s="1"/>
      <c r="L40" s="1"/>
    </row>
    <row r="41" spans="1:8" ht="12.75">
      <c r="A41" s="43">
        <v>15</v>
      </c>
      <c r="B41" s="12"/>
      <c r="C41" s="50" t="s">
        <v>81</v>
      </c>
      <c r="D41" s="55"/>
      <c r="E41" s="65">
        <f>+F41+H41</f>
        <v>28.299999999999997</v>
      </c>
      <c r="F41" s="65">
        <f>+F42+F51+F54</f>
        <v>28.299999999999997</v>
      </c>
      <c r="G41" s="65">
        <f>+G42+G51+G54</f>
        <v>0</v>
      </c>
      <c r="H41" s="65">
        <f>+H42+H51+H54</f>
        <v>0</v>
      </c>
    </row>
    <row r="42" spans="1:8" ht="12.75">
      <c r="A42" s="43">
        <v>16</v>
      </c>
      <c r="B42" s="5" t="s">
        <v>40</v>
      </c>
      <c r="C42" s="40" t="s">
        <v>41</v>
      </c>
      <c r="D42" s="50"/>
      <c r="E42" s="59">
        <f aca="true" t="shared" si="2" ref="E42:E60">+F42+H42</f>
        <v>5.999999999999999</v>
      </c>
      <c r="F42" s="59">
        <f>SUM(F43:F50)</f>
        <v>5.999999999999999</v>
      </c>
      <c r="G42" s="59">
        <f>SUM(G44:G49)</f>
        <v>0</v>
      </c>
      <c r="H42" s="59">
        <f>SUM(H44:H49)</f>
        <v>0</v>
      </c>
    </row>
    <row r="43" spans="1:8" ht="12.75">
      <c r="A43" s="43">
        <v>17</v>
      </c>
      <c r="B43" s="5"/>
      <c r="C43" s="29" t="s">
        <v>24</v>
      </c>
      <c r="D43" s="55" t="s">
        <v>43</v>
      </c>
      <c r="E43" s="67">
        <f t="shared" si="2"/>
        <v>0.2</v>
      </c>
      <c r="F43" s="58">
        <v>0.2</v>
      </c>
      <c r="G43" s="60"/>
      <c r="H43" s="60"/>
    </row>
    <row r="44" spans="1:8" ht="12.75">
      <c r="A44" s="43">
        <v>18</v>
      </c>
      <c r="B44" s="33"/>
      <c r="C44" s="14" t="s">
        <v>23</v>
      </c>
      <c r="D44" s="6" t="s">
        <v>42</v>
      </c>
      <c r="E44" s="67">
        <f t="shared" si="2"/>
        <v>0.2</v>
      </c>
      <c r="F44" s="58">
        <v>0.2</v>
      </c>
      <c r="G44" s="60"/>
      <c r="H44" s="60"/>
    </row>
    <row r="45" spans="1:8" ht="12.75">
      <c r="A45" s="43">
        <v>19</v>
      </c>
      <c r="B45" s="34"/>
      <c r="C45" s="14" t="s">
        <v>28</v>
      </c>
      <c r="D45" s="6" t="s">
        <v>44</v>
      </c>
      <c r="E45" s="67">
        <f>+F45+H45</f>
        <v>0.1</v>
      </c>
      <c r="F45" s="67">
        <v>0.1</v>
      </c>
      <c r="G45" s="67"/>
      <c r="H45" s="67"/>
    </row>
    <row r="46" spans="1:8" ht="12.75">
      <c r="A46" s="43">
        <v>20</v>
      </c>
      <c r="B46" s="34"/>
      <c r="C46" s="22" t="s">
        <v>100</v>
      </c>
      <c r="D46" s="6" t="s">
        <v>44</v>
      </c>
      <c r="E46" s="67">
        <f>+F46+H46</f>
        <v>0.1</v>
      </c>
      <c r="F46" s="67">
        <v>0.1</v>
      </c>
      <c r="G46" s="67"/>
      <c r="H46" s="67"/>
    </row>
    <row r="47" spans="1:8" ht="25.5">
      <c r="A47" s="43">
        <v>21</v>
      </c>
      <c r="B47" s="34"/>
      <c r="C47" s="13" t="s">
        <v>87</v>
      </c>
      <c r="D47" s="8" t="s">
        <v>67</v>
      </c>
      <c r="E47" s="67">
        <f>+F47+H47</f>
        <v>0.1</v>
      </c>
      <c r="F47" s="67">
        <v>0.1</v>
      </c>
      <c r="G47" s="67"/>
      <c r="H47" s="67"/>
    </row>
    <row r="48" spans="1:8" ht="12.75">
      <c r="A48" s="43">
        <v>22</v>
      </c>
      <c r="B48" s="34"/>
      <c r="C48" s="75" t="s">
        <v>29</v>
      </c>
      <c r="D48" s="6" t="s">
        <v>46</v>
      </c>
      <c r="E48" s="67">
        <f>+F48+H48</f>
        <v>0.1</v>
      </c>
      <c r="F48" s="67">
        <v>0.1</v>
      </c>
      <c r="G48" s="67"/>
      <c r="H48" s="67"/>
    </row>
    <row r="49" spans="1:8" ht="12.75">
      <c r="A49" s="43">
        <v>23</v>
      </c>
      <c r="B49" s="34"/>
      <c r="C49" s="14" t="s">
        <v>76</v>
      </c>
      <c r="D49" s="6" t="s">
        <v>46</v>
      </c>
      <c r="E49" s="67">
        <f t="shared" si="2"/>
        <v>5.1</v>
      </c>
      <c r="F49" s="67">
        <v>5.1</v>
      </c>
      <c r="G49" s="67"/>
      <c r="H49" s="67"/>
    </row>
    <row r="50" spans="1:8" ht="12.75">
      <c r="A50" s="43">
        <v>24</v>
      </c>
      <c r="B50" s="34"/>
      <c r="C50" s="54" t="s">
        <v>69</v>
      </c>
      <c r="D50" s="6" t="s">
        <v>70</v>
      </c>
      <c r="E50" s="67">
        <f t="shared" si="2"/>
        <v>0.1</v>
      </c>
      <c r="F50" s="67">
        <v>0.1</v>
      </c>
      <c r="G50" s="67"/>
      <c r="H50" s="67"/>
    </row>
    <row r="51" spans="1:8" ht="12.75">
      <c r="A51" s="43">
        <v>25</v>
      </c>
      <c r="B51" s="5" t="s">
        <v>55</v>
      </c>
      <c r="C51" s="7" t="s">
        <v>56</v>
      </c>
      <c r="D51" s="6"/>
      <c r="E51" s="59">
        <f t="shared" si="2"/>
        <v>0.7999999999999999</v>
      </c>
      <c r="F51" s="59">
        <f>SUM(F52:F53)</f>
        <v>0.7999999999999999</v>
      </c>
      <c r="G51" s="59">
        <f>SUM(G52:G53)</f>
        <v>0</v>
      </c>
      <c r="H51" s="59">
        <f>SUM(H52:H53)</f>
        <v>0</v>
      </c>
    </row>
    <row r="52" spans="1:8" ht="12.75">
      <c r="A52" s="43">
        <v>26</v>
      </c>
      <c r="B52" s="5"/>
      <c r="C52" s="76" t="s">
        <v>26</v>
      </c>
      <c r="D52" s="6" t="s">
        <v>57</v>
      </c>
      <c r="E52" s="67">
        <f>+F52+H52</f>
        <v>0.7</v>
      </c>
      <c r="F52" s="58">
        <v>0.7</v>
      </c>
      <c r="G52" s="58"/>
      <c r="H52" s="58"/>
    </row>
    <row r="53" spans="1:8" ht="12.75">
      <c r="A53" s="43">
        <v>27</v>
      </c>
      <c r="B53" s="5"/>
      <c r="C53" s="48" t="s">
        <v>32</v>
      </c>
      <c r="D53" s="6" t="s">
        <v>57</v>
      </c>
      <c r="E53" s="66">
        <f t="shared" si="2"/>
        <v>0.1</v>
      </c>
      <c r="F53" s="66">
        <v>0.1</v>
      </c>
      <c r="G53" s="59"/>
      <c r="H53" s="59"/>
    </row>
    <row r="54" spans="1:8" ht="12.75">
      <c r="A54" s="43">
        <v>28</v>
      </c>
      <c r="B54" s="5" t="s">
        <v>16</v>
      </c>
      <c r="C54" s="7" t="s">
        <v>17</v>
      </c>
      <c r="D54" s="6"/>
      <c r="E54" s="59">
        <f t="shared" si="2"/>
        <v>21.5</v>
      </c>
      <c r="F54" s="59">
        <f>SUM(F55:F60)</f>
        <v>21.5</v>
      </c>
      <c r="G54" s="59">
        <f>SUM(G56:G60)</f>
        <v>0</v>
      </c>
      <c r="H54" s="59">
        <f>SUM(H56:H60)</f>
        <v>0</v>
      </c>
    </row>
    <row r="55" spans="1:8" ht="12.75">
      <c r="A55" s="43">
        <v>29</v>
      </c>
      <c r="B55" s="5"/>
      <c r="C55" s="49" t="s">
        <v>2</v>
      </c>
      <c r="D55" s="21" t="s">
        <v>74</v>
      </c>
      <c r="E55" s="66">
        <f>+F55+H55</f>
        <v>17.1</v>
      </c>
      <c r="F55" s="77">
        <v>17.1</v>
      </c>
      <c r="G55" s="59"/>
      <c r="H55" s="59"/>
    </row>
    <row r="56" spans="1:8" ht="25.5">
      <c r="A56" s="43">
        <v>30</v>
      </c>
      <c r="B56" s="34"/>
      <c r="C56" s="47" t="s">
        <v>5</v>
      </c>
      <c r="D56" s="21" t="s">
        <v>74</v>
      </c>
      <c r="E56" s="66">
        <f>+F56+H56</f>
        <v>1.3</v>
      </c>
      <c r="F56" s="66">
        <v>1.3</v>
      </c>
      <c r="G56" s="66"/>
      <c r="H56" s="66"/>
    </row>
    <row r="57" spans="1:8" ht="25.5">
      <c r="A57" s="43">
        <v>31</v>
      </c>
      <c r="B57" s="34"/>
      <c r="C57" s="47" t="s">
        <v>4</v>
      </c>
      <c r="D57" s="21" t="s">
        <v>74</v>
      </c>
      <c r="E57" s="66">
        <f>+F57+H57</f>
        <v>1.5</v>
      </c>
      <c r="F57" s="66">
        <v>1.5</v>
      </c>
      <c r="G57" s="66"/>
      <c r="H57" s="66"/>
    </row>
    <row r="58" spans="1:8" ht="25.5">
      <c r="A58" s="43">
        <v>32</v>
      </c>
      <c r="B58" s="34"/>
      <c r="C58" s="9" t="s">
        <v>3</v>
      </c>
      <c r="D58" s="21" t="s">
        <v>74</v>
      </c>
      <c r="E58" s="66">
        <f>+F58+H58</f>
        <v>0.5</v>
      </c>
      <c r="F58" s="66">
        <v>0.5</v>
      </c>
      <c r="G58" s="66"/>
      <c r="H58" s="66"/>
    </row>
    <row r="59" spans="1:8" ht="25.5">
      <c r="A59" s="43">
        <v>33</v>
      </c>
      <c r="B59" s="34"/>
      <c r="C59" s="47" t="s">
        <v>6</v>
      </c>
      <c r="D59" s="21" t="s">
        <v>74</v>
      </c>
      <c r="E59" s="66">
        <f>+F59+H59</f>
        <v>0.2</v>
      </c>
      <c r="F59" s="66">
        <v>0.2</v>
      </c>
      <c r="G59" s="66"/>
      <c r="H59" s="66"/>
    </row>
    <row r="60" spans="1:8" ht="25.5">
      <c r="A60" s="43">
        <v>34</v>
      </c>
      <c r="B60" s="34"/>
      <c r="C60" s="47" t="s">
        <v>7</v>
      </c>
      <c r="D60" s="21" t="s">
        <v>74</v>
      </c>
      <c r="E60" s="66">
        <f t="shared" si="2"/>
        <v>0.9</v>
      </c>
      <c r="F60" s="66">
        <v>0.9</v>
      </c>
      <c r="G60" s="66"/>
      <c r="H60" s="66"/>
    </row>
    <row r="61" spans="1:8" ht="12.75">
      <c r="A61" s="43">
        <v>35</v>
      </c>
      <c r="B61" s="12"/>
      <c r="C61" s="24" t="s">
        <v>82</v>
      </c>
      <c r="D61" s="55"/>
      <c r="E61" s="65">
        <f>+F61+H61</f>
        <v>20.5</v>
      </c>
      <c r="F61" s="65">
        <f>+F62+F74+F76+F79+F82</f>
        <v>20.5</v>
      </c>
      <c r="G61" s="65">
        <f>+G62+G74+G76+G79</f>
        <v>0</v>
      </c>
      <c r="H61" s="65">
        <f>+H62+H74+H76+H79</f>
        <v>0</v>
      </c>
    </row>
    <row r="62" spans="1:8" ht="12.75">
      <c r="A62" s="43">
        <v>36</v>
      </c>
      <c r="B62" s="5" t="s">
        <v>40</v>
      </c>
      <c r="C62" s="40" t="s">
        <v>41</v>
      </c>
      <c r="D62" s="50"/>
      <c r="E62" s="59">
        <f>+F62+H62</f>
        <v>18.8</v>
      </c>
      <c r="F62" s="59">
        <f>SUM(F63:F73)</f>
        <v>18.8</v>
      </c>
      <c r="G62" s="59">
        <f>SUM(G63:G73)</f>
        <v>0</v>
      </c>
      <c r="H62" s="59">
        <f>SUM(H63:H73)</f>
        <v>0</v>
      </c>
    </row>
    <row r="63" spans="1:8" ht="12.75">
      <c r="A63" s="43">
        <v>37</v>
      </c>
      <c r="B63" s="12"/>
      <c r="C63" s="22" t="s">
        <v>28</v>
      </c>
      <c r="D63" s="6" t="s">
        <v>44</v>
      </c>
      <c r="E63" s="67">
        <f aca="true" t="shared" si="3" ref="E63:E75">+F63+H63</f>
        <v>0.1</v>
      </c>
      <c r="F63" s="67">
        <v>0.1</v>
      </c>
      <c r="G63" s="67"/>
      <c r="H63" s="67"/>
    </row>
    <row r="64" spans="1:8" ht="12.75">
      <c r="A64" s="43">
        <v>38</v>
      </c>
      <c r="B64" s="12"/>
      <c r="C64" s="22" t="s">
        <v>99</v>
      </c>
      <c r="D64" s="6" t="s">
        <v>44</v>
      </c>
      <c r="E64" s="67">
        <f t="shared" si="3"/>
        <v>0.8</v>
      </c>
      <c r="F64" s="67">
        <v>0.8</v>
      </c>
      <c r="G64" s="67"/>
      <c r="H64" s="67"/>
    </row>
    <row r="65" spans="1:8" ht="12.75">
      <c r="A65" s="43">
        <v>39</v>
      </c>
      <c r="B65" s="12"/>
      <c r="C65" s="22" t="s">
        <v>102</v>
      </c>
      <c r="D65" s="6" t="s">
        <v>44</v>
      </c>
      <c r="E65" s="67">
        <f t="shared" si="3"/>
        <v>0.6</v>
      </c>
      <c r="F65" s="67">
        <v>0.6</v>
      </c>
      <c r="G65" s="67"/>
      <c r="H65" s="67"/>
    </row>
    <row r="66" spans="1:8" ht="25.5">
      <c r="A66" s="43">
        <v>40</v>
      </c>
      <c r="B66" s="12"/>
      <c r="C66" s="13" t="s">
        <v>87</v>
      </c>
      <c r="D66" s="6" t="s">
        <v>44</v>
      </c>
      <c r="E66" s="67">
        <f t="shared" si="3"/>
        <v>0.7</v>
      </c>
      <c r="F66" s="67">
        <v>0.7</v>
      </c>
      <c r="G66" s="67"/>
      <c r="H66" s="67"/>
    </row>
    <row r="67" spans="1:8" ht="14.25" customHeight="1">
      <c r="A67" s="43">
        <v>41</v>
      </c>
      <c r="B67" s="12"/>
      <c r="C67" s="25" t="s">
        <v>89</v>
      </c>
      <c r="D67" s="8" t="s">
        <v>67</v>
      </c>
      <c r="E67" s="67">
        <f t="shared" si="3"/>
        <v>0.9</v>
      </c>
      <c r="F67" s="67">
        <v>0.9</v>
      </c>
      <c r="G67" s="67"/>
      <c r="H67" s="67"/>
    </row>
    <row r="68" spans="1:8" ht="14.25" customHeight="1">
      <c r="A68" s="43">
        <v>42</v>
      </c>
      <c r="B68" s="12"/>
      <c r="C68" s="25" t="s">
        <v>101</v>
      </c>
      <c r="D68" s="8" t="s">
        <v>67</v>
      </c>
      <c r="E68" s="67">
        <f t="shared" si="3"/>
        <v>0.2</v>
      </c>
      <c r="F68" s="67">
        <v>0.2</v>
      </c>
      <c r="G68" s="67"/>
      <c r="H68" s="67"/>
    </row>
    <row r="69" spans="1:8" ht="14.25" customHeight="1">
      <c r="A69" s="43">
        <v>43</v>
      </c>
      <c r="B69" s="12"/>
      <c r="C69" s="25" t="s">
        <v>25</v>
      </c>
      <c r="D69" s="8" t="s">
        <v>67</v>
      </c>
      <c r="E69" s="67">
        <f t="shared" si="3"/>
        <v>0.1</v>
      </c>
      <c r="F69" s="67">
        <v>0.1</v>
      </c>
      <c r="G69" s="67"/>
      <c r="H69" s="67"/>
    </row>
    <row r="70" spans="1:8" ht="14.25" customHeight="1">
      <c r="A70" s="43">
        <v>44</v>
      </c>
      <c r="B70" s="12"/>
      <c r="C70" s="25" t="s">
        <v>75</v>
      </c>
      <c r="D70" s="6" t="s">
        <v>44</v>
      </c>
      <c r="E70" s="67">
        <f t="shared" si="3"/>
        <v>2.2</v>
      </c>
      <c r="F70" s="67">
        <v>2.2</v>
      </c>
      <c r="G70" s="67"/>
      <c r="H70" s="67"/>
    </row>
    <row r="71" spans="1:8" ht="14.25" customHeight="1">
      <c r="A71" s="43">
        <v>45</v>
      </c>
      <c r="B71" s="12"/>
      <c r="C71" s="25" t="s">
        <v>29</v>
      </c>
      <c r="D71" s="8" t="s">
        <v>46</v>
      </c>
      <c r="E71" s="67">
        <f t="shared" si="3"/>
        <v>0.1</v>
      </c>
      <c r="F71" s="67">
        <v>0.1</v>
      </c>
      <c r="G71" s="67"/>
      <c r="H71" s="67"/>
    </row>
    <row r="72" spans="1:8" ht="15" customHeight="1">
      <c r="A72" s="43">
        <v>46</v>
      </c>
      <c r="B72" s="12"/>
      <c r="C72" s="22" t="s">
        <v>76</v>
      </c>
      <c r="D72" s="8" t="s">
        <v>46</v>
      </c>
      <c r="E72" s="67">
        <f t="shared" si="3"/>
        <v>9.4</v>
      </c>
      <c r="F72" s="67">
        <v>9.4</v>
      </c>
      <c r="G72" s="67"/>
      <c r="H72" s="67"/>
    </row>
    <row r="73" spans="1:8" ht="12.75">
      <c r="A73" s="43">
        <v>47</v>
      </c>
      <c r="B73" s="12"/>
      <c r="C73" s="14" t="s">
        <v>69</v>
      </c>
      <c r="D73" s="6" t="s">
        <v>70</v>
      </c>
      <c r="E73" s="67">
        <f t="shared" si="3"/>
        <v>3.7</v>
      </c>
      <c r="F73" s="67">
        <v>3.7</v>
      </c>
      <c r="G73" s="67"/>
      <c r="H73" s="67"/>
    </row>
    <row r="74" spans="1:8" ht="12.75">
      <c r="A74" s="43">
        <v>48</v>
      </c>
      <c r="B74" s="5" t="s">
        <v>49</v>
      </c>
      <c r="C74" s="7" t="s">
        <v>50</v>
      </c>
      <c r="D74" s="6"/>
      <c r="E74" s="59">
        <f>+F74+H74</f>
        <v>0.4</v>
      </c>
      <c r="F74" s="65">
        <f>SUM(F75:F75)</f>
        <v>0.4</v>
      </c>
      <c r="G74" s="65">
        <f>SUM(G75:G75)</f>
        <v>0</v>
      </c>
      <c r="H74" s="65">
        <f>SUM(H75:H75)</f>
        <v>0</v>
      </c>
    </row>
    <row r="75" spans="1:8" ht="25.5">
      <c r="A75" s="43">
        <v>49</v>
      </c>
      <c r="B75" s="12"/>
      <c r="C75" s="30" t="s">
        <v>35</v>
      </c>
      <c r="D75" s="55" t="s">
        <v>51</v>
      </c>
      <c r="E75" s="67">
        <f t="shared" si="3"/>
        <v>0.4</v>
      </c>
      <c r="F75" s="67">
        <v>0.4</v>
      </c>
      <c r="G75" s="67"/>
      <c r="H75" s="67"/>
    </row>
    <row r="76" spans="1:8" ht="12.75">
      <c r="A76" s="43">
        <v>50</v>
      </c>
      <c r="B76" s="5" t="s">
        <v>55</v>
      </c>
      <c r="C76" s="7" t="s">
        <v>56</v>
      </c>
      <c r="D76" s="6"/>
      <c r="E76" s="59">
        <f aca="true" t="shared" si="4" ref="E76:E87">+F76+H76</f>
        <v>0.9</v>
      </c>
      <c r="F76" s="59">
        <f>SUM(F77:F78)</f>
        <v>0.9</v>
      </c>
      <c r="G76" s="59">
        <f>SUM(G77:G77)</f>
        <v>0</v>
      </c>
      <c r="H76" s="59">
        <f>SUM(H77:H77)</f>
        <v>0</v>
      </c>
    </row>
    <row r="77" spans="1:8" ht="12.75">
      <c r="A77" s="43">
        <v>51</v>
      </c>
      <c r="B77" s="12"/>
      <c r="C77" s="51" t="s">
        <v>33</v>
      </c>
      <c r="D77" s="6" t="s">
        <v>57</v>
      </c>
      <c r="E77" s="67">
        <f t="shared" si="4"/>
        <v>0.8</v>
      </c>
      <c r="F77" s="67">
        <v>0.8</v>
      </c>
      <c r="G77" s="67"/>
      <c r="H77" s="67"/>
    </row>
    <row r="78" spans="1:8" ht="25.5">
      <c r="A78" s="43">
        <v>52</v>
      </c>
      <c r="B78" s="12"/>
      <c r="C78" s="47" t="s">
        <v>34</v>
      </c>
      <c r="D78" s="6" t="s">
        <v>58</v>
      </c>
      <c r="E78" s="67">
        <f t="shared" si="4"/>
        <v>0.1</v>
      </c>
      <c r="F78" s="67">
        <v>0.1</v>
      </c>
      <c r="G78" s="67"/>
      <c r="H78" s="67"/>
    </row>
    <row r="79" spans="1:8" ht="12.75">
      <c r="A79" s="43">
        <v>53</v>
      </c>
      <c r="B79" s="5" t="s">
        <v>62</v>
      </c>
      <c r="C79" s="7" t="s">
        <v>63</v>
      </c>
      <c r="D79" s="55"/>
      <c r="E79" s="59">
        <f t="shared" si="4"/>
        <v>0.30000000000000004</v>
      </c>
      <c r="F79" s="59">
        <f>SUM(F80:F81)</f>
        <v>0.30000000000000004</v>
      </c>
      <c r="G79" s="59">
        <f>SUM(G80:G80)</f>
        <v>0</v>
      </c>
      <c r="H79" s="59">
        <f>SUM(H80:H80)</f>
        <v>0</v>
      </c>
    </row>
    <row r="80" spans="1:8" ht="25.5">
      <c r="A80" s="43">
        <v>54</v>
      </c>
      <c r="B80" s="5"/>
      <c r="C80" s="31" t="s">
        <v>4</v>
      </c>
      <c r="D80" s="55" t="s">
        <v>68</v>
      </c>
      <c r="E80" s="67">
        <f t="shared" si="4"/>
        <v>0.2</v>
      </c>
      <c r="F80" s="66">
        <v>0.2</v>
      </c>
      <c r="G80" s="66"/>
      <c r="H80" s="66"/>
    </row>
    <row r="81" spans="1:8" ht="25.5">
      <c r="A81" s="43">
        <v>55</v>
      </c>
      <c r="B81" s="5"/>
      <c r="C81" s="9" t="s">
        <v>3</v>
      </c>
      <c r="D81" s="55" t="s">
        <v>64</v>
      </c>
      <c r="E81" s="67">
        <f t="shared" si="4"/>
        <v>0.1</v>
      </c>
      <c r="F81" s="66">
        <v>0.1</v>
      </c>
      <c r="G81" s="66"/>
      <c r="H81" s="66"/>
    </row>
    <row r="82" spans="1:8" ht="12.75">
      <c r="A82" s="43">
        <v>56</v>
      </c>
      <c r="B82" s="5" t="s">
        <v>16</v>
      </c>
      <c r="C82" s="7" t="s">
        <v>17</v>
      </c>
      <c r="D82" s="55"/>
      <c r="E82" s="59">
        <f>+F82+H82</f>
        <v>0.1</v>
      </c>
      <c r="F82" s="59">
        <f>SUM(F83)</f>
        <v>0.1</v>
      </c>
      <c r="G82" s="66"/>
      <c r="H82" s="66"/>
    </row>
    <row r="83" spans="1:8" ht="25.5">
      <c r="A83" s="43">
        <v>57</v>
      </c>
      <c r="B83" s="5"/>
      <c r="C83" s="47" t="s">
        <v>5</v>
      </c>
      <c r="D83" s="21" t="s">
        <v>74</v>
      </c>
      <c r="E83" s="67">
        <f>+F83</f>
        <v>0.1</v>
      </c>
      <c r="F83" s="66">
        <v>0.1</v>
      </c>
      <c r="G83" s="66"/>
      <c r="H83" s="66"/>
    </row>
    <row r="84" spans="1:8" ht="25.5">
      <c r="A84" s="43">
        <v>58</v>
      </c>
      <c r="B84" s="12"/>
      <c r="C84" s="16" t="s">
        <v>83</v>
      </c>
      <c r="D84" s="55"/>
      <c r="E84" s="65">
        <f t="shared" si="4"/>
        <v>30.3</v>
      </c>
      <c r="F84" s="65">
        <f>+F85+F102</f>
        <v>30.3</v>
      </c>
      <c r="G84" s="65">
        <f>+G85+G102</f>
        <v>0</v>
      </c>
      <c r="H84" s="65">
        <f>+H85+H102</f>
        <v>0</v>
      </c>
    </row>
    <row r="85" spans="1:8" ht="12.75">
      <c r="A85" s="43">
        <v>59</v>
      </c>
      <c r="B85" s="5" t="s">
        <v>40</v>
      </c>
      <c r="C85" s="41" t="s">
        <v>41</v>
      </c>
      <c r="D85" s="50"/>
      <c r="E85" s="59">
        <f t="shared" si="4"/>
        <v>8</v>
      </c>
      <c r="F85" s="59">
        <f>SUM(F86:F101)</f>
        <v>8</v>
      </c>
      <c r="G85" s="59">
        <f>SUM(G87:G100)</f>
        <v>0</v>
      </c>
      <c r="H85" s="59">
        <f>SUM(H87:H100)</f>
        <v>0</v>
      </c>
    </row>
    <row r="86" spans="1:8" ht="12.75">
      <c r="A86" s="43">
        <v>60</v>
      </c>
      <c r="B86" s="5"/>
      <c r="C86" s="25" t="s">
        <v>36</v>
      </c>
      <c r="D86" s="6" t="s">
        <v>42</v>
      </c>
      <c r="E86" s="67">
        <f t="shared" si="4"/>
        <v>0.2</v>
      </c>
      <c r="F86" s="67">
        <v>0.2</v>
      </c>
      <c r="G86" s="59"/>
      <c r="H86" s="59"/>
    </row>
    <row r="87" spans="1:8" ht="12.75">
      <c r="A87" s="43">
        <v>61</v>
      </c>
      <c r="B87" s="12"/>
      <c r="C87" s="22" t="s">
        <v>24</v>
      </c>
      <c r="D87" s="6" t="s">
        <v>43</v>
      </c>
      <c r="E87" s="67">
        <f t="shared" si="4"/>
        <v>0.9</v>
      </c>
      <c r="F87" s="67">
        <v>0.9</v>
      </c>
      <c r="G87" s="67"/>
      <c r="H87" s="67"/>
    </row>
    <row r="88" spans="1:8" ht="12.75">
      <c r="A88" s="43">
        <v>62</v>
      </c>
      <c r="B88" s="12"/>
      <c r="C88" s="22" t="s">
        <v>23</v>
      </c>
      <c r="D88" s="6" t="s">
        <v>42</v>
      </c>
      <c r="E88" s="67">
        <f aca="true" t="shared" si="5" ref="E88:E106">+F88+H88</f>
        <v>1.5</v>
      </c>
      <c r="F88" s="67">
        <v>1.5</v>
      </c>
      <c r="G88" s="67"/>
      <c r="H88" s="67"/>
    </row>
    <row r="89" spans="1:8" ht="12.75">
      <c r="A89" s="43">
        <v>63</v>
      </c>
      <c r="B89" s="12"/>
      <c r="C89" s="23" t="s">
        <v>27</v>
      </c>
      <c r="D89" s="6" t="s">
        <v>43</v>
      </c>
      <c r="E89" s="67">
        <f t="shared" si="5"/>
        <v>0.2</v>
      </c>
      <c r="F89" s="67">
        <v>0.2</v>
      </c>
      <c r="G89" s="67"/>
      <c r="H89" s="67"/>
    </row>
    <row r="90" spans="1:8" ht="12.75">
      <c r="A90" s="43">
        <v>64</v>
      </c>
      <c r="B90" s="12"/>
      <c r="C90" s="25" t="s">
        <v>28</v>
      </c>
      <c r="D90" s="6" t="s">
        <v>44</v>
      </c>
      <c r="E90" s="67">
        <f>+F90+H90</f>
        <v>0.2</v>
      </c>
      <c r="F90" s="66">
        <v>0.2</v>
      </c>
      <c r="G90" s="66"/>
      <c r="H90" s="66"/>
    </row>
    <row r="91" spans="1:8" ht="12.75">
      <c r="A91" s="43">
        <v>65</v>
      </c>
      <c r="B91" s="12"/>
      <c r="C91" s="23" t="s">
        <v>99</v>
      </c>
      <c r="D91" s="6" t="s">
        <v>44</v>
      </c>
      <c r="E91" s="67">
        <f>+F91+H91</f>
        <v>0.1</v>
      </c>
      <c r="F91" s="67">
        <v>0.1</v>
      </c>
      <c r="G91" s="67"/>
      <c r="H91" s="67"/>
    </row>
    <row r="92" spans="1:8" ht="12.75" customHeight="1">
      <c r="A92" s="43">
        <v>66</v>
      </c>
      <c r="B92" s="12"/>
      <c r="C92" s="25" t="s">
        <v>102</v>
      </c>
      <c r="D92" s="6" t="s">
        <v>44</v>
      </c>
      <c r="E92" s="67">
        <f t="shared" si="5"/>
        <v>0.4</v>
      </c>
      <c r="F92" s="67">
        <v>0.4</v>
      </c>
      <c r="G92" s="67"/>
      <c r="H92" s="67"/>
    </row>
    <row r="93" spans="1:8" ht="12.75">
      <c r="A93" s="43">
        <v>67</v>
      </c>
      <c r="B93" s="12"/>
      <c r="C93" s="25" t="s">
        <v>89</v>
      </c>
      <c r="D93" s="8" t="s">
        <v>67</v>
      </c>
      <c r="E93" s="67">
        <f t="shared" si="5"/>
        <v>0.3</v>
      </c>
      <c r="F93" s="67">
        <v>0.3</v>
      </c>
      <c r="G93" s="67"/>
      <c r="H93" s="67"/>
    </row>
    <row r="94" spans="1:8" ht="12.75">
      <c r="A94" s="43">
        <v>68</v>
      </c>
      <c r="B94" s="12"/>
      <c r="C94" s="23" t="s">
        <v>88</v>
      </c>
      <c r="D94" s="6" t="s">
        <v>45</v>
      </c>
      <c r="E94" s="67">
        <f t="shared" si="5"/>
        <v>0.4</v>
      </c>
      <c r="F94" s="67">
        <v>0.4</v>
      </c>
      <c r="G94" s="67"/>
      <c r="H94" s="67"/>
    </row>
    <row r="95" spans="1:8" ht="12.75">
      <c r="A95" s="43">
        <v>69</v>
      </c>
      <c r="B95" s="12"/>
      <c r="C95" s="13" t="s">
        <v>75</v>
      </c>
      <c r="D95" s="55" t="s">
        <v>46</v>
      </c>
      <c r="E95" s="67">
        <f t="shared" si="5"/>
        <v>0.2</v>
      </c>
      <c r="F95" s="66">
        <v>0.2</v>
      </c>
      <c r="G95" s="66"/>
      <c r="H95" s="66"/>
    </row>
    <row r="96" spans="1:8" ht="12.75">
      <c r="A96" s="43">
        <v>70</v>
      </c>
      <c r="B96" s="12"/>
      <c r="C96" s="25" t="s">
        <v>31</v>
      </c>
      <c r="D96" s="6" t="s">
        <v>45</v>
      </c>
      <c r="E96" s="67">
        <f t="shared" si="5"/>
        <v>0.1</v>
      </c>
      <c r="F96" s="66">
        <v>0.1</v>
      </c>
      <c r="G96" s="66"/>
      <c r="H96" s="66"/>
    </row>
    <row r="97" spans="1:8" ht="12.75">
      <c r="A97" s="43">
        <v>71</v>
      </c>
      <c r="B97" s="12"/>
      <c r="C97" s="37" t="s">
        <v>37</v>
      </c>
      <c r="D97" s="55" t="s">
        <v>46</v>
      </c>
      <c r="E97" s="67">
        <f t="shared" si="5"/>
        <v>1.5</v>
      </c>
      <c r="F97" s="66">
        <v>1.5</v>
      </c>
      <c r="G97" s="66"/>
      <c r="H97" s="66"/>
    </row>
    <row r="98" spans="1:8" ht="12.75">
      <c r="A98" s="43">
        <v>72</v>
      </c>
      <c r="B98" s="12"/>
      <c r="C98" s="37" t="s">
        <v>29</v>
      </c>
      <c r="D98" s="55" t="s">
        <v>46</v>
      </c>
      <c r="E98" s="67">
        <f t="shared" si="5"/>
        <v>0.9</v>
      </c>
      <c r="F98" s="66">
        <v>0.9</v>
      </c>
      <c r="G98" s="66"/>
      <c r="H98" s="66"/>
    </row>
    <row r="99" spans="1:8" ht="12.75">
      <c r="A99" s="43">
        <v>73</v>
      </c>
      <c r="B99" s="12"/>
      <c r="C99" s="37" t="s">
        <v>30</v>
      </c>
      <c r="D99" s="55" t="s">
        <v>46</v>
      </c>
      <c r="E99" s="67">
        <f t="shared" si="5"/>
        <v>0.9</v>
      </c>
      <c r="F99" s="66">
        <v>0.9</v>
      </c>
      <c r="G99" s="66"/>
      <c r="H99" s="66"/>
    </row>
    <row r="100" spans="1:8" ht="12.75" customHeight="1">
      <c r="A100" s="43">
        <v>74</v>
      </c>
      <c r="B100" s="12"/>
      <c r="C100" s="22" t="s">
        <v>76</v>
      </c>
      <c r="D100" s="55" t="s">
        <v>46</v>
      </c>
      <c r="E100" s="67">
        <f t="shared" si="5"/>
        <v>0</v>
      </c>
      <c r="F100" s="66"/>
      <c r="G100" s="66"/>
      <c r="H100" s="66"/>
    </row>
    <row r="101" spans="1:8" ht="12.75">
      <c r="A101" s="43">
        <v>75</v>
      </c>
      <c r="B101" s="12"/>
      <c r="C101" s="38" t="s">
        <v>8</v>
      </c>
      <c r="D101" s="6" t="s">
        <v>42</v>
      </c>
      <c r="E101" s="67">
        <f t="shared" si="5"/>
        <v>0.2</v>
      </c>
      <c r="F101" s="66">
        <v>0.2</v>
      </c>
      <c r="G101" s="66"/>
      <c r="H101" s="66"/>
    </row>
    <row r="102" spans="1:8" ht="12.75">
      <c r="A102" s="43">
        <v>76</v>
      </c>
      <c r="B102" s="5" t="s">
        <v>13</v>
      </c>
      <c r="C102" s="45" t="s">
        <v>14</v>
      </c>
      <c r="D102" s="55"/>
      <c r="E102" s="59">
        <f>+F102+H102</f>
        <v>22.3</v>
      </c>
      <c r="F102" s="59">
        <f>SUM(F103:F106)</f>
        <v>22.3</v>
      </c>
      <c r="G102" s="59">
        <f>SUM(G103:G105)</f>
        <v>0</v>
      </c>
      <c r="H102" s="59">
        <f>SUM(H103:H105)</f>
        <v>0</v>
      </c>
    </row>
    <row r="103" spans="1:8" ht="12.75" customHeight="1">
      <c r="A103" s="43">
        <v>77</v>
      </c>
      <c r="B103" s="12"/>
      <c r="C103" s="37" t="s">
        <v>1</v>
      </c>
      <c r="D103" s="55" t="s">
        <v>54</v>
      </c>
      <c r="E103" s="67">
        <f t="shared" si="5"/>
        <v>20.6</v>
      </c>
      <c r="F103" s="67">
        <v>20.6</v>
      </c>
      <c r="G103" s="67"/>
      <c r="H103" s="67"/>
    </row>
    <row r="104" spans="1:8" ht="12.75" customHeight="1">
      <c r="A104" s="43">
        <v>78</v>
      </c>
      <c r="B104" s="12"/>
      <c r="C104" s="38" t="s">
        <v>8</v>
      </c>
      <c r="D104" s="21" t="s">
        <v>54</v>
      </c>
      <c r="E104" s="58">
        <f>+F104+H104</f>
        <v>0.7</v>
      </c>
      <c r="F104" s="58">
        <v>0.7</v>
      </c>
      <c r="G104" s="58"/>
      <c r="H104" s="58"/>
    </row>
    <row r="105" spans="1:8" ht="12.75" customHeight="1">
      <c r="A105" s="43">
        <v>79</v>
      </c>
      <c r="B105" s="12"/>
      <c r="C105" s="38" t="s">
        <v>38</v>
      </c>
      <c r="D105" s="21" t="s">
        <v>54</v>
      </c>
      <c r="E105" s="58">
        <f t="shared" si="5"/>
        <v>0.6</v>
      </c>
      <c r="F105" s="58">
        <v>0.6</v>
      </c>
      <c r="G105" s="58"/>
      <c r="H105" s="58"/>
    </row>
    <row r="106" spans="1:8" ht="12.75" customHeight="1">
      <c r="A106" s="43">
        <v>80</v>
      </c>
      <c r="B106" s="12"/>
      <c r="C106" s="51" t="s">
        <v>53</v>
      </c>
      <c r="D106" s="21" t="s">
        <v>15</v>
      </c>
      <c r="E106" s="58">
        <f t="shared" si="5"/>
        <v>0.4</v>
      </c>
      <c r="F106" s="58">
        <v>0.4</v>
      </c>
      <c r="G106" s="58"/>
      <c r="H106" s="58"/>
    </row>
    <row r="107" spans="1:8" ht="12.75" customHeight="1">
      <c r="A107" s="43">
        <v>81</v>
      </c>
      <c r="B107" s="12"/>
      <c r="C107" s="78" t="s">
        <v>103</v>
      </c>
      <c r="D107" s="21"/>
      <c r="E107" s="59">
        <f>+F107+H107</f>
        <v>0.2</v>
      </c>
      <c r="F107" s="59">
        <f>+F108</f>
        <v>0.2</v>
      </c>
      <c r="G107" s="59">
        <f>+G108</f>
        <v>0.1</v>
      </c>
      <c r="H107" s="59">
        <f>+H108</f>
        <v>0</v>
      </c>
    </row>
    <row r="108" spans="1:8" ht="12.75" customHeight="1">
      <c r="A108" s="43">
        <v>82</v>
      </c>
      <c r="B108" s="5" t="s">
        <v>40</v>
      </c>
      <c r="C108" s="40" t="s">
        <v>41</v>
      </c>
      <c r="D108" s="21"/>
      <c r="E108" s="59">
        <f>+F108+H108</f>
        <v>0.2</v>
      </c>
      <c r="F108" s="59">
        <f>SUM(F109)</f>
        <v>0.2</v>
      </c>
      <c r="G108" s="59">
        <f>SUM(G109)</f>
        <v>0.1</v>
      </c>
      <c r="H108" s="59">
        <f>SUM(H109)</f>
        <v>0</v>
      </c>
    </row>
    <row r="109" spans="1:8" ht="12.75" customHeight="1">
      <c r="A109" s="43">
        <v>83</v>
      </c>
      <c r="B109" s="12"/>
      <c r="C109" s="49" t="s">
        <v>2</v>
      </c>
      <c r="D109" s="21" t="s">
        <v>46</v>
      </c>
      <c r="E109" s="58">
        <f>+F109+H109</f>
        <v>0.2</v>
      </c>
      <c r="F109" s="58">
        <v>0.2</v>
      </c>
      <c r="G109" s="58">
        <v>0.1</v>
      </c>
      <c r="H109" s="58"/>
    </row>
    <row r="110" spans="1:8" ht="12.75">
      <c r="A110" s="43">
        <v>84</v>
      </c>
      <c r="B110" s="12"/>
      <c r="C110" s="39" t="s">
        <v>12</v>
      </c>
      <c r="D110" s="55"/>
      <c r="E110" s="65">
        <f>+E11+E40+E107</f>
        <v>741.7</v>
      </c>
      <c r="F110" s="65">
        <f>+F11+F40+F107</f>
        <v>359.7</v>
      </c>
      <c r="G110" s="65">
        <f>+G11+G40+G107</f>
        <v>0.1</v>
      </c>
      <c r="H110" s="65">
        <f>+H11+H40+H107</f>
        <v>382</v>
      </c>
    </row>
    <row r="111" spans="5:6" ht="12.75">
      <c r="E111" s="74"/>
      <c r="F111" s="74"/>
    </row>
    <row r="112" spans="2:9" s="15" customFormat="1" ht="12.75">
      <c r="B112" s="17"/>
      <c r="C112" s="15" t="s">
        <v>77</v>
      </c>
      <c r="D112" s="18"/>
      <c r="E112" s="11"/>
      <c r="F112" s="11"/>
      <c r="G112" s="11"/>
      <c r="H112" s="11"/>
      <c r="I112" s="46"/>
    </row>
    <row r="113" spans="2:8" s="15" customFormat="1" ht="12.75">
      <c r="B113" s="17"/>
      <c r="C113" s="18"/>
      <c r="D113" s="19"/>
      <c r="E113" s="11"/>
      <c r="F113" s="10"/>
      <c r="G113" s="10"/>
      <c r="H113" s="10"/>
    </row>
    <row r="114" spans="5:8" ht="12.75">
      <c r="E114" s="11"/>
      <c r="F114" s="26"/>
      <c r="G114" s="26"/>
      <c r="H114" s="26"/>
    </row>
    <row r="115" spans="5:8" ht="12.75">
      <c r="E115" s="11"/>
      <c r="F115" s="26"/>
      <c r="G115" s="26"/>
      <c r="H115" s="26"/>
    </row>
  </sheetData>
  <sheetProtection/>
  <mergeCells count="12">
    <mergeCell ref="E7:E9"/>
    <mergeCell ref="F7:H7"/>
    <mergeCell ref="F8:G8"/>
    <mergeCell ref="H8:H9"/>
    <mergeCell ref="A5:H5"/>
    <mergeCell ref="C1:H1"/>
    <mergeCell ref="C2:H2"/>
    <mergeCell ref="G3:H3"/>
    <mergeCell ref="A7:A9"/>
    <mergeCell ref="B7:B9"/>
    <mergeCell ref="C7:C9"/>
    <mergeCell ref="D7:D9"/>
  </mergeCells>
  <printOptions/>
  <pageMargins left="0.31496062992125984" right="0.07874015748031496" top="0.35433070866141736" bottom="0.1968503937007874" header="0.31496062992125984" footer="0.3149606299212598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V.Sirvaitiene</dc:creator>
  <cp:keywords/>
  <dc:description/>
  <cp:lastModifiedBy>Vartotojas</cp:lastModifiedBy>
  <cp:lastPrinted>2017-05-17T07:44:12Z</cp:lastPrinted>
  <dcterms:created xsi:type="dcterms:W3CDTF">1996-10-14T23:33:28Z</dcterms:created>
  <dcterms:modified xsi:type="dcterms:W3CDTF">2017-05-17T07:50:03Z</dcterms:modified>
  <cp:category/>
  <cp:version/>
  <cp:contentType/>
  <cp:contentStatus/>
</cp:coreProperties>
</file>